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jeev/Desktop/BerkeleyBootcamp/Module1/Analysis Projects/Crowdfunding Analysis/"/>
    </mc:Choice>
  </mc:AlternateContent>
  <xr:revisionPtr revIDLastSave="0" documentId="13_ncr:1_{2FC2D67C-C5D4-2D46-A031-39C4CB3D7123}" xr6:coauthVersionLast="47" xr6:coauthVersionMax="47" xr10:uidLastSave="{00000000-0000-0000-0000-000000000000}"/>
  <bookViews>
    <workbookView xWindow="0" yWindow="0" windowWidth="33600" windowHeight="21000" firstSheet="4" activeTab="11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 US Kickstarters Plays" sheetId="6" r:id="rId6"/>
    <sheet name="Fail US Kickstarters Plays" sheetId="7" r:id="rId7"/>
    <sheet name="Fail US Kickstartes Video Games" sheetId="9" r:id="rId8"/>
    <sheet name="Success US Kickstarters Wear..." sheetId="10" r:id="rId9"/>
    <sheet name="Fail US Kickstarters Wear..." sheetId="11" r:id="rId10"/>
    <sheet name="Descriptive Statistics" sheetId="8" r:id="rId11"/>
    <sheet name="GB Musical Box Plot" sheetId="12" r:id="rId12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6" i="8"/>
  <c r="C5" i="8"/>
  <c r="C4" i="8"/>
  <c r="B14" i="8"/>
  <c r="B13" i="8"/>
  <c r="B12" i="8"/>
  <c r="B11" i="8"/>
  <c r="B7" i="8"/>
  <c r="B6" i="8"/>
  <c r="B5" i="8"/>
  <c r="B4" i="8"/>
  <c r="C25" i="8"/>
  <c r="C28" i="8"/>
  <c r="B28" i="8"/>
  <c r="B25" i="8"/>
  <c r="C27" i="8"/>
  <c r="C24" i="8"/>
  <c r="B27" i="8"/>
  <c r="B24" i="8"/>
  <c r="C21" i="8"/>
  <c r="C20" i="8"/>
  <c r="C18" i="8"/>
  <c r="C17" i="8"/>
  <c r="C10" i="8"/>
  <c r="C3" i="8"/>
  <c r="B10" i="8"/>
  <c r="B3" i="8"/>
  <c r="C9" i="8"/>
  <c r="B9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E6" i="5" s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E4" i="5" s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E2" i="5" s="1"/>
  <c r="Q3419" i="1"/>
  <c r="E3" i="5" s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E5" i="5" s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P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Q2" i="1"/>
  <c r="P2" i="1"/>
  <c r="P3" i="1"/>
  <c r="P4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C14" i="8" l="1"/>
  <c r="C7" i="8"/>
</calcChain>
</file>

<file path=xl/sharedStrings.xml><?xml version="1.0" encoding="utf-8"?>
<sst xmlns="http://schemas.openxmlformats.org/spreadsheetml/2006/main" count="34901" uniqueCount="8362">
  <si>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</si>
  <si>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</si>
  <si>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</si>
  <si>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</si>
  <si>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</si>
  <si>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</si>
  <si>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</si>
  <si>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</si>
  <si>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</si>
  <si>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</si>
  <si>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</si>
  <si>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</si>
  <si>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</si>
  <si>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</si>
  <si>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</si>
  <si>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</si>
  <si>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</si>
  <si>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</si>
  <si>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</si>
  <si>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</si>
  <si>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</si>
  <si>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</si>
  <si>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</si>
  <si>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</si>
  <si>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</si>
  <si>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</si>
  <si>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</si>
  <si>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</si>
  <si>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</si>
  <si>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</si>
  <si>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</si>
  <si>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</si>
  <si>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</si>
  <si>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</si>
  <si>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</si>
  <si>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</si>
  <si>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</si>
  <si>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</si>
  <si>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</si>
  <si>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</si>
  <si>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</si>
  <si>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</si>
  <si>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</si>
  <si>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</si>
  <si>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</si>
  <si>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</si>
  <si>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</si>
  <si>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</si>
  <si>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</si>
  <si>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</si>
  <si>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</si>
  <si>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</si>
  <si>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</si>
  <si>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</si>
  <si>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</si>
  <si>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</si>
  <si>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</si>
  <si>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</si>
  <si>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</si>
  <si>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</si>
  <si>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</si>
  <si>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</si>
  <si>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</si>
  <si>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</si>
  <si>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</si>
  <si>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</si>
  <si>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</si>
  <si>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</si>
  <si>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</si>
  <si>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</si>
  <si>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</si>
  <si>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</si>
  <si>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</si>
  <si>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</si>
  <si>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</si>
  <si>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</si>
  <si>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</si>
  <si>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</si>
  <si>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</si>
  <si>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</si>
  <si>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</si>
  <si>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</si>
  <si>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</si>
  <si>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</si>
  <si>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</si>
  <si>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</si>
  <si>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</si>
  <si>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</si>
  <si>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</si>
  <si>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</si>
  <si>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</si>
  <si>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</si>
  <si>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</si>
  <si>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</si>
  <si>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</si>
  <si>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</si>
  <si>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</si>
  <si>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</si>
  <si>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</si>
  <si>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</si>
  <si>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</si>
  <si>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</si>
  <si>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</si>
  <si>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</si>
  <si>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</si>
  <si>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</si>
  <si>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</si>
  <si>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</si>
  <si>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</si>
  <si>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</si>
  <si>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</si>
  <si>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</si>
  <si>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</si>
  <si>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</si>
  <si>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</si>
  <si>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</si>
  <si>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</si>
  <si>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</si>
  <si>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</si>
  <si>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</si>
  <si>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</si>
  <si>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</si>
  <si>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</si>
  <si>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</si>
  <si>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</si>
  <si>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</si>
  <si>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</si>
  <si>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</si>
  <si>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</si>
  <si>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</si>
  <si>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</si>
  <si>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</si>
  <si>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</si>
  <si>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</si>
  <si>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</si>
  <si>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</si>
  <si>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</si>
  <si>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</si>
  <si>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</si>
  <si>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</si>
  <si>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</si>
  <si>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</si>
  <si>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</si>
  <si>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</si>
  <si>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</si>
  <si>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</si>
  <si>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</si>
  <si>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</si>
  <si>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</si>
  <si>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</si>
  <si>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</si>
  <si>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</si>
  <si>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</si>
  <si>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</si>
  <si>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</si>
  <si>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</si>
  <si>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</si>
  <si>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</si>
  <si>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</si>
  <si>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</si>
  <si>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</si>
  <si>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</si>
  <si>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</si>
  <si>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</si>
  <si>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</si>
  <si>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</si>
  <si>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</si>
  <si>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</si>
  <si>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</si>
  <si>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</si>
  <si>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</si>
  <si>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</si>
  <si>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</si>
  <si>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</si>
  <si>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</si>
  <si>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</si>
  <si>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</si>
  <si>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</si>
  <si>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</si>
  <si>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</si>
  <si>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</si>
  <si>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</si>
  <si>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</si>
  <si>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</si>
  <si>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</si>
  <si>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</si>
  <si>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</si>
  <si>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</si>
  <si>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</si>
  <si>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</si>
  <si>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</si>
  <si>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</si>
  <si>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</si>
  <si>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</si>
  <si>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</si>
  <si>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</si>
  <si>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</si>
  <si>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</si>
  <si>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</si>
  <si>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</si>
  <si>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</si>
  <si>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</si>
  <si>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</si>
  <si>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</si>
  <si>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</si>
  <si>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</si>
  <si>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</si>
  <si>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</si>
  <si>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</si>
  <si>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</si>
  <si>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</si>
  <si>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</si>
  <si>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</si>
  <si>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</si>
  <si>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</si>
  <si>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</si>
  <si>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</si>
  <si>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</si>
  <si>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</si>
  <si>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</si>
  <si>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</si>
  <si>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</si>
  <si>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</si>
  <si>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</si>
  <si>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</si>
  <si>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</si>
  <si>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</si>
  <si>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</si>
  <si>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</si>
  <si>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</si>
  <si>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</si>
  <si>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</si>
  <si>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</si>
  <si>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</si>
  <si>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</si>
  <si>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</si>
  <si>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</si>
  <si>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</si>
  <si>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</si>
  <si>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</si>
  <si>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</si>
  <si>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</si>
  <si>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</si>
  <si>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</si>
  <si>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</si>
  <si>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</si>
  <si>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</si>
  <si>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</si>
  <si>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</si>
  <si>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</si>
  <si>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</si>
  <si>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</si>
  <si>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</si>
  <si>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</si>
  <si>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</si>
  <si>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</si>
  <si>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</si>
  <si>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</si>
  <si>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</si>
  <si>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</si>
  <si>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</si>
  <si>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</si>
  <si>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</si>
  <si>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</si>
  <si>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</si>
  <si>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</si>
  <si>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</si>
  <si>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</si>
  <si>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</si>
  <si>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</si>
  <si>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</si>
  <si>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</si>
  <si>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</si>
  <si>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</si>
  <si>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</si>
  <si>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</si>
  <si>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</si>
  <si>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</si>
  <si>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</si>
  <si>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</si>
  <si>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</si>
  <si>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</si>
  <si>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</si>
  <si>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</si>
  <si>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</si>
  <si>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</si>
  <si>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</si>
  <si>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</si>
  <si>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</si>
  <si>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</si>
  <si>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</si>
  <si>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</si>
  <si>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</si>
  <si>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</si>
  <si>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</si>
  <si>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</si>
  <si>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</si>
  <si>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</si>
  <si>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</si>
  <si>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</si>
  <si>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</si>
  <si>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</si>
  <si>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</si>
  <si>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</si>
  <si>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</si>
  <si>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</si>
  <si>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</si>
  <si>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</si>
  <si>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</si>
  <si>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</si>
  <si>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</si>
  <si>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</si>
  <si>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</si>
  <si>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</si>
  <si>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</si>
  <si>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</si>
  <si>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</si>
  <si>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</si>
  <si>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</si>
  <si>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</si>
  <si>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</si>
  <si>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</si>
  <si>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</si>
  <si>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</si>
  <si>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</si>
  <si>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</si>
  <si>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</si>
  <si>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</si>
  <si>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</si>
  <si>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</si>
  <si>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</si>
  <si>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</si>
  <si>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</si>
  <si>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</si>
  <si>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</si>
  <si>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</si>
  <si>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</si>
  <si>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</si>
  <si>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</si>
  <si>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</si>
  <si>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</si>
  <si>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</si>
  <si>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</si>
  <si>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</si>
  <si>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</si>
  <si>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</si>
  <si>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</si>
  <si>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</si>
  <si>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</si>
  <si>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</si>
  <si>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</si>
  <si>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</si>
  <si>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</si>
  <si>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</si>
  <si>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</si>
  <si>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</si>
  <si>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</si>
  <si>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</si>
  <si>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</si>
  <si>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</si>
  <si>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</si>
  <si>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</si>
  <si>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</si>
  <si>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</si>
  <si>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</si>
  <si>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</si>
  <si>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</si>
  <si>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</si>
  <si>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</si>
  <si>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</si>
  <si>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</si>
  <si>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</si>
  <si>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</si>
  <si>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</si>
  <si>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</si>
  <si>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</si>
  <si>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</si>
  <si>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</si>
  <si>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</si>
  <si>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</si>
  <si>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</si>
  <si>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</si>
  <si>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</si>
  <si>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</si>
  <si>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</si>
  <si>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</si>
  <si>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</si>
  <si>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</si>
  <si>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</si>
  <si>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</si>
  <si>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</si>
  <si>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</si>
  <si>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</si>
  <si>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</si>
  <si>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</si>
  <si>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</si>
  <si>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</si>
  <si>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</si>
  <si>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</si>
  <si>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</si>
  <si>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</si>
  <si>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</si>
  <si>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</si>
  <si>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</si>
  <si>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</si>
  <si>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</si>
  <si>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</si>
  <si>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</si>
  <si>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</si>
  <si>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</si>
  <si>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</si>
  <si>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</si>
  <si>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</si>
  <si>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</si>
  <si>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</si>
  <si>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</si>
  <si>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</si>
  <si>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</si>
  <si>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</si>
  <si>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</si>
  <si>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</si>
  <si>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</si>
  <si>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</si>
  <si>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</si>
  <si>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</si>
  <si>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</si>
  <si>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</si>
  <si>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</si>
  <si>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</si>
  <si>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</si>
  <si>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</si>
  <si>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</si>
  <si>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</si>
  <si>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</si>
  <si>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</si>
  <si>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</si>
  <si>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</si>
  <si>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</si>
  <si>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</si>
  <si>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</si>
  <si>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</si>
  <si>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</si>
  <si>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</si>
  <si>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</si>
  <si>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</si>
  <si>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</si>
  <si>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</si>
  <si>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</si>
  <si>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</si>
  <si>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</si>
  <si>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</si>
  <si>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</si>
  <si>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</si>
  <si>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</si>
  <si>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</si>
  <si>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</si>
  <si>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</si>
  <si>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</si>
  <si>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</si>
  <si>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</si>
  <si>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</si>
  <si>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</si>
  <si>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</si>
  <si>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</si>
  <si>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</si>
  <si>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</si>
  <si>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</si>
  <si>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</si>
  <si>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</si>
  <si>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</si>
  <si>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</si>
  <si>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</si>
  <si>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</si>
  <si>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</si>
  <si>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</si>
  <si>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</si>
  <si>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</si>
  <si>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</si>
  <si>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</si>
  <si>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</si>
  <si>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</si>
  <si>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</si>
  <si>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</si>
  <si>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</si>
  <si>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</si>
  <si>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</si>
  <si>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</si>
  <si>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</si>
  <si>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</si>
  <si>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</si>
  <si>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</si>
  <si>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</si>
  <si>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</si>
  <si>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</si>
  <si>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</si>
  <si>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</si>
  <si>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</si>
  <si>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</si>
  <si>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</si>
  <si>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</si>
  <si>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</si>
  <si>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</si>
  <si>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</si>
  <si>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</si>
  <si>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</si>
  <si>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</si>
  <si>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</si>
  <si>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</si>
  <si>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</si>
  <si>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</si>
  <si>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</si>
  <si>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</si>
  <si>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</si>
  <si>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</si>
  <si>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</si>
  <si>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</si>
  <si>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</si>
  <si>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</si>
  <si>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</si>
  <si>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</si>
  <si>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</si>
  <si>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</si>
  <si>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</si>
  <si>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</si>
  <si>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</si>
  <si>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</si>
  <si>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</si>
  <si>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</si>
  <si>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</si>
  <si>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</si>
  <si>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</si>
  <si>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</si>
  <si>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</si>
  <si>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</si>
  <si>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</si>
  <si>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</si>
  <si>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</si>
  <si>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</si>
  <si>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</si>
  <si>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</si>
  <si>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</si>
  <si>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</si>
  <si>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</si>
  <si>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</si>
  <si>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</si>
  <si>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</si>
  <si>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</si>
  <si>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</si>
  <si>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</si>
  <si>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</si>
  <si>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</si>
  <si>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</si>
  <si>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</si>
  <si>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</si>
  <si>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</si>
  <si>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</si>
  <si>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</si>
  <si>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</si>
  <si>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</si>
  <si>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</si>
  <si>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</si>
  <si>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</si>
  <si>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</si>
  <si>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</si>
  <si>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</si>
  <si>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</si>
  <si>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</si>
  <si>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</si>
  <si>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</si>
  <si>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</si>
  <si>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</si>
  <si>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</si>
  <si>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</si>
  <si>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</si>
  <si>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</si>
  <si>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</si>
  <si>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</si>
  <si>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</si>
  <si>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</si>
  <si>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</si>
  <si>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</si>
  <si>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</si>
  <si>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</si>
  <si>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</si>
  <si>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</si>
  <si>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</si>
  <si>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</si>
  <si>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</si>
  <si>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</si>
  <si>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</si>
  <si>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</si>
  <si>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</si>
  <si>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</si>
  <si>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</si>
  <si>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</si>
  <si>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</si>
  <si>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</si>
  <si>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</si>
  <si>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</si>
  <si>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</si>
  <si>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</si>
  <si>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</si>
  <si>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</si>
  <si>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</si>
  <si>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</si>
  <si>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</si>
  <si>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</si>
  <si>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</si>
  <si>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</si>
  <si>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</si>
  <si>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</si>
  <si>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</si>
  <si>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</si>
  <si>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</si>
  <si>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</si>
  <si>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</si>
  <si>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</si>
  <si>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</si>
  <si>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</si>
  <si>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</si>
  <si>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</si>
  <si>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</si>
  <si>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</si>
  <si>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</si>
  <si>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</si>
  <si>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</si>
  <si>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</si>
  <si>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</si>
  <si>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</si>
  <si>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</si>
  <si>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</si>
  <si>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</si>
  <si>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</si>
  <si>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</si>
  <si>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</si>
  <si>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</si>
  <si>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</si>
  <si>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</si>
  <si>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</si>
  <si>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</si>
  <si>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</si>
  <si>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</si>
  <si>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</si>
  <si>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</si>
  <si>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</si>
  <si>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</si>
  <si>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</si>
  <si>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</si>
  <si>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</si>
  <si>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</si>
  <si>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</si>
  <si>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</si>
  <si>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</si>
  <si>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</si>
  <si>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</si>
  <si>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</si>
  <si>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</si>
  <si>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</si>
  <si>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</si>
  <si>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</si>
  <si>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</si>
  <si>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</si>
  <si>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</si>
  <si>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</si>
  <si>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</si>
  <si>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</si>
  <si>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</si>
  <si>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</si>
  <si>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</si>
  <si>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</si>
  <si>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</si>
  <si>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</si>
  <si>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</si>
  <si>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</si>
  <si>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</si>
  <si>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</si>
  <si>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</si>
  <si>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</si>
  <si>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</si>
  <si>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</si>
  <si>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</si>
  <si>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</si>
  <si>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</si>
  <si>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</si>
  <si>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</si>
  <si>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</si>
  <si>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</si>
  <si>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</si>
  <si>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</si>
  <si>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</si>
  <si>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</si>
  <si>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</si>
  <si>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</si>
  <si>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</si>
  <si>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</si>
  <si>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</si>
  <si>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</si>
  <si>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</si>
  <si>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</si>
  <si>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</si>
  <si>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</si>
  <si>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</si>
  <si>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</si>
  <si>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</si>
  <si>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</si>
  <si>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</si>
  <si>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</si>
  <si>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</si>
  <si>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</si>
  <si>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</si>
  <si>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</si>
  <si>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</si>
  <si>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</si>
  <si>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</si>
  <si>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</si>
  <si>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</si>
  <si>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</si>
  <si>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</si>
  <si>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</si>
  <si>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</si>
  <si>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</si>
  <si>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</si>
  <si>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</si>
  <si>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</si>
  <si>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</si>
  <si>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</si>
  <si>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</si>
  <si>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</si>
  <si>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</si>
  <si>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</si>
  <si>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</si>
  <si>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</si>
  <si>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</si>
  <si>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</si>
  <si>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</si>
  <si>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</si>
  <si>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</si>
  <si>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</si>
  <si>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</si>
  <si>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</si>
  <si>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</si>
  <si>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</si>
  <si>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</si>
  <si>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</si>
  <si>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</si>
  <si>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</si>
  <si>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</si>
  <si>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</si>
  <si>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</si>
  <si>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</si>
  <si>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</si>
  <si>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</si>
  <si>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</si>
  <si>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</si>
  <si>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</si>
  <si>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</si>
  <si>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</si>
  <si>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</si>
  <si>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</si>
  <si>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</si>
  <si>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</si>
  <si>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</si>
  <si>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</si>
  <si>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</si>
  <si>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</si>
  <si>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</si>
  <si>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</si>
  <si>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</si>
  <si>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</si>
  <si>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</si>
  <si>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</si>
  <si>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</si>
  <si>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</si>
  <si>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</si>
  <si>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</si>
  <si>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</si>
  <si>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</si>
  <si>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</si>
  <si>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</si>
  <si>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</si>
  <si>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</si>
  <si>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</si>
  <si>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</si>
  <si>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</si>
  <si>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</si>
  <si>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</si>
  <si>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</si>
  <si>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</si>
  <si>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</si>
  <si>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</si>
  <si>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</si>
  <si>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</si>
  <si>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</si>
  <si>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</si>
  <si>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</si>
  <si>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</si>
  <si>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</si>
  <si>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</si>
  <si>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</si>
  <si>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</si>
  <si>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</si>
  <si>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</si>
  <si>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</si>
  <si>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</si>
  <si>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</si>
  <si>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</si>
  <si>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</si>
  <si>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</si>
  <si>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</si>
  <si>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</si>
  <si>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</si>
  <si>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</si>
  <si>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</si>
  <si>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</si>
  <si>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</si>
  <si>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</si>
  <si>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</si>
  <si>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</si>
  <si>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</si>
  <si>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</si>
  <si>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</si>
  <si>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</si>
  <si>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</si>
  <si>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</si>
  <si>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</si>
  <si>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</si>
  <si>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</si>
  <si>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</si>
  <si>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</si>
  <si>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</si>
  <si>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</si>
  <si>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</si>
  <si>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</si>
  <si>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</si>
  <si>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</si>
  <si>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</si>
  <si>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</si>
  <si>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</si>
  <si>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</si>
  <si>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</si>
  <si>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</si>
  <si>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</si>
  <si>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</si>
  <si>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</si>
  <si>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</si>
  <si>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</si>
  <si>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</si>
  <si>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</si>
  <si>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</si>
  <si>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</si>
  <si>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</si>
  <si>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</si>
  <si>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</si>
  <si>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</si>
  <si>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</si>
  <si>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</si>
  <si>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</si>
  <si>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</si>
  <si>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</si>
  <si>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</si>
  <si>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</si>
  <si>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</si>
  <si>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</si>
  <si>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</si>
  <si>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</si>
  <si>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</si>
  <si>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</si>
  <si>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</si>
  <si>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</si>
  <si>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</si>
  <si>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</si>
  <si>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</si>
  <si>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</si>
  <si>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</si>
  <si>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</si>
  <si>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</si>
  <si>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</si>
  <si>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</si>
  <si>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</si>
  <si>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</si>
  <si>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</si>
  <si>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</si>
  <si>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</si>
  <si>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</si>
  <si>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</si>
  <si>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</si>
  <si>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</si>
  <si>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</si>
  <si>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</si>
  <si>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</si>
  <si>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</si>
  <si>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</si>
  <si>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</si>
  <si>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</si>
  <si>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</si>
  <si>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</si>
  <si>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</si>
  <si>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</si>
  <si>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</si>
  <si>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</si>
  <si>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</si>
  <si>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</si>
  <si>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</si>
  <si>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</si>
  <si>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</si>
  <si>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</si>
  <si>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</si>
  <si>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</si>
  <si>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</si>
  <si>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</si>
  <si>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</si>
  <si>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</si>
  <si>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</si>
  <si>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</si>
  <si>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</si>
  <si>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</si>
  <si>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</si>
  <si>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</si>
  <si>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</si>
  <si>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</si>
  <si>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</si>
  <si>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</si>
  <si>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</si>
  <si>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</si>
  <si>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</si>
  <si>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</si>
  <si>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</si>
  <si>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</si>
  <si>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</si>
  <si>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</si>
  <si>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</si>
  <si>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</si>
  <si>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</si>
  <si>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</si>
  <si>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</si>
  <si>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</si>
  <si>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</si>
  <si>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</si>
  <si>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</si>
  <si>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</si>
  <si>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</si>
  <si>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</si>
  <si>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</si>
  <si>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</si>
  <si>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</si>
  <si>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</si>
  <si>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</si>
  <si>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</si>
  <si>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</si>
  <si>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</si>
  <si>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</si>
  <si>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</si>
  <si>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</si>
  <si>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</si>
  <si>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</si>
  <si>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</si>
  <si>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</si>
  <si>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</si>
  <si>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</si>
  <si>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</si>
  <si>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</si>
  <si>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</si>
  <si>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</si>
  <si>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</si>
  <si>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</si>
  <si>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</si>
  <si>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</si>
  <si>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</si>
  <si>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</si>
  <si>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</si>
  <si>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</si>
  <si>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</si>
  <si>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</si>
  <si>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</si>
  <si>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</si>
  <si>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</si>
  <si>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</si>
  <si>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</si>
  <si>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</si>
  <si>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</si>
  <si>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</si>
  <si>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</si>
  <si>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</si>
  <si>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</si>
  <si>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</si>
  <si>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</si>
  <si>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</si>
  <si>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</si>
  <si>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</si>
  <si>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</si>
  <si>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</si>
  <si>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</si>
  <si>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</si>
  <si>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</si>
  <si>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</si>
  <si>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</si>
  <si>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</si>
  <si>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</si>
  <si>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</si>
  <si>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</si>
  <si>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</si>
  <si>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</si>
  <si>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</si>
  <si>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</si>
  <si>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</si>
  <si>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</si>
  <si>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</si>
  <si>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</si>
  <si>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</si>
  <si>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</si>
  <si>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</si>
  <si>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</si>
  <si>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</si>
  <si>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</si>
  <si>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</si>
  <si>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</si>
  <si>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</si>
  <si>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</si>
  <si>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</si>
  <si>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</si>
  <si>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</si>
  <si>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</si>
  <si>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</si>
  <si>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</si>
  <si>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</si>
  <si>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</si>
  <si>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</si>
  <si>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</si>
  <si>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</si>
  <si>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</si>
  <si>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</si>
  <si>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</si>
  <si>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</si>
  <si>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</si>
  <si>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</si>
  <si>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</si>
  <si>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</si>
  <si>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</si>
  <si>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</si>
  <si>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</si>
  <si>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</si>
  <si>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</si>
  <si>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</si>
  <si>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</si>
  <si>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</si>
  <si>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</si>
  <si>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</si>
  <si>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</si>
  <si>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</si>
  <si>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</si>
  <si>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</si>
  <si>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</si>
  <si>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</si>
  <si>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</si>
  <si>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</si>
  <si>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</si>
  <si>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</si>
  <si>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</si>
  <si>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</si>
  <si>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</si>
  <si>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</si>
  <si>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</si>
  <si>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</si>
  <si>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</si>
  <si>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</si>
  <si>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</si>
  <si>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</si>
  <si>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</si>
  <si>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</si>
  <si>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</si>
  <si>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</si>
  <si>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</si>
  <si>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</si>
  <si>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</si>
  <si>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</si>
  <si>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</si>
  <si>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</si>
  <si>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</si>
  <si>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</si>
  <si>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</si>
  <si>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</si>
  <si>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</si>
  <si>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</si>
  <si>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</si>
  <si>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</si>
  <si>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</si>
  <si>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</si>
  <si>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</si>
  <si>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</si>
  <si>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</si>
  <si>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</si>
  <si>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</si>
  <si>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</si>
  <si>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</si>
  <si>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</si>
  <si>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</si>
  <si>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</si>
  <si>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</si>
  <si>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</si>
  <si>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</si>
  <si>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</si>
  <si>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</si>
  <si>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</si>
  <si>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</si>
  <si>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</si>
  <si>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</si>
  <si>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</si>
  <si>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</si>
  <si>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</si>
  <si>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</si>
  <si>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</si>
  <si>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</si>
  <si>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</si>
  <si>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</si>
  <si>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</si>
  <si>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</si>
  <si>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</si>
  <si>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</si>
  <si>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</si>
  <si>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</si>
  <si>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</si>
  <si>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</si>
  <si>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</si>
  <si>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</si>
  <si>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</si>
  <si>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</si>
  <si>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</si>
  <si>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</si>
  <si>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</si>
  <si>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</si>
  <si>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</si>
  <si>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</si>
  <si>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</si>
  <si>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</si>
  <si>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</si>
  <si>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</si>
  <si>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</si>
  <si>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</si>
  <si>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</si>
  <si>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</si>
  <si>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</si>
  <si>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</si>
  <si>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</si>
  <si>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</si>
  <si>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</si>
  <si>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</si>
  <si>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</si>
  <si>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</si>
  <si>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</si>
  <si>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</si>
  <si>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</si>
  <si>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</si>
  <si>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</si>
  <si>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</si>
  <si>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</si>
  <si>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</si>
  <si>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</si>
  <si>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</si>
  <si>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</si>
  <si>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</si>
  <si>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</si>
  <si>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</si>
  <si>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</si>
  <si>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</si>
  <si>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</si>
  <si>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</si>
  <si>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</si>
  <si>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</si>
  <si>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</si>
  <si>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</si>
  <si>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</si>
  <si>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</si>
  <si>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</si>
  <si>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</si>
  <si>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</si>
  <si>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</si>
  <si>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</si>
  <si>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</si>
  <si>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</si>
  <si>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</si>
  <si>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</si>
  <si>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</si>
  <si>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</si>
  <si>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</si>
  <si>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</si>
  <si>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</si>
  <si>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</si>
  <si>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</si>
  <si>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</si>
  <si>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</si>
  <si>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</si>
  <si>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</si>
  <si>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</si>
  <si>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</si>
  <si>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</si>
  <si>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</si>
  <si>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</si>
  <si>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</si>
  <si>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</si>
  <si>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</si>
  <si>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</si>
  <si>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</si>
  <si>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</si>
  <si>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</si>
  <si>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</si>
  <si>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</si>
  <si>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</si>
  <si>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</si>
  <si>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</si>
  <si>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</si>
  <si>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</si>
  <si>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</si>
  <si>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</si>
  <si>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</si>
  <si>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</si>
  <si>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</si>
  <si>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</si>
  <si>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</si>
  <si>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</si>
  <si>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</si>
  <si>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</si>
  <si>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</si>
  <si>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</si>
  <si>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</si>
  <si>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</si>
  <si>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</si>
  <si>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</si>
  <si>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</si>
  <si>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</si>
  <si>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</si>
  <si>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</si>
  <si>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</si>
  <si>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</si>
  <si>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</si>
  <si>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</si>
  <si>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</si>
  <si>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</si>
  <si>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</si>
  <si>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</si>
  <si>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</si>
  <si>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</si>
  <si>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</si>
  <si>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</si>
  <si>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</si>
  <si>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</si>
  <si>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</si>
  <si>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</si>
  <si>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</si>
  <si>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</si>
  <si>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</si>
  <si>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</si>
  <si>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</si>
  <si>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</si>
  <si>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</si>
  <si>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</si>
  <si>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</si>
  <si>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</si>
  <si>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</si>
  <si>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</si>
  <si>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</si>
  <si>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</si>
  <si>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</si>
  <si>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</si>
  <si>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</si>
  <si>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</si>
  <si>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</si>
  <si>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</si>
  <si>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</si>
  <si>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</si>
  <si>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</si>
  <si>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</si>
  <si>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</si>
  <si>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</si>
  <si>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</si>
  <si>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</si>
  <si>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</si>
  <si>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</si>
  <si>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</si>
  <si>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</si>
  <si>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</si>
  <si>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</si>
  <si>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</si>
  <si>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</si>
  <si>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</si>
  <si>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</si>
  <si>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</si>
  <si>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</si>
  <si>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</si>
  <si>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</si>
  <si>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</si>
  <si>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</si>
  <si>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</si>
  <si>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</si>
  <si>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</si>
  <si>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</si>
  <si>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</si>
  <si>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</si>
  <si>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</si>
  <si>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</si>
  <si>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</si>
  <si>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</si>
  <si>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</si>
  <si>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</si>
  <si>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</si>
  <si>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</si>
  <si>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</si>
  <si>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</si>
  <si>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</si>
  <si>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</si>
  <si>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</si>
  <si>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</si>
  <si>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</si>
  <si>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</si>
  <si>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</si>
  <si>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</si>
  <si>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</si>
  <si>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</si>
  <si>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</si>
  <si>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</si>
  <si>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</si>
  <si>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</si>
  <si>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</si>
  <si>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</si>
  <si>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</si>
  <si>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</si>
  <si>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</si>
  <si>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</si>
  <si>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</si>
  <si>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</si>
  <si>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</si>
  <si>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</si>
  <si>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</si>
  <si>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</si>
  <si>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</si>
  <si>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</si>
  <si>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</si>
  <si>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</si>
  <si>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</si>
  <si>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</si>
  <si>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</si>
  <si>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</si>
  <si>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</si>
  <si>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</si>
  <si>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</si>
  <si>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</si>
  <si>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</si>
  <si>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</si>
  <si>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</si>
  <si>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</si>
  <si>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</si>
  <si>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</si>
  <si>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</si>
  <si>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</si>
  <si>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</si>
  <si>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</si>
  <si>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</si>
  <si>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</si>
  <si>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</si>
  <si>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</si>
  <si>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</si>
  <si>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</si>
  <si>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</si>
  <si>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</si>
  <si>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</si>
  <si>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</si>
  <si>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</si>
  <si>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</si>
  <si>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</si>
  <si>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</si>
  <si>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</si>
  <si>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</si>
  <si>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</si>
  <si>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</si>
  <si>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</si>
  <si>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</si>
  <si>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</si>
  <si>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</si>
  <si>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</si>
  <si>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</si>
  <si>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</si>
  <si>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</si>
  <si>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</si>
  <si>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</si>
  <si>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</si>
  <si>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</si>
  <si>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</si>
  <si>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</si>
  <si>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</si>
  <si>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</si>
  <si>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</si>
  <si>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</si>
  <si>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</si>
  <si>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</si>
  <si>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</si>
  <si>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</si>
  <si>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</si>
  <si>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</si>
  <si>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</si>
  <si>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</si>
  <si>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</si>
  <si>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</si>
  <si>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</si>
  <si>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</si>
  <si>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</si>
  <si>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</si>
  <si>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</si>
  <si>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</si>
  <si>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</si>
  <si>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</si>
  <si>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</si>
  <si>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</si>
  <si>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</si>
  <si>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</si>
  <si>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</si>
  <si>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</si>
  <si>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</si>
  <si>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</si>
  <si>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</si>
  <si>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</si>
  <si>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</si>
  <si>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</si>
  <si>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</si>
  <si>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</si>
  <si>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</si>
  <si>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</si>
  <si>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</si>
  <si>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</si>
  <si>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</si>
  <si>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</si>
  <si>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</si>
  <si>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</si>
  <si>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</si>
  <si>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</si>
  <si>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</si>
  <si>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</si>
  <si>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</si>
  <si>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</si>
  <si>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</si>
  <si>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</si>
  <si>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</si>
  <si>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</si>
  <si>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</si>
  <si>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</si>
  <si>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</si>
  <si>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</si>
  <si>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</si>
  <si>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</si>
  <si>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</si>
  <si>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</si>
  <si>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</si>
  <si>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</si>
  <si>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</si>
  <si>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</si>
  <si>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</si>
  <si>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</si>
  <si>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</si>
  <si>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</si>
  <si>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</si>
  <si>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</si>
  <si>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</si>
  <si>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</si>
  <si>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</si>
  <si>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</si>
  <si>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</si>
  <si>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</si>
  <si>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</si>
  <si>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</si>
  <si>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</si>
  <si>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</si>
  <si>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</si>
  <si>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</si>
  <si>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</si>
  <si>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</si>
  <si>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</si>
  <si>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</si>
  <si>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</si>
  <si>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</si>
  <si>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</si>
  <si>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</si>
  <si>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</si>
  <si>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</si>
  <si>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</si>
  <si>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</si>
  <si>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</si>
  <si>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</si>
  <si>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</si>
  <si>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</si>
  <si>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</si>
  <si>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</si>
  <si>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</si>
  <si>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</si>
  <si>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</si>
  <si>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</si>
  <si>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</si>
  <si>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</si>
  <si>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</si>
  <si>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</si>
  <si>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</si>
  <si>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</si>
  <si>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</si>
  <si>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</si>
  <si>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</si>
  <si>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</si>
  <si>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</si>
  <si>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</si>
  <si>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</si>
  <si>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</si>
  <si>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</si>
  <si>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</si>
  <si>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</si>
  <si>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</si>
  <si>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</si>
  <si>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</si>
  <si>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</si>
  <si>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</si>
  <si>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</si>
  <si>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</si>
  <si>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</si>
  <si>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</si>
  <si>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</si>
  <si>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</si>
  <si>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</si>
  <si>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</si>
  <si>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</si>
  <si>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</si>
  <si>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</si>
  <si>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</si>
  <si>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</si>
  <si>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</si>
  <si>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</si>
  <si>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</si>
  <si>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</si>
  <si>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</si>
  <si>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</si>
  <si>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</si>
  <si>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</si>
  <si>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</si>
  <si>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</si>
  <si>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</si>
  <si>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</si>
  <si>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</si>
  <si>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</si>
  <si>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</si>
  <si>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</si>
  <si>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</si>
  <si>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</si>
  <si>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</si>
  <si>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</si>
  <si>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</si>
  <si>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</si>
  <si>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</si>
  <si>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</si>
  <si>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</si>
  <si>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</si>
  <si>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</si>
  <si>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</si>
  <si>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</si>
  <si>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</si>
  <si>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</si>
  <si>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</si>
  <si>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</si>
  <si>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</si>
  <si>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</si>
  <si>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</si>
  <si>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</si>
  <si>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</si>
  <si>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</si>
  <si>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</si>
  <si>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</si>
  <si>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</si>
  <si>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</si>
  <si>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</si>
  <si>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</si>
  <si>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</si>
  <si>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</si>
  <si>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</si>
  <si>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</si>
  <si>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</si>
  <si>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</si>
  <si>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</si>
  <si>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</si>
  <si>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</si>
  <si>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</si>
  <si>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</si>
  <si>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</si>
  <si>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</si>
  <si>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</si>
  <si>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</si>
  <si>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</si>
  <si>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</si>
  <si>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</si>
  <si>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</si>
  <si>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</si>
  <si>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</si>
  <si>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</si>
  <si>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</si>
  <si>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</si>
  <si>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</si>
  <si>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</si>
  <si>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</si>
  <si>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</si>
  <si>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</si>
  <si>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</si>
  <si>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</si>
  <si>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</si>
  <si>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</si>
  <si>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</si>
  <si>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</si>
  <si>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</si>
  <si>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</si>
  <si>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</si>
  <si>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</si>
  <si>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</si>
  <si>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</si>
  <si>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</si>
  <si>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</si>
  <si>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</si>
  <si>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</si>
  <si>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</si>
  <si>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</si>
  <si>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</si>
  <si>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</si>
  <si>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</si>
  <si>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</si>
  <si>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</si>
  <si>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</si>
  <si>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</si>
  <si>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</si>
  <si>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</si>
  <si>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</si>
  <si>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</si>
  <si>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</si>
  <si>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</si>
  <si>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</si>
  <si>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</si>
  <si>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</si>
  <si>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</si>
  <si>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</si>
  <si>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</si>
  <si>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</si>
  <si>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</si>
  <si>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</si>
  <si>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</si>
  <si>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</si>
  <si>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</si>
  <si>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</si>
  <si>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</si>
  <si>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</si>
  <si>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</si>
  <si>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</si>
  <si>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</si>
  <si>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</si>
  <si>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</si>
  <si>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</si>
  <si>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</si>
  <si>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</si>
  <si>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</si>
  <si>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</si>
  <si>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</si>
  <si>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</si>
  <si>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</si>
  <si>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</si>
  <si>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</si>
  <si>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</si>
  <si>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</si>
  <si>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</si>
  <si>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</si>
  <si>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</si>
  <si>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</si>
  <si>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</si>
  <si>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</si>
  <si>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</si>
  <si>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</si>
  <si>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</si>
  <si>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</si>
  <si>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</si>
  <si>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</si>
  <si>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</si>
  <si>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</si>
  <si>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</si>
  <si>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</si>
  <si>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</si>
  <si>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</si>
  <si>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</si>
  <si>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</si>
  <si>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</si>
  <si>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</si>
  <si>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</si>
  <si>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</si>
  <si>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</si>
  <si>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</si>
  <si>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</si>
  <si>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</si>
  <si>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</si>
  <si>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</si>
  <si>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</si>
  <si>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</si>
  <si>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</si>
  <si>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</si>
  <si>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</si>
  <si>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</si>
  <si>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</si>
  <si>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</si>
  <si>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</si>
  <si>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</si>
  <si>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</si>
  <si>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</si>
  <si>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</si>
  <si>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</si>
  <si>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</si>
  <si>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</si>
  <si>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</si>
  <si>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</si>
  <si>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</si>
  <si>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</si>
  <si>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</si>
  <si>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</si>
  <si>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</si>
  <si>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</si>
  <si>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</si>
  <si>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</si>
  <si>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</si>
  <si>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</si>
  <si>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</si>
  <si>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</si>
  <si>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</si>
  <si>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</si>
  <si>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</si>
  <si>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</si>
  <si>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</si>
  <si>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</si>
  <si>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</si>
  <si>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</si>
  <si>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</si>
  <si>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</si>
  <si>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</si>
  <si>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</si>
  <si>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</si>
  <si>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</si>
  <si>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</si>
  <si>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</si>
  <si>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</si>
  <si>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</si>
  <si>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</si>
  <si>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</si>
  <si>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</si>
  <si>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</si>
  <si>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</si>
  <si>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</si>
  <si>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</si>
  <si>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</si>
  <si>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</si>
  <si>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</si>
  <si>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</si>
  <si>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</si>
  <si>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</si>
  <si>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</si>
  <si>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</si>
  <si>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</si>
  <si>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</si>
  <si>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</si>
  <si>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</si>
  <si>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</si>
  <si>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</si>
  <si>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</si>
  <si>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</si>
  <si>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</si>
  <si>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</si>
  <si>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</si>
  <si>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</si>
  <si>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</si>
  <si>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</si>
  <si>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</si>
  <si>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</si>
  <si>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</si>
  <si>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</si>
  <si>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</si>
  <si>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</si>
  <si>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</si>
  <si>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</si>
  <si>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</si>
  <si>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</si>
  <si>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</si>
  <si>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</si>
  <si>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</si>
  <si>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</si>
  <si>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</si>
  <si>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</si>
  <si>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</si>
  <si>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</si>
  <si>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</si>
  <si>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</si>
  <si>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</si>
  <si>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</si>
  <si>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</si>
  <si>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</si>
  <si>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</si>
  <si>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</si>
  <si>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</si>
  <si>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</si>
  <si>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</si>
  <si>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</si>
  <si>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</si>
  <si>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</si>
  <si>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</si>
  <si>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</si>
  <si>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</si>
  <si>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</si>
  <si>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</si>
  <si>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</si>
  <si>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</si>
  <si>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</si>
  <si>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</si>
  <si>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</si>
  <si>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</si>
  <si>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</si>
  <si>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</si>
  <si>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</si>
  <si>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</si>
  <si>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</si>
  <si>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</si>
  <si>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</si>
  <si>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</si>
  <si>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</si>
  <si>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</si>
  <si>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</si>
  <si>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</si>
  <si>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</si>
  <si>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</si>
  <si>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</si>
  <si>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</si>
  <si>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</si>
  <si>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</si>
  <si>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</si>
  <si>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</si>
  <si>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</si>
  <si>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</si>
  <si>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</si>
  <si>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</si>
  <si>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</si>
  <si>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</si>
  <si>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</si>
  <si>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</si>
  <si>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</si>
  <si>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</si>
  <si>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</si>
  <si>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</si>
  <si>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</si>
  <si>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</si>
  <si>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</si>
  <si>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</si>
  <si>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</si>
  <si>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</si>
  <si>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</si>
  <si>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</si>
  <si>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</si>
  <si>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</si>
  <si>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</si>
  <si>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</si>
  <si>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</si>
  <si>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</si>
  <si>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</si>
  <si>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</si>
  <si>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</si>
  <si>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</si>
  <si>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</si>
  <si>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</si>
  <si>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</si>
  <si>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</si>
  <si>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</si>
  <si>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</si>
  <si>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</si>
  <si>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</si>
  <si>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</si>
  <si>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</si>
  <si>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</si>
  <si>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</si>
  <si>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</si>
  <si>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</si>
  <si>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</si>
  <si>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</si>
  <si>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</si>
  <si>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</si>
  <si>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</si>
  <si>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</si>
  <si>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</si>
  <si>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</si>
  <si>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</si>
  <si>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</si>
  <si>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</si>
  <si>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</si>
  <si>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</si>
  <si>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</si>
  <si>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</si>
  <si>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</si>
  <si>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</si>
  <si>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</si>
  <si>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</si>
  <si>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</si>
  <si>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</si>
  <si>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</si>
  <si>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</si>
  <si>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</si>
  <si>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</si>
  <si>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</si>
  <si>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</si>
  <si>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</si>
  <si>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</si>
  <si>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</si>
  <si>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</si>
  <si>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</si>
  <si>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</si>
  <si>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</si>
  <si>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</si>
  <si>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</si>
  <si>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</si>
  <si>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</si>
  <si>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</si>
  <si>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</si>
  <si>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</si>
  <si>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</si>
  <si>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</si>
  <si>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</si>
  <si>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</si>
  <si>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</si>
  <si>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</si>
  <si>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</si>
  <si>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</si>
  <si>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</si>
  <si>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</si>
  <si>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</si>
  <si>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</si>
  <si>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</si>
  <si>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</si>
  <si>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</si>
  <si>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</si>
  <si>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</si>
  <si>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</si>
  <si>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</si>
  <si>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</si>
  <si>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</si>
  <si>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</si>
  <si>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</si>
  <si>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</si>
  <si>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</si>
  <si>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</si>
  <si>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</si>
  <si>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</si>
  <si>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</si>
  <si>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</si>
  <si>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</si>
  <si>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</si>
  <si>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</si>
  <si>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</si>
  <si>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</si>
  <si>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</si>
  <si>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</si>
  <si>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</si>
  <si>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</si>
  <si>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</si>
  <si>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</si>
  <si>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</si>
  <si>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</si>
  <si>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</si>
  <si>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</si>
  <si>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</si>
  <si>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</si>
  <si>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</si>
  <si>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</si>
  <si>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</si>
  <si>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</si>
  <si>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</si>
  <si>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</si>
  <si>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</si>
  <si>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</si>
  <si>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</si>
  <si>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</si>
  <si>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</si>
  <si>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</si>
  <si>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</si>
  <si>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</si>
  <si>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</si>
  <si>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</si>
  <si>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</si>
  <si>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</si>
  <si>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</si>
  <si>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</si>
  <si>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</si>
  <si>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</si>
  <si>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</si>
  <si>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</si>
  <si>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</si>
  <si>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</si>
  <si>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</si>
  <si>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</si>
  <si>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</si>
  <si>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</si>
  <si>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</si>
  <si>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</si>
  <si>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</si>
  <si>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</si>
  <si>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</si>
  <si>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</si>
  <si>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</si>
  <si>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</si>
  <si>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</si>
  <si>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</si>
  <si>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</si>
  <si>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</si>
  <si>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</si>
  <si>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</si>
  <si>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</si>
  <si>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</si>
  <si>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</si>
  <si>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</si>
  <si>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</si>
  <si>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</si>
  <si>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</si>
  <si>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</si>
  <si>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</si>
  <si>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</si>
  <si>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</si>
  <si>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</si>
  <si>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</si>
  <si>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</si>
  <si>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</si>
  <si>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</si>
  <si>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</si>
  <si>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</si>
  <si>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</si>
  <si>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</si>
  <si>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</si>
  <si>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</si>
  <si>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</si>
  <si>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</si>
  <si>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</si>
  <si>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</si>
  <si>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</si>
  <si>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</si>
  <si>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</si>
  <si>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</si>
  <si>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</si>
  <si>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</si>
  <si>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</si>
  <si>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</si>
  <si>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</si>
  <si>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</si>
  <si>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</si>
  <si>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</si>
  <si>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</si>
  <si>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</si>
  <si>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</si>
  <si>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</si>
  <si>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</si>
  <si>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</si>
  <si>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</si>
  <si>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</si>
  <si>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</si>
  <si>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</si>
  <si>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</si>
  <si>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</si>
  <si>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</si>
  <si>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</si>
  <si>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</si>
  <si>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</si>
  <si>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</si>
  <si>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</si>
  <si>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</si>
  <si>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</si>
  <si>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</si>
  <si>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</si>
  <si>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</si>
  <si>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</si>
  <si>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</si>
  <si>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</si>
  <si>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</si>
  <si>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</si>
  <si>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</si>
  <si>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</si>
  <si>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</si>
  <si>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</si>
  <si>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</si>
  <si>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</si>
  <si>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</si>
  <si>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</si>
  <si>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</si>
  <si>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</si>
  <si>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</si>
  <si>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</si>
  <si>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</si>
  <si>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</si>
  <si>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</si>
  <si>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</si>
  <si>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</si>
  <si>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</si>
  <si>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</si>
  <si>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</si>
  <si>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</si>
  <si>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</si>
  <si>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</si>
  <si>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</si>
  <si>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</si>
  <si>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</si>
  <si>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</si>
  <si>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</si>
  <si>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</si>
  <si>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</si>
  <si>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</si>
  <si>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</si>
  <si>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</si>
  <si>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</si>
  <si>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</si>
  <si>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</si>
  <si>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</si>
  <si>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</si>
  <si>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</si>
  <si>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</si>
  <si>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</si>
  <si>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</si>
  <si>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</si>
  <si>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</si>
  <si>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</si>
  <si>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</si>
  <si>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</si>
  <si>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</si>
  <si>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</si>
  <si>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</si>
  <si>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</si>
  <si>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</si>
  <si>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</si>
  <si>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</si>
  <si>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</si>
  <si>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</si>
  <si>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</si>
  <si>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</si>
  <si>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</si>
  <si>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</si>
  <si>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</si>
  <si>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</si>
  <si>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</si>
  <si>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</si>
  <si>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</si>
  <si>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</si>
  <si>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</si>
  <si>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</si>
  <si>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</si>
  <si>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</si>
  <si>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</si>
  <si>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</si>
  <si>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</si>
  <si>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</si>
  <si>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</si>
  <si>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</si>
  <si>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</si>
  <si>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</si>
  <si>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</si>
  <si>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</si>
  <si>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</si>
  <si>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</si>
  <si>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</si>
  <si>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</si>
  <si>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</si>
  <si>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</si>
  <si>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</si>
  <si>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</si>
  <si>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</si>
  <si>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</si>
  <si>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</si>
  <si>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</si>
  <si>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</si>
  <si>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</si>
  <si>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</si>
  <si>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</si>
  <si>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</si>
  <si>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</si>
  <si>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</si>
  <si>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</si>
  <si>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</si>
  <si>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</si>
  <si>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</si>
  <si>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</si>
  <si>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</si>
  <si>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</si>
  <si>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</si>
  <si>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</si>
  <si>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</si>
  <si>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</si>
  <si>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</si>
  <si>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</si>
  <si>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</si>
  <si>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</si>
  <si>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</si>
  <si>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</si>
  <si>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</si>
  <si>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</si>
  <si>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</si>
  <si>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</si>
  <si>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</si>
  <si>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</si>
  <si>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</si>
  <si>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</si>
  <si>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</si>
  <si>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</si>
  <si>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</si>
  <si>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</si>
  <si>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</si>
  <si>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</si>
  <si>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</si>
  <si>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</si>
  <si>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</si>
  <si>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</si>
  <si>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</si>
  <si>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</si>
  <si>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</si>
  <si>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</si>
  <si>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</si>
  <si>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</si>
  <si>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</si>
  <si>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</si>
  <si>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</si>
  <si>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</si>
  <si>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</si>
  <si>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</si>
  <si>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</si>
  <si>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</si>
  <si>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</si>
  <si>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</si>
  <si>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</si>
  <si>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</si>
  <si>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</si>
  <si>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</si>
  <si>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</si>
  <si>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</si>
  <si>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</si>
  <si>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</si>
  <si>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</si>
  <si>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</si>
  <si>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</si>
  <si>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</si>
  <si>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</si>
  <si>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</si>
  <si>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</si>
  <si>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</si>
  <si>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</si>
  <si>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</si>
  <si>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</si>
  <si>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</si>
  <si>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</si>
  <si>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</si>
  <si>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</si>
  <si>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</si>
  <si>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</si>
  <si>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</si>
  <si>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</si>
  <si>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</si>
  <si>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</si>
  <si>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</si>
  <si>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</si>
  <si>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</si>
  <si>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</si>
  <si>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</si>
  <si>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</si>
  <si>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</si>
  <si>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</si>
  <si>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</si>
  <si>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</si>
  <si>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</si>
  <si>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</si>
  <si>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</si>
  <si>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</si>
  <si>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</si>
  <si>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</si>
  <si>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</si>
  <si>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</si>
  <si>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</si>
  <si>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</si>
  <si>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</si>
  <si>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</si>
  <si>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</si>
  <si>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</si>
  <si>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</si>
  <si>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</si>
  <si>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</si>
  <si>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</si>
  <si>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</si>
  <si>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</si>
  <si>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</si>
  <si>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</si>
  <si>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</si>
  <si>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</si>
  <si>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</si>
  <si>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</si>
  <si>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</si>
  <si>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</si>
  <si>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</si>
  <si>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</si>
  <si>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</si>
  <si>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</si>
  <si>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</si>
  <si>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</si>
  <si>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</si>
  <si>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</si>
  <si>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</si>
  <si>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</si>
  <si>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</si>
  <si>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</si>
  <si>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</si>
  <si>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</si>
  <si>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</si>
  <si>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</si>
  <si>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</si>
  <si>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</si>
  <si>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</si>
  <si>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</si>
  <si>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</si>
  <si>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</si>
  <si>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</si>
  <si>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</si>
  <si>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</si>
  <si>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</si>
  <si>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</si>
  <si>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</si>
  <si>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</si>
  <si>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</si>
  <si>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</si>
  <si>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</si>
  <si>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</si>
  <si>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</si>
  <si>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</si>
  <si>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</si>
  <si>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</si>
  <si>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</si>
  <si>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</si>
  <si>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</si>
  <si>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</si>
  <si>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</si>
  <si>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</si>
  <si>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</si>
  <si>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</si>
  <si>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</si>
  <si>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</si>
  <si>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</si>
  <si>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</si>
  <si>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</si>
  <si>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</si>
  <si>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</si>
  <si>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</si>
  <si>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</si>
  <si>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</si>
  <si>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</si>
  <si>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</si>
  <si>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</si>
  <si>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</si>
  <si>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</si>
  <si>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</si>
  <si>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</si>
  <si>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</si>
  <si>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</si>
  <si>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</si>
  <si>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</si>
  <si>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</si>
  <si>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</si>
  <si>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</si>
  <si>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</si>
  <si>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</si>
  <si>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</si>
  <si>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</si>
  <si>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</si>
  <si>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</si>
  <si>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</si>
  <si>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</si>
  <si>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</si>
  <si>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</si>
  <si>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</si>
  <si>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</si>
  <si>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</si>
  <si>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</si>
  <si>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</si>
  <si>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</si>
  <si>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</si>
  <si>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</si>
  <si>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</si>
  <si>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</si>
  <si>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</si>
  <si>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</si>
  <si>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</si>
  <si>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</si>
  <si>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</si>
  <si>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</si>
  <si>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</si>
  <si>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</si>
  <si>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</si>
  <si>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</si>
  <si>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</si>
  <si>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</si>
  <si>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</si>
  <si>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</si>
  <si>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</si>
  <si>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</si>
  <si>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</si>
  <si>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</si>
  <si>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</si>
  <si>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</si>
  <si>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</si>
  <si>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</si>
  <si>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</si>
  <si>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</si>
  <si>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</si>
  <si>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</si>
  <si>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</si>
  <si>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</si>
  <si>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</si>
  <si>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</si>
  <si>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</si>
  <si>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</si>
  <si>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</si>
  <si>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</si>
  <si>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</si>
  <si>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</si>
  <si>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</si>
  <si>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</si>
  <si>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</si>
  <si>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</si>
  <si>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</si>
  <si>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</si>
  <si>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</si>
  <si>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</si>
  <si>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</si>
  <si>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</si>
  <si>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</si>
  <si>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</si>
  <si>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</si>
  <si>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</si>
  <si>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</si>
  <si>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</si>
  <si>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</si>
  <si>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</si>
  <si>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</si>
  <si>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</si>
  <si>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</si>
  <si>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</si>
  <si>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</si>
  <si>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</si>
  <si>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</si>
  <si>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</si>
  <si>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</si>
  <si>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</si>
  <si>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</si>
  <si>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</si>
  <si>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</si>
  <si>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</si>
  <si>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</si>
  <si>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</si>
  <si>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</si>
  <si>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</si>
  <si>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</si>
  <si>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</si>
  <si>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</si>
  <si>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</si>
  <si>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</si>
  <si>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</si>
  <si>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</si>
  <si>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</si>
  <si>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</si>
  <si>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</si>
  <si>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</si>
  <si>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</si>
  <si>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</si>
  <si>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</si>
  <si>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</si>
  <si>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</si>
  <si>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</si>
  <si>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</si>
  <si>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</si>
  <si>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</si>
  <si>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</si>
  <si>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</si>
  <si>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</si>
  <si>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</si>
  <si>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</si>
  <si>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</si>
  <si>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</si>
  <si>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</si>
  <si>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</si>
  <si>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</si>
  <si>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</si>
  <si>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</si>
  <si>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</si>
  <si>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</si>
  <si>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</si>
  <si>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</si>
  <si>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</si>
  <si>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</si>
  <si>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</si>
  <si>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</si>
  <si>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</si>
  <si>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</si>
  <si>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</si>
  <si>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</si>
  <si>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</si>
  <si>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</si>
  <si>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</si>
  <si>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</si>
  <si>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</si>
  <si>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</si>
  <si>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</si>
  <si>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</si>
  <si>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</si>
  <si>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</si>
  <si>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</si>
  <si>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</si>
  <si>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</si>
  <si>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</si>
  <si>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</si>
  <si>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</si>
  <si>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</si>
  <si>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</si>
  <si>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</si>
  <si>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</si>
  <si>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</si>
  <si>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</si>
  <si>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</si>
  <si>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</si>
  <si>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</si>
  <si>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</si>
  <si>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</si>
  <si>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</si>
  <si>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</si>
  <si>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</si>
  <si>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</si>
  <si>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</si>
  <si>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</si>
  <si>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</si>
  <si>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</si>
  <si>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</si>
  <si>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</si>
  <si>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</si>
  <si>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</si>
  <si>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</si>
  <si>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</si>
  <si>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</si>
  <si>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</si>
  <si>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</si>
  <si>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</si>
  <si>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</si>
  <si>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</si>
  <si>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</si>
  <si>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</si>
  <si>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</si>
  <si>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</si>
  <si>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</si>
  <si>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</si>
  <si>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</si>
  <si>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</si>
  <si>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</si>
  <si>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</si>
  <si>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</si>
  <si>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</si>
  <si>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</si>
  <si>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</si>
  <si>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</si>
  <si>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</si>
  <si>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</si>
  <si>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</si>
  <si>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</si>
  <si>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</si>
  <si>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</si>
  <si>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</si>
  <si>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</si>
  <si>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</si>
  <si>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</si>
  <si>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</si>
  <si>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</si>
  <si>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</si>
  <si>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</si>
  <si>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</si>
  <si>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</si>
  <si>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</si>
  <si>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</si>
  <si>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</si>
  <si>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</si>
  <si>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</si>
  <si>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</si>
  <si>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</si>
  <si>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</si>
  <si>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</si>
  <si>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</si>
  <si>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</si>
  <si>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</si>
  <si>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</si>
  <si>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</si>
  <si>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</si>
  <si>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</si>
  <si>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</si>
  <si>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</si>
  <si>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</si>
  <si>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</si>
  <si>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</si>
  <si>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</si>
  <si>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</si>
  <si>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</si>
  <si>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</si>
  <si>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</si>
  <si>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</si>
  <si>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</si>
  <si>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</si>
  <si>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</si>
  <si>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</si>
  <si>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</si>
  <si>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</si>
  <si>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</si>
  <si>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</si>
  <si>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</si>
  <si>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</si>
  <si>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</si>
  <si>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</si>
  <si>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</si>
  <si>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</si>
  <si>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</si>
  <si>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</si>
  <si>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</si>
  <si>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</si>
  <si>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</si>
  <si>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</si>
  <si>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</si>
  <si>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</si>
  <si>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</si>
  <si>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</si>
  <si>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</si>
  <si>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</si>
  <si>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</si>
  <si>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</si>
  <si>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</si>
  <si>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</si>
  <si>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</si>
  <si>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</si>
  <si>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</si>
  <si>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</si>
  <si>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</si>
  <si>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</si>
  <si>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</si>
  <si>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</si>
  <si>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</si>
  <si>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</si>
  <si>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</si>
  <si>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</si>
  <si>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</si>
  <si>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</si>
  <si>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</si>
  <si>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</si>
  <si>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</si>
  <si>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</si>
  <si>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</si>
  <si>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</si>
  <si>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</si>
  <si>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</si>
  <si>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</si>
  <si>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</si>
  <si>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</si>
  <si>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</si>
  <si>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</si>
  <si>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</si>
  <si>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</si>
  <si>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</si>
  <si>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</si>
  <si>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</si>
  <si>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</si>
  <si>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</si>
  <si>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</si>
  <si>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</si>
  <si>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</si>
  <si>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</si>
  <si>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</si>
  <si>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</si>
  <si>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</si>
  <si>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</si>
  <si>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</si>
  <si>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</si>
  <si>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</si>
  <si>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</si>
  <si>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</si>
  <si>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</si>
  <si>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</si>
  <si>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</si>
  <si>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</si>
  <si>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</si>
  <si>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</si>
  <si>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</si>
  <si>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</si>
  <si>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</si>
  <si>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</si>
  <si>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</si>
  <si>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</si>
  <si>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</si>
  <si>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</si>
  <si>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</si>
  <si>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</si>
  <si>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</si>
  <si>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</si>
  <si>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</si>
  <si>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</si>
  <si>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</si>
  <si>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</si>
  <si>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</si>
  <si>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</si>
  <si>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</si>
  <si>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</si>
  <si>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</si>
  <si>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</si>
  <si>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</si>
  <si>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</si>
  <si>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</si>
  <si>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</si>
  <si>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</si>
  <si>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</si>
  <si>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</si>
  <si>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</si>
  <si>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</si>
  <si>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</si>
  <si>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</si>
  <si>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</si>
  <si>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</si>
  <si>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</si>
  <si>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</si>
  <si>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</si>
  <si>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</si>
  <si>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</si>
  <si>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</si>
  <si>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</si>
  <si>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</si>
  <si>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</si>
  <si>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</si>
  <si>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</si>
  <si>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</si>
  <si>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</si>
  <si>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</si>
  <si>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</si>
  <si>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</si>
  <si>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</si>
  <si>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</si>
  <si>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</si>
  <si>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</si>
  <si>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</si>
  <si>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</si>
  <si>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</si>
  <si>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</si>
  <si>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</si>
  <si>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</si>
  <si>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</si>
  <si>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</si>
  <si>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</si>
  <si>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</si>
  <si>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</si>
  <si>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</si>
  <si>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</si>
  <si>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</si>
  <si>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</si>
  <si>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</si>
  <si>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</si>
  <si>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</si>
  <si>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</si>
  <si>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</si>
  <si>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</si>
  <si>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</si>
  <si>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</si>
  <si>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</si>
  <si>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</si>
  <si>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</si>
  <si>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</si>
  <si>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</si>
  <si>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</si>
  <si>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</si>
  <si>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</si>
  <si>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</si>
  <si>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</si>
  <si>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</si>
  <si>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</si>
  <si>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</si>
  <si>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</si>
  <si>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</si>
  <si>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</si>
  <si>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</si>
  <si>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</si>
  <si>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</si>
  <si>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</si>
  <si>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</si>
  <si>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</si>
  <si>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</si>
  <si>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</si>
  <si>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</si>
  <si>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</si>
  <si>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</si>
  <si>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</si>
  <si>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</si>
  <si>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</si>
  <si>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</si>
  <si>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</si>
  <si>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</si>
  <si>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</si>
  <si>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</si>
  <si>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</si>
  <si>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</si>
  <si>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</si>
  <si>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</si>
  <si>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</si>
  <si>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</si>
  <si>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</si>
  <si>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</si>
  <si>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</si>
  <si>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</si>
  <si>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</si>
  <si>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</si>
  <si>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</si>
  <si>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</si>
  <si>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</si>
  <si>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</si>
  <si>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</si>
  <si>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</si>
  <si>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</si>
  <si>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</si>
  <si>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</si>
  <si>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</si>
  <si>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</si>
  <si>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</si>
  <si>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</si>
  <si>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</si>
  <si>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</si>
  <si>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</si>
  <si>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</si>
  <si>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</si>
  <si>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</si>
  <si>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</si>
  <si>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</si>
  <si>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</si>
  <si>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</si>
  <si>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</si>
  <si>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</si>
  <si>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</si>
  <si>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</si>
  <si>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</si>
  <si>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</si>
  <si>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</si>
  <si>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</si>
  <si>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</si>
  <si>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</si>
  <si>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</si>
  <si>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</si>
  <si>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</si>
  <si>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</si>
  <si>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</si>
  <si>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</si>
  <si>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</si>
  <si>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</si>
  <si>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</si>
  <si>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</si>
  <si>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</si>
  <si>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</si>
  <si>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</si>
  <si>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</si>
  <si>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</si>
  <si>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</si>
  <si>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</si>
  <si>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</si>
  <si>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</si>
  <si>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</si>
  <si>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</si>
  <si>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</si>
  <si>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</si>
  <si>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</si>
  <si>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</si>
  <si>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</si>
  <si>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</si>
  <si>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</si>
  <si>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</si>
  <si>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</si>
  <si>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</si>
  <si>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</si>
  <si>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</si>
  <si>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</si>
  <si>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</si>
  <si>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</si>
  <si>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</si>
  <si>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</si>
  <si>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</si>
  <si>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</si>
  <si>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</si>
  <si>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</si>
  <si>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</si>
  <si>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</si>
  <si>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</si>
  <si>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</si>
  <si>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</si>
  <si>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</si>
  <si>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</si>
  <si>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</si>
  <si>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</si>
  <si>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</si>
  <si>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</si>
  <si>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</si>
  <si>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</si>
  <si>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</si>
  <si>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</si>
  <si>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</si>
  <si>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</si>
  <si>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</si>
  <si>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</si>
  <si>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</si>
  <si>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</si>
  <si>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</si>
  <si>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</si>
  <si>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</si>
  <si>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</si>
  <si>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</si>
  <si>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</si>
  <si>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</si>
  <si>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</si>
  <si>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</si>
  <si>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</si>
  <si>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</si>
  <si>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</si>
  <si>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</si>
  <si>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</si>
  <si>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</si>
  <si>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</si>
  <si>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</si>
  <si>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</si>
  <si>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</si>
  <si>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</si>
  <si>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</si>
  <si>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</si>
  <si>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</si>
  <si>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</si>
  <si>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</si>
  <si>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</si>
  <si>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</si>
  <si>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</si>
  <si>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</si>
  <si>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</si>
  <si>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</si>
  <si>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</si>
  <si>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</si>
  <si>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</si>
  <si>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</si>
  <si>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</si>
  <si>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</si>
  <si>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</si>
  <si>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</si>
  <si>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</si>
  <si>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</si>
  <si>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</si>
  <si>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</si>
  <si>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</si>
  <si>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</si>
  <si>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</si>
  <si>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</si>
  <si>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</si>
  <si>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</si>
  <si>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</si>
  <si>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</si>
  <si>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</si>
  <si>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</si>
  <si>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</si>
  <si>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</si>
  <si>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</si>
  <si>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</si>
  <si>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</si>
  <si>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</si>
  <si>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</si>
  <si>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</si>
  <si>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</si>
  <si>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</si>
  <si>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</si>
  <si>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</si>
  <si>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</si>
  <si>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</si>
  <si>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</si>
  <si>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</si>
  <si>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</si>
  <si>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</si>
  <si>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</si>
  <si>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</si>
  <si>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</si>
  <si>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</si>
  <si>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</si>
  <si>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</si>
  <si>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</si>
  <si>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</si>
  <si>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</si>
  <si>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</si>
  <si>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</si>
  <si>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</si>
  <si>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</si>
  <si>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</si>
  <si>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</si>
  <si>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</si>
  <si>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</si>
  <si>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</si>
  <si>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</si>
  <si>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</si>
  <si>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</si>
  <si>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</si>
  <si>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</si>
  <si>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</si>
  <si>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</si>
  <si>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</si>
  <si>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</si>
  <si>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</si>
  <si>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</si>
  <si>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</si>
  <si>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</si>
  <si>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</si>
  <si>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</si>
  <si>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</si>
  <si>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</si>
  <si>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</si>
  <si>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</si>
  <si>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</si>
  <si>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</si>
  <si>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</si>
  <si>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</si>
  <si>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</si>
  <si>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</si>
  <si>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</si>
  <si>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</si>
  <si>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</si>
  <si>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</si>
  <si>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</si>
  <si>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</si>
  <si>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</si>
  <si>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</si>
  <si>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</si>
  <si>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</si>
  <si>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</si>
  <si>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</si>
  <si>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</si>
  <si>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</si>
  <si>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</si>
  <si>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</si>
  <si>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</si>
  <si>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</si>
  <si>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</si>
  <si>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</si>
  <si>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</si>
  <si>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</si>
  <si>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</si>
  <si>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</si>
  <si>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</si>
  <si>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</si>
  <si>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</si>
  <si>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</si>
  <si>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</si>
  <si>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</si>
  <si>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</si>
  <si>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</si>
  <si>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</si>
  <si>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</si>
  <si>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</si>
  <si>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</si>
  <si>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</si>
  <si>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</si>
  <si>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</si>
  <si>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</si>
  <si>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</si>
  <si>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</si>
  <si>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</si>
  <si>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</si>
  <si>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</si>
  <si>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</si>
  <si>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</si>
  <si>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</si>
  <si>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</si>
  <si>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</si>
  <si>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</si>
  <si>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</si>
  <si>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</si>
  <si>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</si>
  <si>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</si>
  <si>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</si>
  <si>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</si>
  <si>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</si>
  <si>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</si>
  <si>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</si>
  <si>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</si>
  <si>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</si>
  <si>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</si>
  <si>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</si>
  <si>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</si>
  <si>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</si>
  <si>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</si>
  <si>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</si>
  <si>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</si>
  <si>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</si>
  <si>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</si>
  <si>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</si>
  <si>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</si>
  <si>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</si>
  <si>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</si>
  <si>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</si>
  <si>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</si>
  <si>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</si>
  <si>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</si>
  <si>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</si>
  <si>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</si>
  <si>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</si>
  <si>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</si>
  <si>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</si>
  <si>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</si>
  <si>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</si>
  <si>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</si>
  <si>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</si>
  <si>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</si>
  <si>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</si>
  <si>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</si>
  <si>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</si>
  <si>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</si>
  <si>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</si>
  <si>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</si>
  <si>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</si>
  <si>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</si>
  <si>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</si>
  <si>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</si>
  <si>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</si>
  <si>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</si>
  <si>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</si>
  <si>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</si>
  <si>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</si>
  <si>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</si>
  <si>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</si>
  <si>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</si>
  <si>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</si>
  <si>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</si>
  <si>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</si>
  <si>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</si>
  <si>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</si>
  <si>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</si>
  <si>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</si>
  <si>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</si>
  <si>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</si>
  <si>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</si>
  <si>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</si>
  <si>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</si>
  <si>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</si>
  <si>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</si>
  <si>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</si>
  <si>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</si>
  <si>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</si>
  <si>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</si>
  <si>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</si>
  <si>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</si>
  <si>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</si>
  <si>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</si>
  <si>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</si>
  <si>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</si>
  <si>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</si>
  <si>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</si>
  <si>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</si>
  <si>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</si>
  <si>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</si>
  <si>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</si>
  <si>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</si>
  <si>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</si>
  <si>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</si>
  <si>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</si>
  <si>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</si>
  <si>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</si>
  <si>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</si>
  <si>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</si>
  <si>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</si>
  <si>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</si>
  <si>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</si>
  <si>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</si>
  <si>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</si>
  <si>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</si>
  <si>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</si>
  <si>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</si>
  <si>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</si>
  <si>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</si>
  <si>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</si>
  <si>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</si>
  <si>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</si>
  <si>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</si>
  <si>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</si>
  <si>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</si>
  <si>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</si>
  <si>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</si>
  <si>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</si>
  <si>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</si>
  <si>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</si>
  <si>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</si>
  <si>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</si>
  <si>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</si>
  <si>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</si>
  <si>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</si>
  <si>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</si>
  <si>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</si>
  <si>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</si>
  <si>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</si>
  <si>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</si>
  <si>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</si>
  <si>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</si>
  <si>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</si>
  <si>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</si>
  <si>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</si>
  <si>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</si>
  <si>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</si>
  <si>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</si>
  <si>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</si>
  <si>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</si>
  <si>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</si>
  <si>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</si>
  <si>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</si>
  <si>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</si>
  <si>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</si>
  <si>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</si>
  <si>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</si>
  <si>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</si>
  <si>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</si>
  <si>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</si>
  <si>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</si>
  <si>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</si>
  <si>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</si>
  <si>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</si>
  <si>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</si>
  <si>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</si>
  <si>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</si>
  <si>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</si>
  <si>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</si>
  <si>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</si>
  <si>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</si>
  <si>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</si>
  <si>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</si>
  <si>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</si>
  <si>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</si>
  <si>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</si>
  <si>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</si>
  <si>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</si>
  <si>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</si>
  <si>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</si>
  <si>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</si>
  <si>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</si>
  <si>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</si>
  <si>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</si>
  <si>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</si>
  <si>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</si>
  <si>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</si>
  <si>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</si>
  <si>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</si>
  <si>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</si>
  <si>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</si>
  <si>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</si>
  <si>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</si>
  <si>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</si>
  <si>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</si>
  <si>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</si>
  <si>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</si>
  <si>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</si>
  <si>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</si>
  <si>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</si>
  <si>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</si>
  <si>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</si>
  <si>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</si>
  <si>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</si>
  <si>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</si>
  <si>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</si>
  <si>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</si>
  <si>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</si>
  <si>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</si>
  <si>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</si>
  <si>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</si>
  <si>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</si>
  <si>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</si>
  <si>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</si>
  <si>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</si>
  <si>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</si>
  <si>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</si>
  <si>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</si>
  <si>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</si>
  <si>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</si>
  <si>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</si>
  <si>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</si>
  <si>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</si>
  <si>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</si>
  <si>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</si>
  <si>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</si>
  <si>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</si>
  <si>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</si>
  <si>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</si>
  <si>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</si>
  <si>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</si>
  <si>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</si>
  <si>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</si>
  <si>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</si>
  <si>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</si>
  <si>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</si>
  <si>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</si>
  <si>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</si>
  <si>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</si>
  <si>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</si>
  <si>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</si>
  <si>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</si>
  <si>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</si>
  <si>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</si>
  <si>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</si>
  <si>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</si>
  <si>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</si>
  <si>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</si>
  <si>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</si>
  <si>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</si>
  <si>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</si>
  <si>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</si>
  <si>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</si>
  <si>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</si>
  <si>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</si>
  <si>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</si>
  <si>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</si>
  <si>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</si>
  <si>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</si>
  <si>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</si>
  <si>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</si>
  <si>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</si>
  <si>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</si>
  <si>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</si>
  <si>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</si>
  <si>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</si>
  <si>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</si>
  <si>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</si>
  <si>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</si>
  <si>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</si>
  <si>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</si>
  <si>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</si>
  <si>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</si>
  <si>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</si>
  <si>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</si>
  <si>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</si>
  <si>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</si>
  <si>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</si>
  <si>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</si>
  <si>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</si>
  <si>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</si>
  <si>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</si>
  <si>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</si>
  <si>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</si>
  <si>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</si>
  <si>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</si>
  <si>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</si>
  <si>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</si>
  <si>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</si>
  <si>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</si>
  <si>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</si>
  <si>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</si>
  <si>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</si>
  <si>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</si>
  <si>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</si>
  <si>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</si>
  <si>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</si>
  <si>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</si>
  <si>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</si>
  <si>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</si>
  <si>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</si>
  <si>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</si>
  <si>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</si>
  <si>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</si>
  <si>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</si>
  <si>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</si>
  <si>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</si>
  <si>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</si>
  <si>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</si>
  <si>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</si>
  <si>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</si>
  <si>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</si>
  <si>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</si>
  <si>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</si>
  <si>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</si>
  <si>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</si>
  <si>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</si>
  <si>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</si>
  <si>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</si>
  <si>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</si>
  <si>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</si>
  <si>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</si>
  <si>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</si>
  <si>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</si>
  <si>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</si>
  <si>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</si>
  <si>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</si>
  <si>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</si>
  <si>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</si>
  <si>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</si>
  <si>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</si>
  <si>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</si>
  <si>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</si>
  <si>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</si>
  <si>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</si>
  <si>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</si>
  <si>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</si>
  <si>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</si>
  <si>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</si>
  <si>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</si>
  <si>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</si>
  <si>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</si>
  <si>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</si>
  <si>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</si>
  <si>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</si>
  <si>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</si>
  <si>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</si>
  <si>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</si>
  <si>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</si>
  <si>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</si>
  <si>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</si>
  <si>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</si>
  <si>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</si>
  <si>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</si>
  <si>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</si>
  <si>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</si>
  <si>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</si>
  <si>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</si>
  <si>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</si>
  <si>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</si>
  <si>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</si>
  <si>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</si>
  <si>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</si>
  <si>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</si>
  <si>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</si>
  <si>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</si>
  <si>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</si>
  <si>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</si>
  <si>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</si>
  <si>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</si>
  <si>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</si>
  <si>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</si>
  <si>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</si>
  <si>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</si>
  <si>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</si>
  <si>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</si>
  <si>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</si>
  <si>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</si>
  <si>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</si>
  <si>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</si>
  <si>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</si>
  <si>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</si>
  <si>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</si>
  <si>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</si>
  <si>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</si>
  <si>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</si>
  <si>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</si>
  <si>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</si>
  <si>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</si>
  <si>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</si>
  <si>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</si>
  <si>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</si>
  <si>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</si>
  <si>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</si>
  <si>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</si>
  <si>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</si>
  <si>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</si>
  <si>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</si>
  <si>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</si>
  <si>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</si>
  <si>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</si>
  <si>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</si>
  <si>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</si>
  <si>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</si>
  <si>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</si>
  <si>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</si>
  <si>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</si>
  <si>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</si>
  <si>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</si>
  <si>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</si>
  <si>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</si>
  <si>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</si>
  <si>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</si>
  <si>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</si>
  <si>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</si>
  <si>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</si>
  <si>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</si>
  <si>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</si>
  <si>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</si>
  <si>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</si>
  <si>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</si>
  <si>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</si>
  <si>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</si>
  <si>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</si>
  <si>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</si>
  <si>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</si>
  <si>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</si>
  <si>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</si>
  <si>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</si>
  <si>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</si>
  <si>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</si>
  <si>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</si>
  <si>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</si>
  <si>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</si>
  <si>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</si>
  <si>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</si>
  <si>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</si>
  <si>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</si>
  <si>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</si>
  <si>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</si>
  <si>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</si>
  <si>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</si>
  <si>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</si>
  <si>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</si>
  <si>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</si>
  <si>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</si>
  <si>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</si>
  <si>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</si>
  <si>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</si>
  <si>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</si>
  <si>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</si>
  <si>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</si>
  <si>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</si>
  <si>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</si>
  <si>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</si>
  <si>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</si>
  <si>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</si>
  <si>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</si>
  <si>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</si>
  <si>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</si>
  <si>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</si>
  <si>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</si>
  <si>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</si>
  <si>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</si>
  <si>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</si>
  <si>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</si>
  <si>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</si>
  <si>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</si>
  <si>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</si>
  <si>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</si>
  <si>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</si>
  <si>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</si>
  <si>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</si>
  <si>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</si>
  <si>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</si>
  <si>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</si>
  <si>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</si>
  <si>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</si>
  <si>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</si>
  <si>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</si>
  <si>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</si>
  <si>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</si>
  <si>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</si>
  <si>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</si>
  <si>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</si>
  <si>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</si>
  <si>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</si>
  <si>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</si>
  <si>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</si>
  <si>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</si>
  <si>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</si>
  <si>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</si>
  <si>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</si>
  <si>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</si>
  <si>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</si>
  <si>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</si>
  <si>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</si>
  <si>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</si>
  <si>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</si>
  <si>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</si>
  <si>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</si>
  <si>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</si>
  <si>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</si>
  <si>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</si>
  <si>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</si>
  <si>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</si>
  <si>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</si>
  <si>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</si>
  <si>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</si>
  <si>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</si>
  <si>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</si>
  <si>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</si>
  <si>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</si>
  <si>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</si>
  <si>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</si>
  <si>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</si>
  <si>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</si>
  <si>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</si>
  <si>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</si>
  <si>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</si>
  <si>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</si>
  <si>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</si>
  <si>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</si>
  <si>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</si>
  <si>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</si>
  <si>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</si>
  <si>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</si>
  <si>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</si>
  <si>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</si>
  <si>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</si>
  <si>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</si>
  <si>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</si>
  <si>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</si>
  <si>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</si>
  <si>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</si>
  <si>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</si>
  <si>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</si>
  <si>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</si>
  <si>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</si>
  <si>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</si>
  <si>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</si>
  <si>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</si>
  <si>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</si>
  <si>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</si>
  <si>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</si>
  <si>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</si>
  <si>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</si>
  <si>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</si>
  <si>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</si>
  <si>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</si>
  <si>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</si>
  <si>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</si>
  <si>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</si>
  <si>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</si>
  <si>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</si>
  <si>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</si>
  <si>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</si>
  <si>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</si>
  <si>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</si>
  <si>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</si>
  <si>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</si>
  <si>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</si>
  <si>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</si>
  <si>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</si>
  <si>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</si>
  <si>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</si>
  <si>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</si>
  <si>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</si>
  <si>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</si>
  <si>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</si>
  <si>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</si>
  <si>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</si>
  <si>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</si>
  <si>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</si>
  <si>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</si>
  <si>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</si>
  <si>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</si>
  <si>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</si>
  <si>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</si>
  <si>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</si>
  <si>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</si>
  <si>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</si>
  <si>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</si>
  <si>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</si>
  <si>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</si>
  <si>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</si>
  <si>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</si>
  <si>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</si>
  <si>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</si>
  <si>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</si>
  <si>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</si>
  <si>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</si>
  <si>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</si>
  <si>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</si>
  <si>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</si>
  <si>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</si>
  <si>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</si>
  <si>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</si>
  <si>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</si>
  <si>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</si>
  <si>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</si>
  <si>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</si>
  <si>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</si>
  <si>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</si>
  <si>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</si>
  <si>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</si>
  <si>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</si>
  <si>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</si>
  <si>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</si>
  <si>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</si>
  <si>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</si>
  <si>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</si>
  <si>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</si>
  <si>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</si>
  <si>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</si>
  <si>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</si>
  <si>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</si>
  <si>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</si>
  <si>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</si>
  <si>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</si>
  <si>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</si>
  <si>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</si>
  <si>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</si>
  <si>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</si>
  <si>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</si>
  <si>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</si>
  <si>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</si>
  <si>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</si>
  <si>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</si>
  <si>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</si>
  <si>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</si>
  <si>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</si>
  <si>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</si>
  <si>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</si>
  <si>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</si>
  <si>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</si>
  <si>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</si>
  <si>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</si>
  <si>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</si>
  <si>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</si>
  <si>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</si>
  <si>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</si>
  <si>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</si>
  <si>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</si>
  <si>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</si>
  <si>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</si>
  <si>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</si>
  <si>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</si>
  <si>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</si>
  <si>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</si>
  <si>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</si>
  <si>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</si>
  <si>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</si>
  <si>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</si>
  <si>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</si>
  <si>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</si>
  <si>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</si>
  <si>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</si>
  <si>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</si>
  <si>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</si>
  <si>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</si>
  <si>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</si>
  <si>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</si>
  <si>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</si>
  <si>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</si>
  <si>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</si>
  <si>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</si>
  <si>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</si>
  <si>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</si>
  <si>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</si>
  <si>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</si>
  <si>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</si>
  <si>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</si>
  <si>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</si>
  <si>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</si>
  <si>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</si>
  <si>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</si>
  <si>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</si>
  <si>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</si>
  <si>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</si>
  <si>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</si>
  <si>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</si>
  <si>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</si>
  <si>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</si>
  <si>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</si>
  <si>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</si>
  <si>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</si>
  <si>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</si>
  <si>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</si>
  <si>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</si>
  <si>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</si>
  <si>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</si>
  <si>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</si>
  <si>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</si>
  <si>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</si>
  <si>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</si>
  <si>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</si>
  <si>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</si>
  <si>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</si>
  <si>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</si>
  <si>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</si>
  <si>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</si>
  <si>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</si>
  <si>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</si>
  <si>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</si>
  <si>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</si>
  <si>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</si>
  <si>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</si>
  <si>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</si>
  <si>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</si>
  <si>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</si>
  <si>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</si>
  <si>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</si>
  <si>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</si>
  <si>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</si>
  <si>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</si>
  <si>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</si>
  <si>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</si>
  <si>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</si>
  <si>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</si>
  <si>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</si>
  <si>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</si>
  <si>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</si>
  <si>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</si>
  <si>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</si>
  <si>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</si>
  <si>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</si>
  <si>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</si>
  <si>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</si>
  <si>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</si>
  <si>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</si>
  <si>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</si>
  <si>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</si>
  <si>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</si>
  <si>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</si>
  <si>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</si>
  <si>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</si>
  <si>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</si>
  <si>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</si>
  <si>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</si>
  <si>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</si>
  <si>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</si>
  <si>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</si>
  <si>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</si>
  <si>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</si>
  <si>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</si>
  <si>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</si>
  <si>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</si>
  <si>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</si>
  <si>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</si>
  <si>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</si>
  <si>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</si>
  <si>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</si>
  <si>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</si>
  <si>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</si>
  <si>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</si>
  <si>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</si>
  <si>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</si>
  <si>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</si>
  <si>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</si>
  <si>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</si>
  <si>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</si>
  <si>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</si>
  <si>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</si>
  <si>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</si>
  <si>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</si>
  <si>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</si>
  <si>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</si>
  <si>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</si>
  <si>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</si>
  <si>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</si>
  <si>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</si>
  <si>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</si>
  <si>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</si>
  <si>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</si>
  <si>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</si>
  <si>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</si>
  <si>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</si>
  <si>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</si>
  <si>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</si>
  <si>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</si>
  <si>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</si>
  <si>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</si>
  <si>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</si>
  <si>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</si>
  <si>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</si>
  <si>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</si>
  <si>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</si>
  <si>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</si>
  <si>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</si>
  <si>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</si>
  <si>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</si>
  <si>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</si>
  <si>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</si>
  <si>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</si>
  <si>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</si>
  <si>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</si>
  <si>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</si>
  <si>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</si>
  <si>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</si>
  <si>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</si>
  <si>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</si>
  <si>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</si>
  <si>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</si>
  <si>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</si>
  <si>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</si>
  <si>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</si>
  <si>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</si>
  <si>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</si>
  <si>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</si>
  <si>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</si>
  <si>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</si>
  <si>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</si>
  <si>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</si>
  <si>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</si>
  <si>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</si>
  <si>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</si>
  <si>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</si>
  <si>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</si>
  <si>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</si>
  <si>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</si>
  <si>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</si>
  <si>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</si>
  <si>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</si>
  <si>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</si>
  <si>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</si>
  <si>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</si>
  <si>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</si>
  <si>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</si>
  <si>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</si>
  <si>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</si>
  <si>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</si>
  <si>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</si>
  <si>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</si>
  <si>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</si>
  <si>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</si>
  <si>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</si>
  <si>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</si>
  <si>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</si>
  <si>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</si>
  <si>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</si>
  <si>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</si>
  <si>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</si>
  <si>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</si>
  <si>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</si>
  <si>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</si>
  <si>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</si>
  <si>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</si>
  <si>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</si>
  <si>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</si>
  <si>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</si>
  <si>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</si>
  <si>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</si>
  <si>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</si>
  <si>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</si>
  <si>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</si>
  <si>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</si>
  <si>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</si>
  <si>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</si>
  <si>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</si>
  <si>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</si>
  <si>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</si>
  <si>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</si>
  <si>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</si>
  <si>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</si>
  <si>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</si>
  <si>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</si>
  <si>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</si>
  <si>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</si>
  <si>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</si>
  <si>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</si>
  <si>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</si>
  <si>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</si>
  <si>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</si>
  <si>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</si>
  <si>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</si>
  <si>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</si>
  <si>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</si>
  <si>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</si>
  <si>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</si>
  <si>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</si>
  <si>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</si>
  <si>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</si>
  <si>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</si>
  <si>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</si>
  <si>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</si>
  <si>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</si>
  <si>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</si>
  <si>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</si>
  <si>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</si>
  <si>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</si>
  <si>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</si>
  <si>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</si>
  <si>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</si>
  <si>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</si>
  <si>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</si>
  <si>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</si>
  <si>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</si>
  <si>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</si>
  <si>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</si>
  <si>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</si>
  <si>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</si>
  <si>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</si>
  <si>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</si>
  <si>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</si>
  <si>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</si>
  <si>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</si>
  <si>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</si>
  <si>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</si>
  <si>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</si>
  <si>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</si>
  <si>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</si>
  <si>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</si>
  <si>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</si>
  <si>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</si>
  <si>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</si>
  <si>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</si>
  <si>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</si>
  <si>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</si>
  <si>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</si>
  <si>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</si>
  <si>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</si>
  <si>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</si>
  <si>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</si>
  <si>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</si>
  <si>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</si>
  <si>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</si>
  <si>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</si>
  <si>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</si>
  <si>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</si>
  <si>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</si>
  <si>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</si>
  <si>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</si>
  <si>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</si>
  <si>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</si>
  <si>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</si>
  <si>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</si>
  <si>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</si>
  <si>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</si>
  <si>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</si>
  <si>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</si>
  <si>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</si>
  <si>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</si>
  <si>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</si>
  <si>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</si>
  <si>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</si>
  <si>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</si>
  <si>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</si>
  <si>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</si>
  <si>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</si>
  <si>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</si>
  <si>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</si>
  <si>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</si>
  <si>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</si>
  <si>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</si>
  <si>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</si>
  <si>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</si>
  <si>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</si>
  <si>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</si>
  <si>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</si>
  <si>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</si>
  <si>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</si>
  <si>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</si>
  <si>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</si>
  <si>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</si>
  <si>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</si>
  <si>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</si>
  <si>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</si>
  <si>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</si>
  <si>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</si>
  <si>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</si>
  <si>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</si>
  <si>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</si>
  <si>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</si>
  <si>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</si>
  <si>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</si>
  <si>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</si>
  <si>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</si>
  <si>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</si>
  <si>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</si>
  <si>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</si>
  <si>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</si>
  <si>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</si>
  <si>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</si>
  <si>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</si>
  <si>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</si>
  <si>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</si>
  <si>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</si>
  <si>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</si>
  <si>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</si>
  <si>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</si>
  <si>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</si>
  <si>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</si>
  <si>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</si>
  <si>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</si>
  <si>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</si>
  <si>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</si>
  <si>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</si>
  <si>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</si>
  <si>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</si>
  <si>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</si>
  <si>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</si>
  <si>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</si>
  <si>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</si>
  <si>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</si>
  <si>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</si>
  <si>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</si>
  <si>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</si>
  <si>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</si>
  <si>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</si>
  <si>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</si>
  <si>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</si>
  <si>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</si>
  <si>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</si>
  <si>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</si>
  <si>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</si>
  <si>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</si>
  <si>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</si>
  <si>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</si>
  <si>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</si>
  <si>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</si>
  <si>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</si>
  <si>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</si>
  <si>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</si>
  <si>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</si>
  <si>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</si>
  <si>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</si>
  <si>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</si>
  <si>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</si>
  <si>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</si>
  <si>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</si>
  <si>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</si>
  <si>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</si>
  <si>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</si>
  <si>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</si>
  <si>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</si>
  <si>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</si>
  <si>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</si>
  <si>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</si>
  <si>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</si>
  <si>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</si>
  <si>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</si>
  <si>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</si>
  <si>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</si>
  <si>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</si>
  <si>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</si>
  <si>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</si>
  <si>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</si>
  <si>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</si>
  <si>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</si>
  <si>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</si>
  <si>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</si>
  <si>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</si>
  <si>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</si>
  <si>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</si>
  <si>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</si>
  <si>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</si>
  <si>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</si>
  <si>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</si>
  <si>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</si>
  <si>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</si>
  <si>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</si>
  <si>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</si>
  <si>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</si>
  <si>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</si>
  <si>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</si>
  <si>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</si>
  <si>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</si>
  <si>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</si>
  <si>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</si>
  <si>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</si>
  <si>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</si>
  <si>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</si>
  <si>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</si>
  <si>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</si>
  <si>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</si>
  <si>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</si>
  <si>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</si>
  <si>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</si>
  <si>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</si>
  <si>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</si>
  <si>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</si>
  <si>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</si>
  <si>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</si>
  <si>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</si>
  <si>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</si>
  <si>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</si>
  <si>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</si>
  <si>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</si>
  <si>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</si>
  <si>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</si>
  <si>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</si>
  <si>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</si>
  <si>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</si>
  <si>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</si>
  <si>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</si>
  <si>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</si>
  <si>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</si>
  <si>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</si>
  <si>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</si>
  <si>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</si>
  <si>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</si>
  <si>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</si>
  <si>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</si>
  <si>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</si>
  <si>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</si>
  <si>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</si>
  <si>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</si>
  <si>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</si>
  <si>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</si>
  <si>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</si>
  <si>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</si>
  <si>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</si>
  <si>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</si>
  <si>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</si>
  <si>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</si>
  <si>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</si>
  <si>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</si>
  <si>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</si>
  <si>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</si>
  <si>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</si>
  <si>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</si>
  <si>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</si>
  <si>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</si>
  <si>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</si>
  <si>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</si>
  <si>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</si>
  <si>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</si>
  <si>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</si>
  <si>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</si>
  <si>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</si>
  <si>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</si>
  <si>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</si>
  <si>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</si>
  <si>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</si>
  <si>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</si>
  <si>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</si>
  <si>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</si>
  <si>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</si>
  <si>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</si>
  <si>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</si>
  <si>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</si>
  <si>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</si>
  <si>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</si>
  <si>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</si>
  <si>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</si>
  <si>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</si>
  <si>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</si>
  <si>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</si>
  <si>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</si>
  <si>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</si>
  <si>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</si>
  <si>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</si>
  <si>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</si>
  <si>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</si>
  <si>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</si>
  <si>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</si>
  <si>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</si>
  <si>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</si>
  <si>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</si>
  <si>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</si>
  <si>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</si>
  <si>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</si>
  <si>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</si>
  <si>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</si>
  <si>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</si>
  <si>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</si>
  <si>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</si>
  <si>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</si>
  <si>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</si>
  <si>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</si>
  <si>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</si>
  <si>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</si>
  <si>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</si>
  <si>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</si>
  <si>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</si>
  <si>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</si>
  <si>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</si>
  <si>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</si>
  <si>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</si>
  <si>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</si>
  <si>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</si>
  <si>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</si>
  <si>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</si>
  <si>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</si>
  <si>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</si>
  <si>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</si>
  <si>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</si>
  <si>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</si>
  <si>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</si>
  <si>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</si>
  <si>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</si>
  <si>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</si>
  <si>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</si>
  <si>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</si>
  <si>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</si>
  <si>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</si>
  <si>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</si>
  <si>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</si>
  <si>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</si>
  <si>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</si>
  <si>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</si>
  <si>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</si>
  <si>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</si>
  <si>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</si>
  <si>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</si>
  <si>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</si>
  <si>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</si>
  <si>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</si>
  <si>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</si>
  <si>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</si>
  <si>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</si>
  <si>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</si>
  <si>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</si>
  <si>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</si>
  <si>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</si>
  <si>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</si>
  <si>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</si>
  <si>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</si>
  <si>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</si>
  <si>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</si>
  <si>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</si>
  <si>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</si>
  <si>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</si>
  <si>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</si>
  <si>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</si>
  <si>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</si>
  <si>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</si>
  <si>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</si>
  <si>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</si>
  <si>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</si>
  <si>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</si>
  <si>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</si>
  <si>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</si>
  <si>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</si>
  <si>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</si>
  <si>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</si>
  <si>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</si>
  <si>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</si>
  <si>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</si>
  <si>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</si>
  <si>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</si>
  <si>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</si>
  <si>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</si>
  <si>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</si>
  <si>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</si>
  <si>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</si>
  <si>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</si>
  <si>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</si>
  <si>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</si>
  <si>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</si>
  <si>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</si>
  <si>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</si>
  <si>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</si>
  <si>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</si>
  <si>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</si>
  <si>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</si>
  <si>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</si>
  <si>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</si>
  <si>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</si>
  <si>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</si>
  <si>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</si>
  <si>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</si>
  <si>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</si>
  <si>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</si>
  <si>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</si>
  <si>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</si>
  <si>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</si>
  <si>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</si>
  <si>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</si>
  <si>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</si>
  <si>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</si>
  <si>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</si>
  <si>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</si>
  <si>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</si>
  <si>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</si>
  <si>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</si>
  <si>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</si>
  <si>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</si>
  <si>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</si>
  <si>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</si>
  <si>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</si>
  <si>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</si>
  <si>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</si>
  <si>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</si>
  <si>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</si>
  <si>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</si>
  <si>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</si>
  <si>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</si>
  <si>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</si>
  <si>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</si>
  <si>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</si>
  <si>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</si>
  <si>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</si>
  <si>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</si>
  <si>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</si>
  <si>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</si>
  <si>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</si>
  <si>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</si>
  <si>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</si>
  <si>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</si>
  <si>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</si>
  <si>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</si>
  <si>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</si>
  <si>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</si>
  <si>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</si>
  <si>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</si>
  <si>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</si>
  <si>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</si>
  <si>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</si>
  <si>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</si>
  <si>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</si>
  <si>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</si>
  <si>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</si>
  <si>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</si>
  <si>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</si>
  <si>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</si>
  <si>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</si>
  <si>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</si>
  <si>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</si>
  <si>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</si>
  <si>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</si>
  <si>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</si>
  <si>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</si>
  <si>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</si>
  <si>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</si>
  <si>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</si>
  <si>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</si>
  <si>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</si>
  <si>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</si>
  <si>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</si>
  <si>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</si>
  <si>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</si>
  <si>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</si>
  <si>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</si>
  <si>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</si>
  <si>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</si>
  <si>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</si>
  <si>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</si>
  <si>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</si>
  <si>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</si>
  <si>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</si>
  <si>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</si>
  <si>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</si>
  <si>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</si>
  <si>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</si>
  <si>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</si>
  <si>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</si>
  <si>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</si>
  <si>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</si>
  <si>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</si>
  <si>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</si>
  <si>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</si>
  <si>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</si>
  <si>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</si>
  <si>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</si>
  <si>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</si>
  <si>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</si>
  <si>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</si>
  <si>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</si>
  <si>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</si>
  <si>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</si>
  <si>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</si>
  <si>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</si>
  <si>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</si>
  <si>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</si>
  <si>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</si>
  <si>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</si>
  <si>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</si>
  <si>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</si>
  <si>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</si>
  <si>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</si>
  <si>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</si>
  <si>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</si>
  <si>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</si>
  <si>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</si>
  <si>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</si>
  <si>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</si>
  <si>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</si>
  <si>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</si>
  <si>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</si>
  <si>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</si>
  <si>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</si>
  <si>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</si>
  <si>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</si>
  <si>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</si>
  <si>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</si>
  <si>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</si>
  <si>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</si>
  <si>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</si>
  <si>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</si>
  <si>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</si>
  <si>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</si>
  <si>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</si>
  <si>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</si>
  <si>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</si>
  <si>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</si>
  <si>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</si>
  <si>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</si>
  <si>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</si>
  <si>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</si>
  <si>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</si>
  <si>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</si>
  <si>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</si>
  <si>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</si>
  <si>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</si>
  <si>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</si>
  <si>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</si>
  <si>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</si>
  <si>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</si>
  <si>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</si>
  <si>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</si>
  <si>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</si>
  <si>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</si>
  <si>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</si>
  <si>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</si>
  <si>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</si>
  <si>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</si>
  <si>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</si>
  <si>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</si>
  <si>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</si>
  <si>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</si>
  <si>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</si>
  <si>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</si>
  <si>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</si>
  <si>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</si>
  <si>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</si>
  <si>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</si>
  <si>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</si>
  <si>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</si>
  <si>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</si>
  <si>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</si>
  <si>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</si>
  <si>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</si>
  <si>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</si>
  <si>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</si>
  <si>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</si>
  <si>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</si>
  <si>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</si>
  <si>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</si>
  <si>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</si>
  <si>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</si>
  <si>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</si>
  <si>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</si>
  <si>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</si>
  <si>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</si>
  <si>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</si>
  <si>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</si>
  <si>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</si>
  <si>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</si>
  <si>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</si>
  <si>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</si>
  <si>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</si>
  <si>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</si>
  <si>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</si>
  <si>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</si>
  <si>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</si>
  <si>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</si>
  <si>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</si>
  <si>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</si>
  <si>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</si>
  <si>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</si>
  <si>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</si>
  <si>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</si>
  <si>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</si>
  <si>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</si>
  <si>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</si>
  <si>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</si>
  <si>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</si>
  <si>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</si>
  <si>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</si>
  <si>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</si>
  <si>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</si>
  <si>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</si>
  <si>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</si>
  <si>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</si>
  <si>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</si>
  <si>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</si>
  <si>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</si>
  <si>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</si>
  <si>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</si>
  <si>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</si>
  <si>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</si>
  <si>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</si>
  <si>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</si>
  <si>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</si>
  <si>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</si>
  <si>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</si>
  <si>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</si>
  <si>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</si>
  <si>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</si>
  <si>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</si>
  <si>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</si>
  <si>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</si>
  <si>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</si>
  <si>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</si>
  <si>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</si>
  <si>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</si>
  <si>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</si>
  <si>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</si>
  <si>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</si>
  <si>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</si>
  <si>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</si>
  <si>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</si>
  <si>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</si>
  <si>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</si>
  <si>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</si>
  <si>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</si>
  <si>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</si>
  <si>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</si>
  <si>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</si>
  <si>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</si>
  <si>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</si>
  <si>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</si>
  <si>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</si>
  <si>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</si>
  <si>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</si>
  <si>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</si>
  <si>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</si>
  <si>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</si>
  <si>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</si>
  <si>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</si>
  <si>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</si>
  <si>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</si>
  <si>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</si>
  <si>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</si>
  <si>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</si>
  <si>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</si>
  <si>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</si>
  <si>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</si>
  <si>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</si>
  <si>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</si>
  <si>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</si>
  <si>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</si>
  <si>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</si>
  <si>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</si>
  <si>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</si>
  <si>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</si>
  <si>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</si>
  <si>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</si>
  <si>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</si>
  <si>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</si>
  <si>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</si>
  <si>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</si>
  <si>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</si>
  <si>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</si>
  <si>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</si>
  <si>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</si>
  <si>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</si>
  <si>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</si>
  <si>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</si>
  <si>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</si>
  <si>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</si>
  <si>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</si>
  <si>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</si>
  <si>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</si>
  <si>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</si>
  <si>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</si>
  <si>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</si>
  <si>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</si>
  <si>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</si>
  <si>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</si>
  <si>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</si>
  <si>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</si>
  <si>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</si>
  <si>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</si>
  <si>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</si>
  <si>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</si>
  <si>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</si>
  <si>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</si>
  <si>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</si>
  <si>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</si>
  <si>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</si>
  <si>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</si>
  <si>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</si>
  <si>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</si>
  <si>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</si>
  <si>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</si>
  <si>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</si>
  <si>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</si>
  <si>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</si>
  <si>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</si>
  <si>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</si>
  <si>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</si>
  <si>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</si>
  <si>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</si>
  <si>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</si>
  <si>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</si>
  <si>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</si>
  <si>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</si>
  <si>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</si>
  <si>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</si>
  <si>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</si>
  <si>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</si>
  <si>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</si>
  <si>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</si>
  <si>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</si>
  <si>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</si>
  <si>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</si>
  <si>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</si>
  <si>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</si>
  <si>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</si>
  <si>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</si>
  <si>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</si>
  <si>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</si>
  <si>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</si>
  <si>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</si>
  <si>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</si>
  <si>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</si>
  <si>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</si>
  <si>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</si>
  <si>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</si>
  <si>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</si>
  <si>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</si>
  <si>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</si>
  <si>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</si>
  <si>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</si>
  <si>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</si>
  <si>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</si>
  <si>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</si>
  <si>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</si>
  <si>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</si>
  <si>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</si>
  <si>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</si>
  <si>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</si>
  <si>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</si>
  <si>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</si>
  <si>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</si>
  <si>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</si>
  <si>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</si>
  <si>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</si>
  <si>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</si>
  <si>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</si>
  <si>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</si>
  <si>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</si>
  <si>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</si>
  <si>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</si>
  <si>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</si>
  <si>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</si>
  <si>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</si>
  <si>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</si>
  <si>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</si>
  <si>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</si>
  <si>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</si>
  <si>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</si>
  <si>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</si>
  <si>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</si>
  <si>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</si>
  <si>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</si>
  <si>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</si>
  <si>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</si>
  <si>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</si>
  <si>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</si>
  <si>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</si>
  <si>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</si>
  <si>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</si>
  <si>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</si>
  <si>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</si>
  <si>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</si>
  <si>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</si>
  <si>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</si>
  <si>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</si>
  <si>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</si>
  <si>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</si>
  <si>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</si>
  <si>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</si>
  <si>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</si>
  <si>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</si>
  <si>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</si>
  <si>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</si>
  <si>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</si>
  <si>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</si>
  <si>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</si>
  <si>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</si>
  <si>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</si>
  <si>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</si>
  <si>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</si>
  <si>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</si>
  <si>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</si>
  <si>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</si>
  <si>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</si>
  <si>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</si>
  <si>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</si>
  <si>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</si>
  <si>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</si>
  <si>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</si>
  <si>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</si>
  <si>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</si>
  <si>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</si>
  <si>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</si>
  <si>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</si>
  <si>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</si>
  <si>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</si>
  <si>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</si>
  <si>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</si>
  <si>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</si>
  <si>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</si>
  <si>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</si>
  <si>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</si>
  <si>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</si>
  <si>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</si>
  <si>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</si>
  <si>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</si>
  <si>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</si>
  <si>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</si>
  <si>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</si>
  <si>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</si>
  <si>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</si>
  <si>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</si>
  <si>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</si>
  <si>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</si>
  <si>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</si>
  <si>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</si>
  <si>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</si>
  <si>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</si>
  <si>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</si>
  <si>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</si>
  <si>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</si>
  <si>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</si>
  <si>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</si>
  <si>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</si>
  <si>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</si>
  <si>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</si>
  <si>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</si>
  <si>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</si>
  <si>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</si>
  <si>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</si>
  <si>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</si>
  <si>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</si>
  <si>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</si>
  <si>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</si>
  <si>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</si>
  <si>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</si>
  <si>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</si>
  <si>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</si>
  <si>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</si>
  <si>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</si>
  <si>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</si>
  <si>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</si>
  <si>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</si>
  <si>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</si>
  <si>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</si>
  <si>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</si>
  <si>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</si>
  <si>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</si>
  <si>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</si>
  <si>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</si>
  <si>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</si>
  <si>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</si>
  <si>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</si>
  <si>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</si>
  <si>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</si>
  <si>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</si>
  <si>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</si>
  <si>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</si>
  <si>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</si>
  <si>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</si>
  <si>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</si>
  <si>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</si>
  <si>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</si>
  <si>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</si>
  <si>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</si>
  <si>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</si>
  <si>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</si>
  <si>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</si>
  <si>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</si>
  <si>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</si>
  <si>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</si>
  <si>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</si>
  <si>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</si>
  <si>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</si>
  <si>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</si>
  <si>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</si>
  <si>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</si>
  <si>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</si>
  <si>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</si>
  <si>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</si>
  <si>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</si>
  <si>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</si>
  <si>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</si>
  <si>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</si>
  <si>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</si>
  <si>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</si>
  <si>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</si>
  <si>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</si>
  <si>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</si>
  <si>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</si>
  <si>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</si>
  <si>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</si>
  <si>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</si>
  <si>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</si>
  <si>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</si>
  <si>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</si>
  <si>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</si>
  <si>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</si>
  <si>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</si>
  <si>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</si>
  <si>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</si>
  <si>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</si>
  <si>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</si>
  <si>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</si>
  <si>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</si>
  <si>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</si>
  <si>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</si>
  <si>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</si>
  <si>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</si>
  <si>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</si>
  <si>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</si>
  <si>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</si>
  <si>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</si>
  <si>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</si>
  <si>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</si>
  <si>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</si>
  <si>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</si>
  <si>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</si>
  <si>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</si>
  <si>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</si>
  <si>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</si>
  <si>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</si>
  <si>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</si>
  <si>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</si>
  <si>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</si>
  <si>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</si>
  <si>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</si>
  <si>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</si>
  <si>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</si>
  <si>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</si>
  <si>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</si>
  <si>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</si>
  <si>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</si>
  <si>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</si>
  <si>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</si>
  <si>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</si>
  <si>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</si>
  <si>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</si>
  <si>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</si>
  <si>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</si>
  <si>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</si>
  <si>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</si>
  <si>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</si>
  <si>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</si>
  <si>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</si>
  <si>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</si>
  <si>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</si>
  <si>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</si>
  <si>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</si>
  <si>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</si>
  <si>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</si>
  <si>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</si>
  <si>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</si>
  <si>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</si>
  <si>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</si>
  <si>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</si>
  <si>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</si>
  <si>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</si>
  <si>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</si>
  <si>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</si>
  <si>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</si>
  <si>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</si>
  <si>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</si>
  <si>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</si>
  <si>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</si>
  <si>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</si>
  <si>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</si>
  <si>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</si>
  <si>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</si>
  <si>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</si>
  <si>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</si>
  <si>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</si>
  <si>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</si>
  <si>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</si>
  <si>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</si>
  <si>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</si>
  <si>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</si>
  <si>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</si>
  <si>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</si>
  <si>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</si>
  <si>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</si>
  <si>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</si>
  <si>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</si>
  <si>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</si>
  <si>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</si>
  <si>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</si>
  <si>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</si>
  <si>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</si>
  <si>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</si>
  <si>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</si>
  <si>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</si>
  <si>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</si>
  <si>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</si>
  <si>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</si>
  <si>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</si>
  <si>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</si>
  <si>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</si>
  <si>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</si>
  <si>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</si>
  <si>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</si>
  <si>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</si>
  <si>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</si>
  <si>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</si>
  <si>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</si>
  <si>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</si>
  <si>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</si>
  <si>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</si>
  <si>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</si>
  <si>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</si>
  <si>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</si>
  <si>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</si>
  <si>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</si>
  <si>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</si>
  <si>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</si>
  <si>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</si>
  <si>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</si>
  <si>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</si>
  <si>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</si>
  <si>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</si>
  <si>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</si>
  <si>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</si>
  <si>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</si>
  <si>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</si>
  <si>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</si>
  <si>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</si>
  <si>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</si>
  <si>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</si>
  <si>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</si>
  <si>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</si>
  <si>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</si>
  <si>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</si>
  <si>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</si>
  <si>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</si>
  <si>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</si>
  <si>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</si>
  <si>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</si>
  <si>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</si>
  <si>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</si>
  <si>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</si>
  <si>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</si>
  <si>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</si>
  <si>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</si>
  <si>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</si>
  <si>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</si>
  <si>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</si>
  <si>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</si>
  <si>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</si>
  <si>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</si>
  <si>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</si>
  <si>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</si>
  <si>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</si>
  <si>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</si>
  <si>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</si>
  <si>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</si>
  <si>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</si>
  <si>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</si>
  <si>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</si>
  <si>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</si>
  <si>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</si>
  <si>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</si>
  <si>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</si>
  <si>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</si>
  <si>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</si>
  <si>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</si>
  <si>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</si>
  <si>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</si>
  <si>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</si>
  <si>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</si>
  <si>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</si>
  <si>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</si>
  <si>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</si>
  <si>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</si>
  <si>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</si>
  <si>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</si>
  <si>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</si>
  <si>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</si>
  <si>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</si>
  <si>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</si>
  <si>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</si>
  <si>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</si>
  <si>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</si>
  <si>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</si>
  <si>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</si>
  <si>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</si>
  <si>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</si>
  <si>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</si>
  <si>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</si>
  <si>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</si>
  <si>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</si>
  <si>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</si>
  <si>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</si>
  <si>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</si>
  <si>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</si>
  <si>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</si>
  <si>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</si>
  <si>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</si>
  <si>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</si>
  <si>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</si>
  <si>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</si>
  <si>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</si>
  <si>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</si>
  <si>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</si>
  <si>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</si>
  <si>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</si>
  <si>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</si>
  <si>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</si>
  <si>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</si>
  <si>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</si>
  <si>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</si>
  <si>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</si>
  <si>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</si>
  <si>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</si>
  <si>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</si>
  <si>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</si>
  <si>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</si>
  <si>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</si>
  <si>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</si>
  <si>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</si>
  <si>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</si>
  <si>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</si>
  <si>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</si>
  <si>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</si>
  <si>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</si>
  <si>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</si>
  <si>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</si>
  <si>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</si>
  <si>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</si>
  <si>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</si>
  <si>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</si>
  <si>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</si>
  <si>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</si>
  <si>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</si>
  <si>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</si>
  <si>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</si>
  <si>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</si>
  <si>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</si>
  <si>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</si>
  <si>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</si>
  <si>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</si>
  <si>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</si>
  <si>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</si>
  <si>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</si>
  <si>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</si>
  <si>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</si>
  <si>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</si>
  <si>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</si>
  <si>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</si>
  <si>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</si>
  <si>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</si>
  <si>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</si>
  <si>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</si>
  <si>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</si>
  <si>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</si>
  <si>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</si>
  <si>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</si>
  <si>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</si>
  <si>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</si>
  <si>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</si>
  <si>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</si>
  <si>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</si>
  <si>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</si>
  <si>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</si>
  <si>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</si>
  <si>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</si>
  <si>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</si>
  <si>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</si>
  <si>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</si>
  <si>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</si>
  <si>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</si>
  <si>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</si>
  <si>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</si>
  <si>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</si>
  <si>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</si>
  <si>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</si>
  <si>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</si>
  <si>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</si>
  <si>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</si>
  <si>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</si>
  <si>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</si>
  <si>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</si>
  <si>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</si>
  <si>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</si>
  <si>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</si>
  <si>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</si>
  <si>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</si>
  <si>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</si>
  <si>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</si>
  <si>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</si>
  <si>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</si>
  <si>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</si>
  <si>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</si>
  <si>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</si>
  <si>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</si>
  <si>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</si>
  <si>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</si>
  <si>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</si>
  <si>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</si>
  <si>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</si>
  <si>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</si>
  <si>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</si>
  <si>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</si>
  <si>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</si>
  <si>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</si>
  <si>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</si>
  <si>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</si>
  <si>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</si>
  <si>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</si>
  <si>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</si>
  <si>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</si>
  <si>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</si>
  <si>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</si>
  <si>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</si>
  <si>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</si>
  <si>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</si>
  <si>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</si>
  <si>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</si>
  <si>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</si>
  <si>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</si>
  <si>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</si>
  <si>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</si>
  <si>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</si>
  <si>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</si>
  <si>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</si>
  <si>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</si>
  <si>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</si>
  <si>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</si>
  <si>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</si>
  <si>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</si>
  <si>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</si>
  <si>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</si>
  <si>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</si>
  <si>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</si>
  <si>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</si>
  <si>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</si>
  <si>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</si>
  <si>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</si>
  <si>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</si>
  <si>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</si>
  <si>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</si>
  <si>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</si>
  <si>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</si>
  <si>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</si>
  <si>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</si>
  <si>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</si>
  <si>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</si>
  <si>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</si>
  <si>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</si>
  <si>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</si>
  <si>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</si>
  <si>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</si>
  <si>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</si>
  <si>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</si>
  <si>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</si>
  <si>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</si>
  <si>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</si>
  <si>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</si>
  <si>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</si>
  <si>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</si>
  <si>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</si>
  <si>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</si>
  <si>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</si>
  <si>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</si>
  <si>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</si>
  <si>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</si>
  <si>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</si>
  <si>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</si>
  <si>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</si>
  <si>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</si>
  <si>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</si>
  <si>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</si>
  <si>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</si>
  <si>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</si>
  <si>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</si>
  <si>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</si>
  <si>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</si>
  <si>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</si>
  <si>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</si>
  <si>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</si>
  <si>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</si>
  <si>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</si>
  <si>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</si>
  <si>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</si>
  <si>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</si>
  <si>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</si>
  <si>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</si>
  <si>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</si>
  <si>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</si>
  <si>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</si>
  <si>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</si>
  <si>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</si>
  <si>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</si>
  <si>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</si>
  <si>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</si>
  <si>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</si>
  <si>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</si>
  <si>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</si>
  <si>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</si>
  <si>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</si>
  <si>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</si>
  <si>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</si>
  <si>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</si>
  <si>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</si>
  <si>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</si>
  <si>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</si>
  <si>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</si>
  <si>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</si>
  <si>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</si>
  <si>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</si>
  <si>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</si>
  <si>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</si>
  <si>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</si>
  <si>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</si>
  <si>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</si>
  <si>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</si>
  <si>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</si>
  <si>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</si>
  <si>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</si>
  <si>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</si>
  <si>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</si>
  <si>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</si>
  <si>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</si>
  <si>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</si>
  <si>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</si>
  <si>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</si>
  <si>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</si>
  <si>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</si>
  <si>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</si>
  <si>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</si>
  <si>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</si>
  <si>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</si>
  <si>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</si>
  <si>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</si>
  <si>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</si>
  <si>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</si>
  <si>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</si>
  <si>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</si>
  <si>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</si>
  <si>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</si>
  <si>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</si>
  <si>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</si>
  <si>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</si>
  <si>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</si>
  <si>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</si>
  <si>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</si>
  <si>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</si>
  <si>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</si>
  <si>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</si>
  <si>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</si>
  <si>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</si>
  <si>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</si>
  <si>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</si>
  <si>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</si>
  <si>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</si>
  <si>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</si>
  <si>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</si>
  <si>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</si>
  <si>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</si>
  <si>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</si>
  <si>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</si>
  <si>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</si>
  <si>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</si>
  <si>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</si>
  <si>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</si>
  <si>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</si>
  <si>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</si>
  <si>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</si>
  <si>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</si>
  <si>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</si>
  <si>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</si>
  <si>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</si>
  <si>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</si>
  <si>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</si>
  <si>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</si>
  <si>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</si>
  <si>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</si>
  <si>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</si>
  <si>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</si>
  <si>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</si>
  <si>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</si>
  <si>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</si>
  <si>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</si>
  <si>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</si>
  <si>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</si>
  <si>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</si>
  <si>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</si>
  <si>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</si>
  <si>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</si>
  <si>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</si>
  <si>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</si>
  <si>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</si>
  <si>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</si>
  <si>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</si>
  <si>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</si>
  <si>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</si>
  <si>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</si>
  <si>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</si>
  <si>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</si>
  <si>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</si>
  <si>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</si>
  <si>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</si>
  <si>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</si>
  <si>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</si>
  <si>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</si>
  <si>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</si>
  <si>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</si>
  <si>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</si>
  <si>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</si>
  <si>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</si>
  <si>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</si>
  <si>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</si>
  <si>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</si>
  <si>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</si>
  <si>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</si>
  <si>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</si>
  <si>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</si>
  <si>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</si>
  <si>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</si>
  <si>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</si>
  <si>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</si>
  <si>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</si>
  <si>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</si>
  <si>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</si>
  <si>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</si>
  <si>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</si>
  <si>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</si>
  <si>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</si>
  <si>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</si>
  <si>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</si>
  <si>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</si>
  <si>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</si>
  <si>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</si>
  <si>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</si>
  <si>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</si>
  <si>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</si>
  <si>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</si>
  <si>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</si>
  <si>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</si>
  <si>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</si>
  <si>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</si>
  <si>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</si>
  <si>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</si>
  <si>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</si>
  <si>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</si>
  <si>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</si>
  <si>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</si>
  <si>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</si>
  <si>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</si>
  <si>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</si>
  <si>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</si>
  <si>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</si>
  <si>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</si>
  <si>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</si>
  <si>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</si>
  <si>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</si>
  <si>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</si>
  <si>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</si>
  <si>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</si>
  <si>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</si>
  <si>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</si>
  <si>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</si>
  <si>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</si>
  <si>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</si>
  <si>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</si>
  <si>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</si>
  <si>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</si>
  <si>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</si>
  <si>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</si>
  <si>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</si>
  <si>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</si>
  <si>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</si>
  <si>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</si>
  <si>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</si>
  <si>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</si>
  <si>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</si>
  <si>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</si>
  <si>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</si>
  <si>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</si>
  <si>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</si>
  <si>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</si>
  <si>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</si>
  <si>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</si>
  <si>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</si>
  <si>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</si>
  <si>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</si>
  <si>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</si>
  <si>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</si>
  <si>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</si>
  <si>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</si>
  <si>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</si>
  <si>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</si>
  <si>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</si>
  <si>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</si>
  <si>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</si>
  <si>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</si>
  <si>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</si>
  <si>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</si>
  <si>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</si>
  <si>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</si>
  <si>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</si>
  <si>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</si>
  <si>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</si>
  <si>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</si>
  <si>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</si>
  <si>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</si>
  <si>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</si>
  <si>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</si>
  <si>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</si>
  <si>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</si>
  <si>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</si>
  <si>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</si>
  <si>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</si>
  <si>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</si>
  <si>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</si>
  <si>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</si>
  <si>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</si>
  <si>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</si>
  <si>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</si>
  <si>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</si>
  <si>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</si>
  <si>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</si>
  <si>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</si>
  <si>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</si>
  <si>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</si>
  <si>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</si>
  <si>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</si>
  <si>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</si>
  <si>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</si>
  <si>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</si>
  <si>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</si>
  <si>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</si>
  <si>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</si>
  <si>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</si>
  <si>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</si>
  <si>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</si>
  <si>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</si>
  <si>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</si>
  <si>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</si>
  <si>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</si>
  <si>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</si>
  <si>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</si>
  <si>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</si>
  <si>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</si>
  <si>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</si>
  <si>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</si>
  <si>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</si>
  <si>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</si>
  <si>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</si>
  <si>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</si>
  <si>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</si>
  <si>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</si>
  <si>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</si>
  <si>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</si>
  <si>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</si>
  <si>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</si>
  <si>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</si>
  <si>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</si>
  <si>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</si>
  <si>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</si>
  <si>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</si>
  <si>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</si>
  <si>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</si>
  <si>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</si>
  <si>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</si>
  <si>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</si>
  <si>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</si>
  <si>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</si>
  <si>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</si>
  <si>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</si>
  <si>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</si>
  <si>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</si>
  <si>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</si>
  <si>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</si>
  <si>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</si>
  <si>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</si>
  <si>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</si>
  <si>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</si>
  <si>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</si>
  <si>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</si>
  <si>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</si>
  <si>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</si>
  <si>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</si>
  <si>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</si>
  <si>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</si>
  <si>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</si>
  <si>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</si>
  <si>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</si>
  <si>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</si>
  <si>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</si>
  <si>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</si>
  <si>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</si>
  <si>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</si>
  <si>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</si>
  <si>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</si>
  <si>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</si>
  <si>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</si>
  <si>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</si>
  <si>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</si>
  <si>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</si>
  <si>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</si>
  <si>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</si>
  <si>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</si>
  <si>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</si>
  <si>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</si>
  <si>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</si>
  <si>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</si>
  <si>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</si>
  <si>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</si>
  <si>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</si>
  <si>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</si>
  <si>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</si>
  <si>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</si>
  <si>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</si>
  <si>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</si>
  <si>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</si>
  <si>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</si>
  <si>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</si>
  <si>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</si>
  <si>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</si>
  <si>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</si>
  <si>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</si>
  <si>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</si>
  <si>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</si>
  <si>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</si>
  <si>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</si>
  <si>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</si>
  <si>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</si>
  <si>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</si>
  <si>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</si>
  <si>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</si>
  <si>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</si>
  <si>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</si>
  <si>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</si>
  <si>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</si>
  <si>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</si>
  <si>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</si>
  <si>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</si>
  <si>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</si>
  <si>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</si>
  <si>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</si>
  <si>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</si>
  <si>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</si>
  <si>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</si>
  <si>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</si>
  <si>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</si>
  <si>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</si>
  <si>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</si>
  <si>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</si>
  <si>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</si>
  <si>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</si>
  <si>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</si>
  <si>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</si>
  <si>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</si>
  <si>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</si>
  <si>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</si>
  <si>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</si>
  <si>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</si>
  <si>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</si>
  <si>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</si>
  <si>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</si>
  <si>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</si>
  <si>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</si>
  <si>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</si>
  <si>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</si>
  <si>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</si>
  <si>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</si>
  <si>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</si>
  <si>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</si>
  <si>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</si>
  <si>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</si>
  <si>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</si>
  <si>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</si>
  <si>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</si>
  <si>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</si>
  <si>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</si>
  <si>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</si>
  <si>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</si>
  <si>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</si>
  <si>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</si>
  <si>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</si>
  <si>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</si>
  <si>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</si>
  <si>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</si>
  <si>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</si>
  <si>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</si>
  <si>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</si>
  <si>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</si>
  <si>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</si>
  <si>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</si>
  <si>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</si>
  <si>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</si>
  <si>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</si>
  <si>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</si>
  <si>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</si>
  <si>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</si>
  <si>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</si>
  <si>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</si>
  <si>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</si>
  <si>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</si>
  <si>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</si>
  <si>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</si>
  <si>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</si>
  <si>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</si>
  <si>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</si>
  <si>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</si>
  <si>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</si>
  <si>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</si>
  <si>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</si>
  <si>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</si>
  <si>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</si>
  <si>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</si>
  <si>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</si>
  <si>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</si>
  <si>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</si>
  <si>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</si>
  <si>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</si>
  <si>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</si>
  <si>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</si>
  <si>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</si>
  <si>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</si>
  <si>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</si>
  <si>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</si>
  <si>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</si>
  <si>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</si>
  <si>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</si>
  <si>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</si>
  <si>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</si>
  <si>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</si>
  <si>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</si>
  <si>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</si>
  <si>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</si>
  <si>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</si>
  <si>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</si>
  <si>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</si>
  <si>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</si>
  <si>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</si>
  <si>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</si>
  <si>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</si>
  <si>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</si>
  <si>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</si>
  <si>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</si>
  <si>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</si>
  <si>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</si>
  <si>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</si>
  <si>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</si>
  <si>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</si>
  <si>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</si>
  <si>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</si>
  <si>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</si>
  <si>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</si>
  <si>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</si>
  <si>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</si>
  <si>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</si>
  <si>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</si>
  <si>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</si>
  <si>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</si>
  <si>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</si>
  <si>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</si>
  <si>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</si>
  <si>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</si>
  <si>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</si>
  <si>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</si>
  <si>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</si>
  <si>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</si>
  <si>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</si>
  <si>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</si>
  <si>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</si>
  <si>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</si>
  <si>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</si>
  <si>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</si>
  <si>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</si>
  <si>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</si>
  <si>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</si>
  <si>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</si>
  <si>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</si>
  <si>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</si>
  <si>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</si>
  <si>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</si>
  <si>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</si>
  <si>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</si>
  <si>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</si>
  <si>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</si>
  <si>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</si>
  <si>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</si>
  <si>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</si>
  <si>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</si>
  <si>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</si>
  <si>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</si>
  <si>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</si>
  <si>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</si>
  <si>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</si>
  <si>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</si>
  <si>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</si>
  <si>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</si>
  <si>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</si>
  <si>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</si>
  <si>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</si>
  <si>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</si>
  <si>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</si>
  <si>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</si>
  <si>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</si>
  <si>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</si>
  <si>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</si>
  <si>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</si>
  <si>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</si>
  <si>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</si>
  <si>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</si>
  <si>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</si>
  <si>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</si>
  <si>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</si>
  <si>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</si>
  <si>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</si>
  <si>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</si>
  <si>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</si>
  <si>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</si>
  <si>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</si>
  <si>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</si>
  <si>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</si>
  <si>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</si>
  <si>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</si>
  <si>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</si>
  <si>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</si>
  <si>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</si>
  <si>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</si>
  <si>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</si>
  <si>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</si>
  <si>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</si>
  <si>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</si>
  <si>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</si>
  <si>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</si>
  <si>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</si>
  <si>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</si>
  <si>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</si>
  <si>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</si>
  <si>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</si>
  <si>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</si>
  <si>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</si>
  <si>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</si>
  <si>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</si>
  <si>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</si>
  <si>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</si>
  <si>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</si>
  <si>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</si>
  <si>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</si>
  <si>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</si>
  <si>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</si>
  <si>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</si>
  <si>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</si>
  <si>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</si>
  <si>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</si>
  <si>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</si>
  <si>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</si>
  <si>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</si>
  <si>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</si>
  <si>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</si>
  <si>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</si>
  <si>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</si>
  <si>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</si>
  <si>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</si>
  <si>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</si>
  <si>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</si>
  <si>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</si>
  <si>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</si>
  <si>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</si>
  <si>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</si>
  <si>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</si>
  <si>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</si>
  <si>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</si>
  <si>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</si>
  <si>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</si>
  <si>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</si>
  <si>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</si>
  <si>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</si>
  <si>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</si>
  <si>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</si>
  <si>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</si>
  <si>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</si>
  <si>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</si>
  <si>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</si>
  <si>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</si>
  <si>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</si>
  <si>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</si>
  <si>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</si>
  <si>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</si>
  <si>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</si>
  <si>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</si>
  <si>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</si>
  <si>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</si>
  <si>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</si>
  <si>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</si>
  <si>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</si>
  <si>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</si>
  <si>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</si>
  <si>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</si>
  <si>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</si>
  <si>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</si>
  <si>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</si>
  <si>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</si>
  <si>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</si>
  <si>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</si>
  <si>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</si>
  <si>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</si>
  <si>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</si>
  <si>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</si>
  <si>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</si>
  <si>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</si>
  <si>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</si>
  <si>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</si>
  <si>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</si>
  <si>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</si>
  <si>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</si>
  <si>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</si>
  <si>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</si>
  <si>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</si>
  <si>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</si>
  <si>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</si>
  <si>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</si>
  <si>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</si>
  <si>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</si>
  <si>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</si>
  <si>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</si>
  <si>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</si>
  <si>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</si>
  <si>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</si>
  <si>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</si>
  <si>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</si>
  <si>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</si>
  <si>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</si>
  <si>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</si>
  <si>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</si>
  <si>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</si>
  <si>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</si>
  <si>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</si>
  <si>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</si>
  <si>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</si>
  <si>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</si>
  <si>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</si>
  <si>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</si>
  <si>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</si>
  <si>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</si>
  <si>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</si>
  <si>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</si>
  <si>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</si>
  <si>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</si>
  <si>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</si>
  <si>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</si>
  <si>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</si>
  <si>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</si>
  <si>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</si>
  <si>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</si>
  <si>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</si>
  <si>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</si>
  <si>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</si>
  <si>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</si>
  <si>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</si>
  <si>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</si>
  <si>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</si>
  <si>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</si>
  <si>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</si>
  <si>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</si>
  <si>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</si>
  <si>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</si>
  <si>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</si>
  <si>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</si>
  <si>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</si>
  <si>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</si>
  <si>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</si>
  <si>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</si>
  <si>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</si>
  <si>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</si>
  <si>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</si>
  <si>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</si>
  <si>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</si>
  <si>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</si>
  <si>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</si>
  <si>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</si>
  <si>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</si>
  <si>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</si>
  <si>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</si>
  <si>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</si>
  <si>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</si>
  <si>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</si>
  <si>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</si>
  <si>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</si>
  <si>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</si>
  <si>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</si>
  <si>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</si>
  <si>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</si>
  <si>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</si>
  <si>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</si>
  <si>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</si>
  <si>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</si>
  <si>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</si>
  <si>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</si>
  <si>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</si>
  <si>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</si>
  <si>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</si>
  <si>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</si>
  <si>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</si>
  <si>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</si>
  <si>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</si>
  <si>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</si>
  <si>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</si>
  <si>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</si>
  <si>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</si>
  <si>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</si>
  <si>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</si>
  <si>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</si>
  <si>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</si>
  <si>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</si>
  <si>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</si>
  <si>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</si>
  <si>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</si>
  <si>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</si>
  <si>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</si>
  <si>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</si>
  <si>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</si>
  <si>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</si>
  <si>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</si>
  <si>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</si>
  <si>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</si>
  <si>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</si>
  <si>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</si>
  <si>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</si>
  <si>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</si>
  <si>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</si>
  <si>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</si>
  <si>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</si>
  <si>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</si>
  <si>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</si>
  <si>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</si>
  <si>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</si>
  <si>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</si>
  <si>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</si>
  <si>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</si>
  <si>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</si>
  <si>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</si>
  <si>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</si>
  <si>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</si>
  <si>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</si>
  <si>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</si>
  <si>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</si>
  <si>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</si>
  <si>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</si>
  <si>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</si>
  <si>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</si>
  <si>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</si>
  <si>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</si>
  <si>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</si>
  <si>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</si>
  <si>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</si>
  <si>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</si>
  <si>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</si>
  <si>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</si>
  <si>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</si>
  <si>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</si>
  <si>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</si>
  <si>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</si>
  <si>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</si>
  <si>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</si>
  <si>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</si>
  <si>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</si>
  <si>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</si>
  <si>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</si>
  <si>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</si>
  <si>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</si>
  <si>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</si>
  <si>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</si>
  <si>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</si>
  <si>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</si>
  <si>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</si>
  <si>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</si>
  <si>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</si>
  <si>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</si>
  <si>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</si>
  <si>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</si>
  <si>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</si>
  <si>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</si>
  <si>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</si>
  <si>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</si>
  <si>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</si>
  <si>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</si>
  <si>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</si>
  <si>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</si>
  <si>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</si>
  <si>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</si>
  <si>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</si>
  <si>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</si>
  <si>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</si>
  <si>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</si>
  <si>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</si>
  <si>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</si>
  <si>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</si>
  <si>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</si>
  <si>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</si>
  <si>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</si>
  <si>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</si>
  <si>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</si>
  <si>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</si>
  <si>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</si>
  <si>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</si>
  <si>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</si>
  <si>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</si>
  <si>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</si>
  <si>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</si>
  <si>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</si>
  <si>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</si>
  <si>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</si>
  <si>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</si>
  <si>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</si>
  <si>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</si>
  <si>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</si>
  <si>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</si>
  <si>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</si>
  <si>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</si>
  <si>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</si>
  <si>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</si>
  <si>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</si>
  <si>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</si>
  <si>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</si>
  <si>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</si>
  <si>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</si>
  <si>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</si>
  <si>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</si>
  <si>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</si>
  <si>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</si>
  <si>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</si>
  <si>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</si>
  <si>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</si>
  <si>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</si>
  <si>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</si>
  <si>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</si>
  <si>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</si>
  <si>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</si>
  <si>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</si>
  <si>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</si>
  <si>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</si>
  <si>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</si>
  <si>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</si>
  <si>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</si>
  <si>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</si>
  <si>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</si>
  <si>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</si>
  <si>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</si>
  <si>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</si>
  <si>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</si>
  <si>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</si>
  <si>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</si>
  <si>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</si>
  <si>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</si>
  <si>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</si>
  <si>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</si>
  <si>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</si>
  <si>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</si>
  <si>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</si>
  <si>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</si>
  <si>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</si>
  <si>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</si>
  <si>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</si>
  <si>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</si>
  <si>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</si>
  <si>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</si>
  <si>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</si>
  <si>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</si>
  <si>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</si>
  <si>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</si>
  <si>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</si>
  <si>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</si>
  <si>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</si>
  <si>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</si>
  <si>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</si>
  <si>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</si>
  <si>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</si>
  <si>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</si>
  <si>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</si>
  <si>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</si>
  <si>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</si>
  <si>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</si>
  <si>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</si>
  <si>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</si>
  <si>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</si>
  <si>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</si>
  <si>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</si>
  <si>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</si>
  <si>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</si>
  <si>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</si>
  <si>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</si>
  <si>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</si>
  <si>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</si>
  <si>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</si>
  <si>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</si>
  <si>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</si>
  <si>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</si>
  <si>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</si>
  <si>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</si>
  <si>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</si>
  <si>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</si>
  <si>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</si>
  <si>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</si>
  <si>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</si>
  <si>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</si>
  <si>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</si>
  <si>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</si>
  <si>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</si>
  <si>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</si>
  <si>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</si>
  <si>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</si>
  <si>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</si>
  <si>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</si>
  <si>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</si>
  <si>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</si>
  <si>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</si>
  <si>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</si>
  <si>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</si>
  <si>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</si>
  <si>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</si>
  <si>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</si>
  <si>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</si>
  <si>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</si>
  <si>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</si>
  <si>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</si>
  <si>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</si>
  <si>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</si>
  <si>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</si>
  <si>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</si>
  <si>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</si>
  <si>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</si>
  <si>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</si>
  <si>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</si>
  <si>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</si>
  <si>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</si>
  <si>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</si>
  <si>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</si>
  <si>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</si>
  <si>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</si>
  <si>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</si>
  <si>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</si>
  <si>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</si>
  <si>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</si>
  <si>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</si>
  <si>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</si>
  <si>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</si>
  <si>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</si>
  <si>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</si>
  <si>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</si>
  <si>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</si>
  <si>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</si>
  <si>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</si>
  <si>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</si>
  <si>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</si>
  <si>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</si>
  <si>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</si>
  <si>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</si>
  <si>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</si>
  <si>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</si>
  <si>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</si>
  <si>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</si>
  <si>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</si>
  <si>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</si>
  <si>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</si>
  <si>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</si>
  <si>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</si>
  <si>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</si>
  <si>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</si>
  <si>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</si>
  <si>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</si>
  <si>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</si>
  <si>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</si>
  <si>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</si>
  <si>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</si>
  <si>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</si>
  <si>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</si>
  <si>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</si>
  <si>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</si>
  <si>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</si>
  <si>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</si>
  <si>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</si>
  <si>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</si>
  <si>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</si>
  <si>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</si>
  <si>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</si>
  <si>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</si>
  <si>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</si>
  <si>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</si>
  <si>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</si>
  <si>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</si>
  <si>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</si>
  <si>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</si>
  <si>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</si>
  <si>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</si>
  <si>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</si>
  <si>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</si>
  <si>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</si>
  <si>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</si>
  <si>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</si>
  <si>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</si>
  <si>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</si>
  <si>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</si>
  <si>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</si>
  <si>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</si>
  <si>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</si>
  <si>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</si>
  <si>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</si>
  <si>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</si>
  <si>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</si>
  <si>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</si>
  <si>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</si>
  <si>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</si>
  <si>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</si>
  <si>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</si>
  <si>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</si>
  <si>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</si>
  <si>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</si>
  <si>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</si>
  <si>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</si>
  <si>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</si>
  <si>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</si>
  <si>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</si>
  <si>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</si>
  <si>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</si>
  <si>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</si>
  <si>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</si>
  <si>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</si>
  <si>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</si>
  <si>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</si>
  <si>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</si>
  <si>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</si>
  <si>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</si>
  <si>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</si>
  <si>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</si>
  <si>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</si>
  <si>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</si>
  <si>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</si>
  <si>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</si>
  <si>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</si>
  <si>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</si>
  <si>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</si>
  <si>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</si>
  <si>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</si>
  <si>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</si>
  <si>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</si>
  <si>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</si>
  <si>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</si>
  <si>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</si>
  <si>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</si>
  <si>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</si>
  <si>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</si>
  <si>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</si>
  <si>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</si>
  <si>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</si>
  <si>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</si>
  <si>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</si>
  <si>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</si>
  <si>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</si>
  <si>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</si>
  <si>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</si>
  <si>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</si>
  <si>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</si>
  <si>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</si>
  <si>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</si>
  <si>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</si>
  <si>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</si>
  <si>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</si>
  <si>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</si>
  <si>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</si>
  <si>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</si>
  <si>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</si>
  <si>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</si>
  <si>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</si>
  <si>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</si>
  <si>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</si>
  <si>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</si>
  <si>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</si>
  <si>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</si>
  <si>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</si>
  <si>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</si>
  <si>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</si>
  <si>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</si>
  <si>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</si>
  <si>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</si>
  <si>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</si>
  <si>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</si>
  <si>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</si>
  <si>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</si>
  <si>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</si>
  <si>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</si>
  <si>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</si>
  <si>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</si>
  <si>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</si>
  <si>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</si>
  <si>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</si>
  <si>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</si>
  <si>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</si>
  <si>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</si>
  <si>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</si>
  <si>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</si>
  <si>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</si>
  <si>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</si>
  <si>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</si>
  <si>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</si>
  <si>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</si>
  <si>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</si>
  <si>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</si>
  <si>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</si>
  <si>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</si>
  <si>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</si>
  <si>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</si>
  <si>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</si>
  <si>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</si>
  <si>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</si>
  <si>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</si>
  <si>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</si>
  <si>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</si>
  <si>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</si>
  <si>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</si>
  <si>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</si>
  <si>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</si>
  <si>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</si>
  <si>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</si>
  <si>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</si>
  <si>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</si>
  <si>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</si>
  <si>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</si>
  <si>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</si>
  <si>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</si>
  <si>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</si>
  <si>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</si>
  <si>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</si>
  <si>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</si>
  <si>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</si>
  <si>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</si>
  <si>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</si>
  <si>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</si>
  <si>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</si>
  <si>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</si>
  <si>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</si>
  <si>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</si>
  <si>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</si>
  <si>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</si>
  <si>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</si>
  <si>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</si>
  <si>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</si>
  <si>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</si>
  <si>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</si>
  <si>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</si>
  <si>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</si>
  <si>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</si>
  <si>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</si>
  <si>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</si>
  <si>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</si>
  <si>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</si>
  <si>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</si>
  <si>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</si>
  <si>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</si>
  <si>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</si>
  <si>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</si>
  <si>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</si>
  <si>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</si>
  <si>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</si>
  <si>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</si>
  <si>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</si>
  <si>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</si>
  <si>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</si>
  <si>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</si>
  <si>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</si>
  <si>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</si>
  <si>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</si>
  <si>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</si>
  <si>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</si>
  <si>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</si>
  <si>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</si>
  <si>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</si>
  <si>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</si>
  <si>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</si>
  <si>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</si>
  <si>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</si>
  <si>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</si>
  <si>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</si>
  <si>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</si>
  <si>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</si>
  <si>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</si>
  <si>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</si>
  <si>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</si>
  <si>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</si>
  <si>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</si>
  <si>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</si>
  <si>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</si>
  <si>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</si>
  <si>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</si>
  <si>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</si>
  <si>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</si>
  <si>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</si>
  <si>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</si>
  <si>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</si>
  <si>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</si>
  <si>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</si>
  <si>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</si>
  <si>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</si>
  <si>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</si>
  <si>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</si>
  <si>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</si>
  <si>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</si>
  <si>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</si>
  <si>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</si>
  <si>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</si>
  <si>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</si>
  <si>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</si>
  <si>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</si>
  <si>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</si>
  <si>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</si>
  <si>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</si>
  <si>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</si>
  <si>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</si>
  <si>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</si>
  <si>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</si>
  <si>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</si>
  <si>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</si>
  <si>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</si>
  <si>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</si>
  <si>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</si>
  <si>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</si>
  <si>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</si>
  <si>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</si>
  <si>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</si>
  <si>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</si>
  <si>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</si>
  <si>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</si>
  <si>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</si>
  <si>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</si>
  <si>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</si>
  <si>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</si>
  <si>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</si>
  <si>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</si>
  <si>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</si>
  <si>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</si>
  <si>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</si>
  <si>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</si>
  <si>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</si>
  <si>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</si>
  <si>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</si>
  <si>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</si>
  <si>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</si>
  <si>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</si>
  <si>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</si>
  <si>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</si>
  <si>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</si>
  <si>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</si>
  <si>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</si>
  <si>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</si>
  <si>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</si>
  <si>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</si>
  <si>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</si>
  <si>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</si>
  <si>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</si>
  <si>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</si>
  <si>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</si>
  <si>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</si>
  <si>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</si>
  <si>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</si>
  <si>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</si>
  <si>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</si>
  <si>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</si>
  <si>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</si>
  <si>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</si>
  <si>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</si>
  <si>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</si>
  <si>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</si>
  <si>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</si>
  <si>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</si>
  <si>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</si>
  <si>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</si>
  <si>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</si>
  <si>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</si>
  <si>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</si>
  <si>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</si>
  <si>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</si>
  <si>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</si>
  <si>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</si>
  <si>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</si>
  <si>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</si>
  <si>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</si>
  <si>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</si>
  <si>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</si>
  <si>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</si>
  <si>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</si>
  <si>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</si>
  <si>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</si>
  <si>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</si>
  <si>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</si>
  <si>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</si>
  <si>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</si>
  <si>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</si>
  <si>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</si>
  <si>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</si>
  <si>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</si>
  <si>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</si>
  <si>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</si>
  <si>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</si>
  <si>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</si>
  <si>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</si>
  <si>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</si>
  <si>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</si>
  <si>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</si>
  <si>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</si>
  <si>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</si>
  <si>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</si>
  <si>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</si>
  <si>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</si>
  <si>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</si>
  <si>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</si>
  <si>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</si>
  <si>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</si>
  <si>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</si>
  <si>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</si>
  <si>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</si>
  <si>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</si>
  <si>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</si>
  <si>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</si>
  <si>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</si>
  <si>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</si>
  <si>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</si>
  <si>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</si>
  <si>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</si>
  <si>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</si>
  <si>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</si>
  <si>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</si>
  <si>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</si>
  <si>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</si>
  <si>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</si>
  <si>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</si>
  <si>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</si>
  <si>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</si>
  <si>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</si>
  <si>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</si>
  <si>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</si>
  <si>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</si>
  <si>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</si>
  <si>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</si>
  <si>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</si>
  <si>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</si>
  <si>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</si>
  <si>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</si>
  <si>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</si>
  <si>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</si>
  <si>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</si>
  <si>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</si>
  <si>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</si>
  <si>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</si>
  <si>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</si>
  <si>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</si>
  <si>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</si>
  <si>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</si>
  <si>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</si>
  <si>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</si>
  <si>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</si>
  <si>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</si>
  <si>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</si>
  <si>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</si>
  <si>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</si>
  <si>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</si>
  <si>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</si>
  <si>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</si>
  <si>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</si>
  <si>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</si>
  <si>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</si>
  <si>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</si>
  <si>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</si>
  <si>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</si>
  <si>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</si>
  <si>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</si>
  <si>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</si>
  <si>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</si>
  <si>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</si>
  <si>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</si>
  <si>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</si>
  <si>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</si>
  <si>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</si>
  <si>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</si>
  <si>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</si>
  <si>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</si>
  <si>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</si>
  <si>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</si>
  <si>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</si>
  <si>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</si>
  <si>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</si>
  <si>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</si>
  <si>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</si>
  <si>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</si>
  <si>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</si>
  <si>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</si>
  <si>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</si>
  <si>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</si>
  <si>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</si>
  <si>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</si>
  <si>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</si>
  <si>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</si>
  <si>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</si>
  <si>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</si>
  <si>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</si>
  <si>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</si>
  <si>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</si>
  <si>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</si>
  <si>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</si>
  <si>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</si>
  <si>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</si>
  <si>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</si>
  <si>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</si>
  <si>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</si>
  <si>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</si>
  <si>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</si>
  <si>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</si>
  <si>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</si>
  <si>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</si>
  <si>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</si>
  <si>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</si>
  <si>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</si>
  <si>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</si>
  <si>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</si>
  <si>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</si>
  <si>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</si>
  <si>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</si>
  <si>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</si>
  <si>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</si>
  <si>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</si>
  <si>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</si>
  <si>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</si>
  <si>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</si>
  <si>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</si>
  <si>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</si>
  <si>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</si>
  <si>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</si>
  <si>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</si>
  <si>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</si>
  <si>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</si>
  <si>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</si>
  <si>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</si>
  <si>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</si>
  <si>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</si>
  <si>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</si>
  <si>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</si>
  <si>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</si>
  <si>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</si>
  <si>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</si>
  <si>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</si>
  <si>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</si>
  <si>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</si>
  <si>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</si>
  <si>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</si>
  <si>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</si>
  <si>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</si>
  <si>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</si>
  <si>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</si>
  <si>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</si>
  <si>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</si>
  <si>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</si>
  <si>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</si>
  <si>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</si>
  <si>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</si>
  <si>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</si>
  <si>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</si>
  <si>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</si>
  <si>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</si>
  <si>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</si>
  <si>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</si>
  <si>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</si>
  <si>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</si>
  <si>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</si>
  <si>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</si>
  <si>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</si>
  <si>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</si>
  <si>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</si>
  <si>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</si>
  <si>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</si>
  <si>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</si>
  <si>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</si>
  <si>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</si>
  <si>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</si>
  <si>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</si>
  <si>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</si>
  <si>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</si>
  <si>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</si>
  <si>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</si>
  <si>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</si>
  <si>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</si>
  <si>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</si>
  <si>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</si>
  <si>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</si>
  <si>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</si>
  <si>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</si>
  <si>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</si>
  <si>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</si>
  <si>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</si>
  <si>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</si>
  <si>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</si>
  <si>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</si>
  <si>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</si>
  <si>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</si>
  <si>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</si>
  <si>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</si>
  <si>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</si>
  <si>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</si>
  <si>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</si>
  <si>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</si>
  <si>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</si>
  <si>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</si>
  <si>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</si>
  <si>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</si>
  <si>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</si>
  <si>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</si>
  <si>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</si>
  <si>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</si>
  <si>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</si>
  <si>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</si>
  <si>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</si>
  <si>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</si>
  <si>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</si>
  <si>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</si>
  <si>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</si>
  <si>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</si>
  <si>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</si>
  <si>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</si>
  <si>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</si>
  <si>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</si>
  <si>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</si>
  <si>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</si>
  <si>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</si>
  <si>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</si>
  <si>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</si>
  <si>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</si>
  <si>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</si>
  <si>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</si>
  <si>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</si>
  <si>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</si>
  <si>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</si>
  <si>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</si>
  <si>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</si>
  <si>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</si>
  <si>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</si>
  <si>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</si>
  <si>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</si>
  <si>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</si>
  <si>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</si>
  <si>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</si>
  <si>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</si>
  <si>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</si>
  <si>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</si>
  <si>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</si>
  <si>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</si>
  <si>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</si>
  <si>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</si>
  <si>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</si>
  <si>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</si>
  <si>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</si>
  <si>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</si>
  <si>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</si>
  <si>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</si>
  <si>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</si>
  <si>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</si>
  <si>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</si>
  <si>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</si>
  <si>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</si>
  <si>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</si>
  <si>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</si>
  <si>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</si>
  <si>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</si>
  <si>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</si>
  <si>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</si>
  <si>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</si>
  <si>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</si>
  <si>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</si>
  <si>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</si>
  <si>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</si>
  <si>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</si>
  <si>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</si>
  <si>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</si>
  <si>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</si>
  <si>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</si>
  <si>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</si>
  <si>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</si>
  <si>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</si>
  <si>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</si>
  <si>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</si>
  <si>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</si>
  <si>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</si>
  <si>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</si>
  <si>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</si>
  <si>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</si>
  <si>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</si>
  <si>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</si>
  <si>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</si>
  <si>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</si>
  <si>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</si>
  <si>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</si>
  <si>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</si>
  <si>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</si>
  <si>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</si>
  <si>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</si>
  <si>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</si>
  <si>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</si>
  <si>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</si>
  <si>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</si>
  <si>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</si>
  <si>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</si>
  <si>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</si>
  <si>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</si>
  <si>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</si>
  <si>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</si>
  <si>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</si>
  <si>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</si>
  <si>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</si>
  <si>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</si>
  <si>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</si>
  <si>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</si>
  <si>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</si>
  <si>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</si>
  <si>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</si>
  <si>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</si>
  <si>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</si>
  <si>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</si>
  <si>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</si>
  <si>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</si>
  <si>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</si>
  <si>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</si>
  <si>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</si>
  <si>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</si>
  <si>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</si>
  <si>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</si>
  <si>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</si>
  <si>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</si>
  <si>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</si>
  <si>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</si>
  <si>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</si>
  <si>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</si>
  <si>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</si>
  <si>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</si>
  <si>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</si>
  <si>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</si>
  <si>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</si>
  <si>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</si>
  <si>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</si>
  <si>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</si>
  <si>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</si>
  <si>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</si>
  <si>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</si>
  <si>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</si>
  <si>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</si>
  <si>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</si>
  <si>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</si>
  <si>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</si>
  <si>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</si>
  <si>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</si>
  <si>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</si>
  <si>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</si>
  <si>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</si>
  <si>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</si>
  <si>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</si>
  <si>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</si>
  <si>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</si>
  <si>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</si>
  <si>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</si>
  <si>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</si>
  <si>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</si>
  <si>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</si>
  <si>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</si>
  <si>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</si>
  <si>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</si>
  <si>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</si>
  <si>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</si>
  <si>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</si>
  <si>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</si>
  <si>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</si>
  <si>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</si>
  <si>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</si>
  <si>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</si>
  <si>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</si>
  <si>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</si>
  <si>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</si>
  <si>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</si>
  <si>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</si>
  <si>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</si>
  <si>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</si>
  <si>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</si>
  <si>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</si>
  <si>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</si>
  <si>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</si>
  <si>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</si>
  <si>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</si>
  <si>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</si>
  <si>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</si>
  <si>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</si>
  <si>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</si>
  <si>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</si>
  <si>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</si>
  <si>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</si>
  <si>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</si>
  <si>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</si>
  <si>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</si>
  <si>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</si>
  <si>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</si>
  <si>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</si>
  <si>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</si>
  <si>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</si>
  <si>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</si>
  <si>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</si>
  <si>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</si>
  <si>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</si>
  <si>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</si>
  <si>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</si>
  <si>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</si>
  <si>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</si>
  <si>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</si>
  <si>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</si>
  <si>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</si>
  <si>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</si>
  <si>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</si>
  <si>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</si>
  <si>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</si>
  <si>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</si>
  <si>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</si>
  <si>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</si>
  <si>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</si>
  <si>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</si>
  <si>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</si>
  <si>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</si>
  <si>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</si>
  <si>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</si>
  <si>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</si>
  <si>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</si>
  <si>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</si>
  <si>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</si>
  <si>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</si>
  <si>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</si>
  <si>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</si>
  <si>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</si>
  <si>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</si>
  <si>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</si>
  <si>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</si>
  <si>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</si>
  <si>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</si>
  <si>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</si>
  <si>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</si>
  <si>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</si>
  <si>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</si>
  <si>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</si>
  <si>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</si>
  <si>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</si>
  <si>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</si>
  <si>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</si>
  <si>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</si>
  <si>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</si>
  <si>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</si>
  <si>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</si>
  <si>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</si>
  <si>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</si>
  <si>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</si>
  <si>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</si>
  <si>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</si>
  <si>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</si>
  <si>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</si>
  <si>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</si>
  <si>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</si>
  <si>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</si>
  <si>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</si>
  <si>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</si>
  <si>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</si>
  <si>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</si>
  <si>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</si>
  <si>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</si>
  <si>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</si>
  <si>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</si>
  <si>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</si>
  <si>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</si>
  <si>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</si>
  <si>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</si>
  <si>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</si>
  <si>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</si>
  <si>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</si>
  <si>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</si>
  <si>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</si>
  <si>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</si>
  <si>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</si>
  <si>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</si>
  <si>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</si>
  <si>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</si>
  <si>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</si>
  <si>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</si>
  <si>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</si>
  <si>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</si>
  <si>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</si>
  <si>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</si>
  <si>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</si>
  <si>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</si>
  <si>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</si>
  <si>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</si>
  <si>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</si>
  <si>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</si>
  <si>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</si>
  <si>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</si>
  <si>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</si>
  <si>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</si>
  <si>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</si>
  <si>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</si>
  <si>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</si>
  <si>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</si>
  <si>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</si>
  <si>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</si>
  <si>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</si>
  <si>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</si>
  <si>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</si>
  <si>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</si>
  <si>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</si>
  <si>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</si>
  <si>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</si>
  <si>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</si>
  <si>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</si>
  <si>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</si>
  <si>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</si>
  <si>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</si>
  <si>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</si>
  <si>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</si>
  <si>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</si>
  <si>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</si>
  <si>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</si>
  <si>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</si>
  <si>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</si>
  <si>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</si>
  <si>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</si>
  <si>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</si>
  <si>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</si>
  <si>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</si>
  <si>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</si>
  <si>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</si>
  <si>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</si>
  <si>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</si>
  <si>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</si>
  <si>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</si>
  <si>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</si>
  <si>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</si>
  <si>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</si>
  <si>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</si>
  <si>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</si>
  <si>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</si>
  <si>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</si>
  <si>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</si>
  <si>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</si>
  <si>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</si>
  <si>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</si>
  <si>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</si>
  <si>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</si>
  <si>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</si>
  <si>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</si>
  <si>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</si>
  <si>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</si>
  <si>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</si>
  <si>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</si>
  <si>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</si>
  <si>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</si>
  <si>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</si>
  <si>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</si>
  <si>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</si>
  <si>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</si>
  <si>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</si>
  <si>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</si>
  <si>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</si>
  <si>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</si>
  <si>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</si>
  <si>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</si>
  <si>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</si>
  <si>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</si>
  <si>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</si>
  <si>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</si>
  <si>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</si>
  <si>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</si>
  <si>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</si>
  <si>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</si>
  <si>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</si>
  <si>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</si>
  <si>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</si>
  <si>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</si>
  <si>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</si>
  <si>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</si>
  <si>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</si>
  <si>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</si>
  <si>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</si>
  <si>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</si>
  <si>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</si>
  <si>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</si>
  <si>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</si>
  <si>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</si>
  <si>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</si>
  <si>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</si>
  <si>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</si>
  <si>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</si>
  <si>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</si>
  <si>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</si>
  <si>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</si>
  <si>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</si>
  <si>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</si>
  <si>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</si>
  <si>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</si>
  <si>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</si>
  <si>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</si>
  <si>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</si>
  <si>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</si>
  <si>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</si>
  <si>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</si>
  <si>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</si>
  <si>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</si>
  <si>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</si>
  <si>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</si>
  <si>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</si>
  <si>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</si>
  <si>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</si>
  <si>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</si>
  <si>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</si>
  <si>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</si>
  <si>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</si>
  <si>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</si>
  <si>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</si>
  <si>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</si>
  <si>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</si>
  <si>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</si>
  <si>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</si>
  <si>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</si>
  <si>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</si>
  <si>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</si>
  <si>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</si>
  <si>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</si>
  <si>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</si>
  <si>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</si>
  <si>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</si>
  <si>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</si>
  <si>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</si>
  <si>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</si>
  <si>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</si>
  <si>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</si>
  <si>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</si>
  <si>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</si>
  <si>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</si>
  <si>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</si>
  <si>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</si>
  <si>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</si>
  <si>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</si>
  <si>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</si>
  <si>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</si>
  <si>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</si>
  <si>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</si>
  <si>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</si>
  <si>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</si>
  <si>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</si>
  <si>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</si>
  <si>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</si>
  <si>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</si>
  <si>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</si>
  <si>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</si>
  <si>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</si>
  <si>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</si>
  <si>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</si>
  <si>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</si>
  <si>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</si>
  <si>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</si>
  <si>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</si>
  <si>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</si>
  <si>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</si>
  <si>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</si>
  <si>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</si>
  <si>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</si>
  <si>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</si>
  <si>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</si>
  <si>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</si>
  <si>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</si>
  <si>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</si>
  <si>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</si>
  <si>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</si>
  <si>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</si>
  <si>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</si>
  <si>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</si>
  <si>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</si>
  <si>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</si>
  <si>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</si>
  <si>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</si>
  <si>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</si>
  <si>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</si>
  <si>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</si>
  <si>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</si>
  <si>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</si>
  <si>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</si>
  <si>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</si>
  <si>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</si>
  <si>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</si>
  <si>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</si>
  <si>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</si>
  <si>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</si>
  <si>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</si>
  <si>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</si>
  <si>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</si>
  <si>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</si>
  <si>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</si>
  <si>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</si>
  <si>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</si>
  <si>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</si>
  <si>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</si>
  <si>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</si>
  <si>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</si>
  <si>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</si>
  <si>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</si>
  <si>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</si>
  <si>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</si>
  <si>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</si>
  <si>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</si>
  <si>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</si>
  <si>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</si>
  <si>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</si>
  <si>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</si>
  <si>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</si>
  <si>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</si>
  <si>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</si>
  <si>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</si>
  <si>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</si>
  <si>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</si>
  <si>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</si>
  <si>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</si>
  <si>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</si>
  <si>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</si>
  <si>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</si>
  <si>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</si>
  <si>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</si>
  <si>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</si>
  <si>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</si>
  <si>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</si>
  <si>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</si>
  <si>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</si>
  <si>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</si>
  <si>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</si>
  <si>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</si>
  <si>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</si>
  <si>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</si>
  <si>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</si>
  <si>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</si>
  <si>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</si>
  <si>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</si>
  <si>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</si>
  <si>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</si>
  <si>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</si>
  <si>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</si>
  <si>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</si>
  <si>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</si>
  <si>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</si>
  <si>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</si>
  <si>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</si>
  <si>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</si>
  <si>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</si>
  <si>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</si>
  <si>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</si>
  <si>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</si>
  <si>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</si>
  <si>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</si>
  <si>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</si>
  <si>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</si>
  <si>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</si>
  <si>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</si>
  <si>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</si>
  <si>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</si>
  <si>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</si>
  <si>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</si>
  <si>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</si>
  <si>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</si>
  <si>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</si>
  <si>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</si>
  <si>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</si>
  <si>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</si>
  <si>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</si>
  <si>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</si>
  <si>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</si>
  <si>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</si>
  <si>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</si>
  <si>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</si>
  <si>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</si>
  <si>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</si>
  <si>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</si>
  <si>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</si>
  <si>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</si>
  <si>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</si>
  <si>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</si>
  <si>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</si>
  <si>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</si>
  <si>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</si>
  <si>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</si>
  <si>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</si>
  <si>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</si>
  <si>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</si>
  <si>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</si>
  <si>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</si>
  <si>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</si>
  <si>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</si>
  <si>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</si>
  <si>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</si>
  <si>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</si>
  <si>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</si>
  <si>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</si>
  <si>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</si>
  <si>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</si>
  <si>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</si>
  <si>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</si>
  <si>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</si>
  <si>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</si>
  <si>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</si>
  <si>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</si>
  <si>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</si>
  <si>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</si>
  <si>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</si>
  <si>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</si>
  <si>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</si>
  <si>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</si>
  <si>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</si>
  <si>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</si>
  <si>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</si>
  <si>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</si>
  <si>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</si>
  <si>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</si>
  <si>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</si>
  <si>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</si>
  <si>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</si>
  <si>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</si>
  <si>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</si>
  <si>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</si>
  <si>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</si>
  <si>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</si>
  <si>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</si>
  <si>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</si>
  <si>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</si>
  <si>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</si>
  <si>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</si>
  <si>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</si>
  <si>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</si>
  <si>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</si>
  <si>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</si>
  <si>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</si>
  <si>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</si>
  <si>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</si>
  <si>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</si>
  <si>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</si>
  <si>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</si>
  <si>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</si>
  <si>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</si>
  <si>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</si>
  <si>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</si>
  <si>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</si>
  <si>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</si>
  <si>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</si>
  <si>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</si>
  <si>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</si>
  <si>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</si>
  <si>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</si>
  <si>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</si>
  <si>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</si>
  <si>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</si>
  <si>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</si>
  <si>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</si>
  <si>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</si>
  <si>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</si>
  <si>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</si>
  <si>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</si>
  <si>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</si>
  <si>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</si>
  <si>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</si>
  <si>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</si>
  <si>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</si>
  <si>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</si>
  <si>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</si>
  <si>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</si>
  <si>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</si>
  <si>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</si>
  <si>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</si>
  <si>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</si>
  <si>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</si>
  <si>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</si>
  <si>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</si>
  <si>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</si>
  <si>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</si>
  <si>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</si>
  <si>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</si>
  <si>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</si>
  <si>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</si>
  <si>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</si>
  <si>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</si>
  <si>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</si>
  <si>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</si>
  <si>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</si>
  <si>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</si>
  <si>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</si>
  <si>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</si>
  <si>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</si>
  <si>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</si>
  <si>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</si>
  <si>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</si>
  <si>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</si>
  <si>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</si>
  <si>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</si>
  <si>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</si>
  <si>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</si>
  <si>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</si>
  <si>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</si>
  <si>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</si>
  <si>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</si>
  <si>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</si>
  <si>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</si>
  <si>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</si>
  <si>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</si>
  <si>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</si>
  <si>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</si>
  <si>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</si>
  <si>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</si>
  <si>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</si>
  <si>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</si>
  <si>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</si>
  <si>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</si>
  <si>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</si>
  <si>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</si>
  <si>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</si>
  <si>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</si>
  <si>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</si>
  <si>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</si>
  <si>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</si>
  <si>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</si>
  <si>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</si>
  <si>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</si>
  <si>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</si>
  <si>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</si>
  <si>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</si>
  <si>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</si>
  <si>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</si>
  <si>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</si>
  <si>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</si>
  <si>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</si>
  <si>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</si>
  <si>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</si>
  <si>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</si>
  <si>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</si>
  <si>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</si>
  <si>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</si>
  <si>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</si>
  <si>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</si>
  <si>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</si>
  <si>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</si>
  <si>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</si>
  <si>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</si>
  <si>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</si>
  <si>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</si>
  <si>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</si>
  <si>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</si>
  <si>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</si>
  <si>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</si>
  <si>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</si>
  <si>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</si>
  <si>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</si>
  <si>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</si>
  <si>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</si>
  <si>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</si>
  <si>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</si>
  <si>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</si>
  <si>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</si>
  <si>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</si>
  <si>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</si>
  <si>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</si>
  <si>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</si>
  <si>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</si>
  <si>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</si>
  <si>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</si>
  <si>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</si>
  <si>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</si>
  <si>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</si>
  <si>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</si>
  <si>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</si>
  <si>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</si>
  <si>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</si>
  <si>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</si>
  <si>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</si>
  <si>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</si>
  <si>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</si>
  <si>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</si>
  <si>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</si>
  <si>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</si>
  <si>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</si>
  <si>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</si>
  <si>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</si>
  <si>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</si>
  <si>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</si>
  <si>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</si>
  <si>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</si>
  <si>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</si>
  <si>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</si>
  <si>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</si>
  <si>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</si>
  <si>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</si>
  <si>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</si>
  <si>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</si>
  <si>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</si>
  <si>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</si>
  <si>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</si>
  <si>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</si>
  <si>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</si>
  <si>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</si>
  <si>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</si>
  <si>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</si>
  <si>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</si>
  <si>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</si>
  <si>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</si>
  <si>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</si>
  <si>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</si>
  <si>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</si>
  <si>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</si>
  <si>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</si>
  <si>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</si>
  <si>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</si>
  <si>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</si>
  <si>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</si>
  <si>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</si>
  <si>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</si>
  <si>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</si>
  <si>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</si>
  <si>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</si>
  <si>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</si>
  <si>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</si>
  <si>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</si>
  <si>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</si>
  <si>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</si>
  <si>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</si>
  <si>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</si>
  <si>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</si>
  <si>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</si>
  <si>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</si>
  <si>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</si>
  <si>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</si>
  <si>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</si>
  <si>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</si>
  <si>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</si>
  <si>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</si>
  <si>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</si>
  <si>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</si>
  <si>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</si>
  <si>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</si>
  <si>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</si>
  <si>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</si>
  <si>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</si>
  <si>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</si>
  <si>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</si>
  <si>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</si>
  <si>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</si>
  <si>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</si>
  <si>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</si>
  <si>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</si>
  <si>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</si>
  <si>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</si>
  <si>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</si>
  <si>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</si>
  <si>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</si>
  <si>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</si>
  <si>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</si>
  <si>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</si>
  <si>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</si>
  <si>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</si>
  <si>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</si>
  <si>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</si>
  <si>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</si>
  <si>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</si>
  <si>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</si>
  <si>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</si>
  <si>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</si>
  <si>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</si>
  <si>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</si>
  <si>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</si>
  <si>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</si>
  <si>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</si>
  <si>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</si>
  <si>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</si>
  <si>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</si>
  <si>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</si>
  <si>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</si>
  <si>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</si>
  <si>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</si>
  <si>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</si>
  <si>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</si>
  <si>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</si>
  <si>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</si>
  <si>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</si>
  <si>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</si>
  <si>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</si>
  <si>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</si>
  <si>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</si>
  <si>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</si>
  <si>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</si>
  <si>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</si>
  <si>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</si>
  <si>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</si>
  <si>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</si>
  <si>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</si>
  <si>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</si>
  <si>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</si>
  <si>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</si>
  <si>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</si>
  <si>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</si>
  <si>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</si>
  <si>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</si>
  <si>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</si>
  <si>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</si>
  <si>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</si>
  <si>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</si>
  <si>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</si>
  <si>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</si>
  <si>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</si>
  <si>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</si>
  <si>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</si>
  <si>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</si>
  <si>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</si>
  <si>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</si>
  <si>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</si>
  <si>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</si>
  <si>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</si>
  <si>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</si>
  <si>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</si>
  <si>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</si>
  <si>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</si>
  <si>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</si>
  <si>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</si>
  <si>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</si>
  <si>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</si>
  <si>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</si>
  <si>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</si>
  <si>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</si>
  <si>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</si>
  <si>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</si>
  <si>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</si>
  <si>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</si>
  <si>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</si>
  <si>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</si>
  <si>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</si>
  <si>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</si>
  <si>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</si>
  <si>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</si>
  <si>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</si>
  <si>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</si>
  <si>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</si>
  <si>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</si>
  <si>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</si>
  <si>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</si>
  <si>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</si>
  <si>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</si>
  <si>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</si>
  <si>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</si>
  <si>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</si>
  <si>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</si>
  <si>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</si>
  <si>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</si>
  <si>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</si>
  <si>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</si>
  <si>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</si>
  <si>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</si>
  <si>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</si>
  <si>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</si>
  <si>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</si>
  <si>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</si>
  <si>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</si>
  <si>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</si>
  <si>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</si>
  <si>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</si>
  <si>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</si>
  <si>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</si>
  <si>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</si>
  <si>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</si>
  <si>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</si>
  <si>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</si>
  <si>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</si>
  <si>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</si>
  <si>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</si>
  <si>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</si>
  <si>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</si>
  <si>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</si>
  <si>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</si>
  <si>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</si>
  <si>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</si>
  <si>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</si>
  <si>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</si>
  <si>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</si>
  <si>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</si>
  <si>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</si>
  <si>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</si>
  <si>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</si>
  <si>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</si>
  <si>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</si>
  <si>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</si>
  <si>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</si>
  <si>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</si>
  <si>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</si>
  <si>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</si>
  <si>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</si>
  <si>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</si>
  <si>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</si>
  <si>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</si>
  <si>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</si>
  <si>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</si>
  <si>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</si>
  <si>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</si>
  <si>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</si>
  <si>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</si>
  <si>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</si>
  <si>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</si>
  <si>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</si>
  <si>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</si>
  <si>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</si>
  <si>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</si>
  <si>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</si>
  <si>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</si>
  <si>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</si>
  <si>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</si>
  <si>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</si>
  <si>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</si>
  <si>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</si>
  <si>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</si>
  <si>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</si>
  <si>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</si>
  <si>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</si>
  <si>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</si>
  <si>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</si>
  <si>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</si>
  <si>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</si>
  <si>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</si>
  <si>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</si>
  <si>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</si>
  <si>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</si>
  <si>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</si>
  <si>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</si>
  <si>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</si>
  <si>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</si>
  <si>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</si>
  <si>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</si>
  <si>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</si>
  <si>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</si>
  <si>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</si>
  <si>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</si>
  <si>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</si>
  <si>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</si>
  <si>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</si>
  <si>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</si>
  <si>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</si>
  <si>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</si>
  <si>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</si>
  <si>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</si>
  <si>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</si>
  <si>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</si>
  <si>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</si>
  <si>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</si>
  <si>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</si>
  <si>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</si>
  <si>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</si>
  <si>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</si>
  <si>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</si>
  <si>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</si>
  <si>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</si>
  <si>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</si>
  <si>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</si>
  <si>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</si>
  <si>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</si>
  <si>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</si>
  <si>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</si>
  <si>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</si>
  <si>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</si>
  <si>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</si>
  <si>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</si>
  <si>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</si>
  <si>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</si>
  <si>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</si>
  <si>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</si>
  <si>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</si>
  <si>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</si>
  <si>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</si>
  <si>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</si>
  <si>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</si>
  <si>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</si>
  <si>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</si>
  <si>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</si>
  <si>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</si>
  <si>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</si>
  <si>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</si>
  <si>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</si>
  <si>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</si>
  <si>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</si>
  <si>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</si>
  <si>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</si>
  <si>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</si>
  <si>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</si>
  <si>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</si>
  <si>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</si>
  <si>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</si>
  <si>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</si>
  <si>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</si>
  <si>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</si>
  <si>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</si>
  <si>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</si>
  <si>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</si>
  <si>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</si>
  <si>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</si>
  <si>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</si>
  <si>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</si>
  <si>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</si>
  <si>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</si>
  <si>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</si>
  <si>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</si>
  <si>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</si>
  <si>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</si>
  <si>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</si>
  <si>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</si>
  <si>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</si>
  <si>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</si>
  <si>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</si>
  <si>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</si>
  <si>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</si>
  <si>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</si>
  <si>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</si>
  <si>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</si>
  <si>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</si>
  <si>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</si>
  <si>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</si>
  <si>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</si>
  <si>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</si>
  <si>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</si>
  <si>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</si>
  <si>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</si>
  <si>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</si>
  <si>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</si>
  <si>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</si>
  <si>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</si>
  <si>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</si>
  <si>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</si>
  <si>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</si>
  <si>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</si>
  <si>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</si>
  <si>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</si>
  <si>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</si>
  <si>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</si>
  <si>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</si>
  <si>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</si>
  <si>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</si>
  <si>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</si>
  <si>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</si>
  <si>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</si>
  <si>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</si>
  <si>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</si>
  <si>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</si>
  <si>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</si>
  <si>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</si>
  <si>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</si>
  <si>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</si>
  <si>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</si>
  <si>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</si>
  <si>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</si>
  <si>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</si>
  <si>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</si>
  <si>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</si>
  <si>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</si>
  <si>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</si>
  <si>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</si>
  <si>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</si>
  <si>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</si>
  <si>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</si>
  <si>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</si>
  <si>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</si>
  <si>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</si>
  <si>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</si>
  <si>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</si>
  <si>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</si>
  <si>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</si>
  <si>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</si>
  <si>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</si>
  <si>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</si>
  <si>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</si>
  <si>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</si>
  <si>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</si>
  <si>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</si>
  <si>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</si>
  <si>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</si>
  <si>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</si>
  <si>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</si>
  <si>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</si>
  <si>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</si>
  <si>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</si>
  <si>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</si>
  <si>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</si>
  <si>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</si>
  <si>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</si>
  <si>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</si>
  <si>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</si>
  <si>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</si>
  <si>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</si>
  <si>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</si>
  <si>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</si>
  <si>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</si>
  <si>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</si>
  <si>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</si>
  <si>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</si>
  <si>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</si>
  <si>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</si>
  <si>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</si>
  <si>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</si>
  <si>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</si>
  <si>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</si>
  <si>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</si>
  <si>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</si>
  <si>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</si>
  <si>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</si>
  <si>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</si>
  <si>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</si>
  <si>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</si>
  <si>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</si>
  <si>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</si>
  <si>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</si>
  <si>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</si>
  <si>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</si>
  <si>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</si>
  <si>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</si>
  <si>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</si>
  <si>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</si>
  <si>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</si>
  <si>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</si>
  <si>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</si>
  <si>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</si>
  <si>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</si>
  <si>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</si>
  <si>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</si>
  <si>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</si>
  <si>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</si>
  <si>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</si>
  <si>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</si>
  <si>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</si>
  <si>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</si>
  <si>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</si>
  <si>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</si>
  <si>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</si>
  <si>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</si>
  <si>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</si>
  <si>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</si>
  <si>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</si>
  <si>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</si>
  <si>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</si>
  <si>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</si>
  <si>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</si>
  <si>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</si>
  <si>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</si>
  <si>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</si>
  <si>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</si>
  <si>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</si>
  <si>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</si>
  <si>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</si>
  <si>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</si>
  <si>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</si>
  <si>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</si>
  <si>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</si>
  <si>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</si>
  <si>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</si>
  <si>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</si>
  <si>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</si>
  <si>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</si>
  <si>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</si>
  <si>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</si>
  <si>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</si>
  <si>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</si>
  <si>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</si>
  <si>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</si>
  <si>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</si>
  <si>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</si>
  <si>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</si>
  <si>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</si>
  <si>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</si>
  <si>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</si>
  <si>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</si>
  <si>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</si>
  <si>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</si>
  <si>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</si>
  <si>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</si>
  <si>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</si>
  <si>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</si>
  <si>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</si>
  <si>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</si>
  <si>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</si>
  <si>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</si>
  <si>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</si>
  <si>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</si>
  <si>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</si>
  <si>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</si>
  <si>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</si>
  <si>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</si>
  <si>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</si>
  <si>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</si>
  <si>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</si>
  <si>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</si>
  <si>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</si>
  <si>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</si>
  <si>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</si>
  <si>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</si>
  <si>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</si>
  <si>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</si>
  <si>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</si>
  <si>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</si>
  <si>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</si>
  <si>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</si>
  <si>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</si>
  <si>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</si>
  <si>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</si>
  <si>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</si>
  <si>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</si>
  <si>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</si>
  <si>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</si>
  <si>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</si>
  <si>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</si>
  <si>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</si>
  <si>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</si>
  <si>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</si>
  <si>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</si>
  <si>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</si>
  <si>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</si>
  <si>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</si>
  <si>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</si>
  <si>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</si>
  <si>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</si>
  <si>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</si>
  <si>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</si>
  <si>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</si>
  <si>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</si>
  <si>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</si>
  <si>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</si>
  <si>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</si>
  <si>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</si>
  <si>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</si>
  <si>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</si>
  <si>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</si>
  <si>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</si>
  <si>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</si>
  <si>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</si>
  <si>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</si>
  <si>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</si>
  <si>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</si>
  <si>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</si>
  <si>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</si>
  <si>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</si>
  <si>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</si>
  <si>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</si>
  <si>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</si>
  <si>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</si>
  <si>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</si>
  <si>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</si>
  <si>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</si>
  <si>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</si>
  <si>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</si>
  <si>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</si>
  <si>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</si>
  <si>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</si>
  <si>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</si>
  <si>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</si>
  <si>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</si>
  <si>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</si>
  <si>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</si>
  <si>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</si>
  <si>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</si>
  <si>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</si>
  <si>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</si>
  <si>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</si>
  <si>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</si>
  <si>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</si>
  <si>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</si>
  <si>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</si>
  <si>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</si>
  <si>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</si>
  <si>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</si>
  <si>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</si>
  <si>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</si>
  <si>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</si>
  <si>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</si>
  <si>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</si>
  <si>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</si>
  <si>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</si>
  <si>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</si>
  <si>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</si>
  <si>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</si>
  <si>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</si>
  <si>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</si>
  <si>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</si>
  <si>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</si>
  <si>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</si>
  <si>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</si>
  <si>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</si>
  <si>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</si>
  <si>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</si>
  <si>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</si>
  <si>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</si>
  <si>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</si>
  <si>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</si>
  <si>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</si>
  <si>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</si>
  <si>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</si>
  <si>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</si>
  <si>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</si>
  <si>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</si>
  <si>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</si>
  <si>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</si>
  <si>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</si>
  <si>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</si>
  <si>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</si>
  <si>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</si>
  <si>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</si>
  <si>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</si>
  <si>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</si>
  <si>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</si>
  <si>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</si>
  <si>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</si>
  <si>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</si>
  <si>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</si>
  <si>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</si>
  <si>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</si>
  <si>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</si>
  <si>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</si>
  <si>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</si>
  <si>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</si>
  <si>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</si>
  <si>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</si>
  <si>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</si>
  <si>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</si>
  <si>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</si>
  <si>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</si>
  <si>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</si>
  <si>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</si>
  <si>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</si>
  <si>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</si>
  <si>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</si>
  <si>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</si>
  <si>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</si>
  <si>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</si>
  <si>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</si>
  <si>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</si>
  <si>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</si>
  <si>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</si>
  <si>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</si>
  <si>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</si>
  <si>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</si>
  <si>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</si>
  <si>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</si>
  <si>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</si>
  <si>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</si>
  <si>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</si>
  <si>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</si>
  <si>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</si>
  <si>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</si>
  <si>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</si>
  <si>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</si>
  <si>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</si>
  <si>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</si>
  <si>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</si>
  <si>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</si>
  <si>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</si>
  <si>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</si>
  <si>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</si>
  <si>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</si>
  <si>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</si>
  <si>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</si>
  <si>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</si>
  <si>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</si>
  <si>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</si>
  <si>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</si>
  <si>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</si>
  <si>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</si>
  <si>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</si>
  <si>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</si>
  <si>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</si>
  <si>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</si>
  <si>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</si>
  <si>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</si>
  <si>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</si>
  <si>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</si>
  <si>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</si>
  <si>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</si>
  <si>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</si>
  <si>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</si>
  <si>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</si>
  <si>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</si>
  <si>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</si>
  <si>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</si>
  <si>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</si>
  <si>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</si>
  <si>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</si>
  <si>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</si>
  <si>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</si>
  <si>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</si>
  <si>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</si>
  <si>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</si>
  <si>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</si>
  <si>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</si>
  <si>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</si>
  <si>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</si>
  <si>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</si>
  <si>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</si>
  <si>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</si>
  <si>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</si>
  <si>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</si>
  <si>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</si>
  <si>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</si>
  <si>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</si>
  <si>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</si>
  <si>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</si>
  <si>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</si>
  <si>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</si>
  <si>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</si>
  <si>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</si>
  <si>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</si>
  <si>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</si>
  <si>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</si>
  <si>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</si>
  <si>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</si>
  <si>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</si>
  <si>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</si>
  <si>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</si>
  <si>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</si>
  <si>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</si>
  <si>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musical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</si>
  <si>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</si>
  <si>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</si>
  <si>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</si>
  <si>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</si>
  <si>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</si>
  <si>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</si>
  <si>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</si>
  <si>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</si>
  <si>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</si>
  <si>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</si>
  <si>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</si>
  <si>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</si>
  <si>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</si>
  <si>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</si>
  <si>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</si>
  <si>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</si>
  <si>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</si>
  <si>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</si>
  <si>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</si>
  <si>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</si>
  <si>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</si>
  <si>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</si>
  <si>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</si>
  <si>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</si>
  <si>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</si>
  <si>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</si>
  <si>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</si>
  <si>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</si>
  <si>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</si>
  <si>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</si>
  <si>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</si>
  <si>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</si>
  <si>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</si>
  <si>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</si>
  <si>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</si>
  <si>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</si>
  <si>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</si>
  <si>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</si>
  <si>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</si>
  <si>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</si>
  <si>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Subcategory</t>
  </si>
  <si>
    <t>Parent Category</t>
  </si>
  <si>
    <t>Count of outcomes</t>
  </si>
  <si>
    <t>Column Labels</t>
  </si>
  <si>
    <t>Grand Total</t>
  </si>
  <si>
    <t>Row Labels</t>
  </si>
  <si>
    <t>Sum of goal</t>
  </si>
  <si>
    <t>Sum of pledged</t>
  </si>
  <si>
    <t>Sum of backers_count</t>
  </si>
  <si>
    <t>(All)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</si>
  <si>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</si>
  <si>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</si>
  <si>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</si>
  <si>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</si>
  <si>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</si>
  <si>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</si>
  <si>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</si>
  <si>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</si>
  <si>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</si>
  <si>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</si>
  <si>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</si>
  <si>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</si>
  <si>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</si>
  <si>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</si>
  <si>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</si>
  <si>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</si>
  <si>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</si>
  <si>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</si>
  <si>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</si>
  <si>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Avergae Donation</t>
  </si>
  <si>
    <t xml:space="preserve">Successful </t>
  </si>
  <si>
    <t>Failed</t>
  </si>
  <si>
    <t>Mean Goal</t>
  </si>
  <si>
    <t>Median Goal</t>
  </si>
  <si>
    <t>Mean Pledged</t>
  </si>
  <si>
    <t>Median Pledged</t>
  </si>
  <si>
    <t xml:space="preserve"> goal </t>
  </si>
  <si>
    <t>-</t>
  </si>
  <si>
    <t>Q3 of Goal</t>
  </si>
  <si>
    <t>STD of Goal</t>
  </si>
  <si>
    <t>Q1 of Goal</t>
  </si>
  <si>
    <t>IQR of Goal</t>
  </si>
  <si>
    <t>STD of Pledged</t>
  </si>
  <si>
    <t>Q3 of Pledged</t>
  </si>
  <si>
    <t>Q1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</si>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</sst>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72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7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F5060B"/>
        <bgColor rgb="FF000000"/>
      </patternFill>
    </fill>
    <fill>
      <patternFill patternType="solid">
        <fgColor rgb="FFFC0203"/>
        <bgColor rgb="FF000000"/>
      </patternFill>
    </fill>
    <fill>
      <patternFill patternType="solid">
        <fgColor rgb="FFE0132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D01C31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F80407"/>
        <bgColor rgb="FF000000"/>
      </patternFill>
    </fill>
    <fill>
      <patternFill patternType="solid">
        <fgColor rgb="FFF90306"/>
        <bgColor rgb="FF000000"/>
      </patternFill>
    </fill>
    <fill>
      <patternFill patternType="solid">
        <fgColor rgb="FFB32E4F"/>
        <bgColor rgb="FF000000"/>
      </patternFill>
    </fill>
    <fill>
      <patternFill patternType="solid">
        <fgColor rgb="FFDD1524"/>
        <bgColor rgb="FF000000"/>
      </patternFill>
    </fill>
    <fill>
      <patternFill patternType="solid">
        <fgColor rgb="FFF6050A"/>
        <bgColor rgb="FF000000"/>
      </patternFill>
    </fill>
    <fill>
      <patternFill patternType="solid">
        <fgColor rgb="FFEF0A11"/>
        <bgColor rgb="FF000000"/>
      </patternFill>
    </fill>
    <fill>
      <patternFill patternType="solid">
        <fgColor rgb="FFEA0D16"/>
        <bgColor rgb="FF000000"/>
      </patternFill>
    </fill>
    <fill>
      <patternFill patternType="solid">
        <fgColor rgb="FFF70508"/>
        <bgColor rgb="FF000000"/>
      </patternFill>
    </fill>
    <fill>
      <patternFill patternType="solid">
        <fgColor rgb="FFFD0102"/>
        <bgColor rgb="FF000000"/>
      </patternFill>
    </fill>
    <fill>
      <patternFill patternType="solid">
        <fgColor rgb="FFCE1E33"/>
        <bgColor rgb="FF000000"/>
      </patternFill>
    </fill>
    <fill>
      <patternFill patternType="solid">
        <fgColor rgb="FFD41A2D"/>
        <bgColor rgb="FF000000"/>
      </patternFill>
    </fill>
    <fill>
      <patternFill patternType="solid">
        <fgColor rgb="FFF3070C"/>
        <bgColor rgb="FF000000"/>
      </patternFill>
    </fill>
    <fill>
      <patternFill patternType="solid">
        <fgColor rgb="FFF1080F"/>
        <bgColor rgb="FF000000"/>
      </patternFill>
    </fill>
    <fill>
      <patternFill patternType="solid">
        <fgColor rgb="FFF2080D"/>
        <bgColor rgb="FF000000"/>
      </patternFill>
    </fill>
    <fill>
      <patternFill patternType="solid">
        <fgColor rgb="FFDB1625"/>
        <bgColor rgb="FF000000"/>
      </patternFill>
    </fill>
    <fill>
      <patternFill patternType="solid">
        <fgColor rgb="FFDE1423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705796"/>
        <bgColor rgb="FF000000"/>
      </patternFill>
    </fill>
    <fill>
      <patternFill patternType="solid">
        <fgColor rgb="FF804D86"/>
        <bgColor rgb="FF000000"/>
      </patternFill>
    </fill>
    <fill>
      <patternFill patternType="solid">
        <fgColor rgb="FF4472C4"/>
        <bgColor rgb="FF000000"/>
      </patternFill>
    </fill>
    <fill>
      <patternFill patternType="solid">
        <fgColor rgb="FF6061A6"/>
        <bgColor rgb="FF000000"/>
      </patternFill>
    </fill>
    <fill>
      <patternFill patternType="solid">
        <fgColor rgb="FF665DA0"/>
        <bgColor rgb="FF000000"/>
      </patternFill>
    </fill>
    <fill>
      <patternFill patternType="solid">
        <fgColor rgb="FF5766B1"/>
        <bgColor rgb="FF000000"/>
      </patternFill>
    </fill>
    <fill>
      <patternFill patternType="solid">
        <fgColor rgb="FF78528D"/>
        <bgColor rgb="FF000000"/>
      </patternFill>
    </fill>
    <fill>
      <patternFill patternType="solid">
        <fgColor rgb="FF864A7F"/>
        <bgColor rgb="FF000000"/>
      </patternFill>
    </fill>
    <fill>
      <patternFill patternType="solid">
        <fgColor rgb="FF87497E"/>
        <bgColor rgb="FF000000"/>
      </patternFill>
    </fill>
    <fill>
      <patternFill patternType="solid">
        <fgColor rgb="FF5567B2"/>
        <bgColor rgb="FF000000"/>
      </patternFill>
    </fill>
    <fill>
      <patternFill patternType="solid">
        <fgColor rgb="FF4E6CB9"/>
        <bgColor rgb="FF000000"/>
      </patternFill>
    </fill>
    <fill>
      <patternFill patternType="solid">
        <fgColor rgb="FF675C9F"/>
        <bgColor rgb="FF000000"/>
      </patternFill>
    </fill>
    <fill>
      <patternFill patternType="solid">
        <fgColor rgb="FF824C83"/>
        <bgColor rgb="FF000000"/>
      </patternFill>
    </fill>
    <fill>
      <patternFill patternType="solid">
        <fgColor rgb="FFE90D18"/>
        <bgColor rgb="FF000000"/>
      </patternFill>
    </fill>
    <fill>
      <patternFill patternType="solid">
        <fgColor rgb="FFE5101B"/>
        <bgColor rgb="FF000000"/>
      </patternFill>
    </fill>
    <fill>
      <patternFill patternType="solid">
        <fgColor rgb="FFED0B12"/>
        <bgColor rgb="FF000000"/>
      </patternFill>
    </fill>
    <fill>
      <patternFill patternType="solid">
        <fgColor rgb="FFFB0205"/>
        <bgColor rgb="FF000000"/>
      </patternFill>
    </fill>
    <fill>
      <patternFill patternType="solid">
        <fgColor rgb="FFA7355C"/>
        <bgColor rgb="FF000000"/>
      </patternFill>
    </fill>
    <fill>
      <patternFill patternType="solid">
        <fgColor rgb="FFBA2A49"/>
        <bgColor rgb="FF000000"/>
      </patternFill>
    </fill>
    <fill>
      <patternFill patternType="solid">
        <fgColor rgb="FFD5192C"/>
        <bgColor rgb="FF000000"/>
      </patternFill>
    </fill>
    <fill>
      <patternFill patternType="solid">
        <fgColor rgb="FF9D3C67"/>
        <bgColor rgb="FF000000"/>
      </patternFill>
    </fill>
    <fill>
      <patternFill patternType="solid">
        <fgColor rgb="FFDA1627"/>
        <bgColor rgb="FF000000"/>
      </patternFill>
    </fill>
    <fill>
      <patternFill patternType="solid">
        <fgColor rgb="FFEB0C15"/>
        <bgColor rgb="FF000000"/>
      </patternFill>
    </fill>
    <fill>
      <patternFill patternType="solid">
        <fgColor rgb="FFF00910"/>
        <bgColor rgb="FF000000"/>
      </patternFill>
    </fill>
    <fill>
      <patternFill patternType="solid">
        <fgColor rgb="FFD21B30"/>
        <bgColor rgb="FF000000"/>
      </patternFill>
    </fill>
    <fill>
      <patternFill patternType="solid">
        <fgColor rgb="FFCF1D32"/>
        <bgColor rgb="FF000000"/>
      </patternFill>
    </fill>
    <fill>
      <patternFill patternType="solid">
        <fgColor rgb="FFCC1F36"/>
        <bgColor rgb="FF000000"/>
      </patternFill>
    </fill>
    <fill>
      <patternFill patternType="solid">
        <fgColor rgb="FFC8213A"/>
        <bgColor rgb="FF000000"/>
      </patternFill>
    </fill>
    <fill>
      <patternFill patternType="solid">
        <fgColor rgb="FFCD1E35"/>
        <bgColor rgb="FF000000"/>
      </patternFill>
    </fill>
    <fill>
      <patternFill patternType="solid">
        <fgColor rgb="FF9B3D68"/>
        <bgColor rgb="FF000000"/>
      </patternFill>
    </fill>
    <fill>
      <patternFill patternType="solid">
        <fgColor rgb="FFE1121F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65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172" fontId="3" fillId="0" borderId="0" xfId="0" applyNumberFormat="1" applyFont="1"/>
    <xf numFmtId="172" fontId="0" fillId="0" borderId="0" xfId="0" applyNumberFormat="1"/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44" fontId="5" fillId="0" borderId="0" xfId="0" applyNumberFormat="1" applyFont="1"/>
    <xf numFmtId="164" fontId="5" fillId="0" borderId="0" xfId="0" applyNumberFormat="1" applyFont="1"/>
    <xf numFmtId="0" fontId="5" fillId="2" borderId="0" xfId="0" applyFont="1" applyFill="1"/>
    <xf numFmtId="49" fontId="5" fillId="0" borderId="0" xfId="0" applyNumberFormat="1" applyFont="1"/>
    <xf numFmtId="0" fontId="5" fillId="3" borderId="0" xfId="0" applyFont="1" applyFill="1"/>
    <xf numFmtId="0" fontId="5" fillId="4" borderId="0" xfId="0" applyFont="1" applyFill="1"/>
    <xf numFmtId="0" fontId="5" fillId="5" borderId="0" xfId="0" applyFont="1" applyFill="1"/>
    <xf numFmtId="0" fontId="5" fillId="6" borderId="0" xfId="0" applyFont="1" applyFill="1"/>
    <xf numFmtId="0" fontId="5" fillId="7" borderId="0" xfId="0" applyFont="1" applyFill="1"/>
    <xf numFmtId="0" fontId="5" fillId="8" borderId="0" xfId="0" applyFont="1" applyFill="1"/>
    <xf numFmtId="0" fontId="5" fillId="9" borderId="0" xfId="0" applyFont="1" applyFill="1"/>
    <xf numFmtId="0" fontId="5" fillId="10" borderId="0" xfId="0" applyFont="1" applyFill="1"/>
    <xf numFmtId="0" fontId="5" fillId="11" borderId="0" xfId="0" applyFont="1" applyFill="1"/>
    <xf numFmtId="0" fontId="5" fillId="12" borderId="0" xfId="0" applyFont="1" applyFill="1"/>
    <xf numFmtId="0" fontId="5" fillId="13" borderId="0" xfId="0" applyFont="1" applyFill="1"/>
    <xf numFmtId="0" fontId="5" fillId="14" borderId="0" xfId="0" applyFont="1" applyFill="1"/>
    <xf numFmtId="0" fontId="5" fillId="15" borderId="0" xfId="0" applyFont="1" applyFill="1"/>
    <xf numFmtId="0" fontId="5" fillId="16" borderId="0" xfId="0" applyFont="1" applyFill="1"/>
    <xf numFmtId="0" fontId="5" fillId="17" borderId="0" xfId="0" applyFont="1" applyFill="1"/>
    <xf numFmtId="0" fontId="5" fillId="18" borderId="0" xfId="0" applyFont="1" applyFill="1"/>
    <xf numFmtId="0" fontId="5" fillId="19" borderId="0" xfId="0" applyFont="1" applyFill="1"/>
    <xf numFmtId="0" fontId="5" fillId="20" borderId="0" xfId="0" applyFont="1" applyFill="1"/>
    <xf numFmtId="0" fontId="5" fillId="21" borderId="0" xfId="0" applyFont="1" applyFill="1"/>
    <xf numFmtId="0" fontId="5" fillId="22" borderId="0" xfId="0" applyFont="1" applyFill="1"/>
    <xf numFmtId="0" fontId="5" fillId="23" borderId="0" xfId="0" applyFont="1" applyFill="1"/>
    <xf numFmtId="0" fontId="5" fillId="24" borderId="0" xfId="0" applyFont="1" applyFill="1"/>
    <xf numFmtId="0" fontId="5" fillId="25" borderId="0" xfId="0" applyFont="1" applyFill="1"/>
    <xf numFmtId="0" fontId="5" fillId="26" borderId="0" xfId="0" applyFont="1" applyFill="1"/>
    <xf numFmtId="0" fontId="5" fillId="27" borderId="0" xfId="0" applyFont="1" applyFill="1"/>
    <xf numFmtId="0" fontId="5" fillId="28" borderId="0" xfId="0" applyFont="1" applyFill="1"/>
    <xf numFmtId="0" fontId="5" fillId="29" borderId="0" xfId="0" applyFont="1" applyFill="1"/>
    <xf numFmtId="0" fontId="5" fillId="30" borderId="0" xfId="0" applyFont="1" applyFill="1"/>
    <xf numFmtId="0" fontId="5" fillId="31" borderId="0" xfId="0" applyFont="1" applyFill="1"/>
    <xf numFmtId="0" fontId="5" fillId="32" borderId="0" xfId="0" applyFont="1" applyFill="1"/>
    <xf numFmtId="0" fontId="5" fillId="33" borderId="0" xfId="0" applyFont="1" applyFill="1"/>
    <xf numFmtId="0" fontId="5" fillId="34" borderId="0" xfId="0" applyFont="1" applyFill="1"/>
    <xf numFmtId="0" fontId="5" fillId="35" borderId="0" xfId="0" applyFont="1" applyFill="1"/>
    <xf numFmtId="0" fontId="5" fillId="36" borderId="0" xfId="0" applyFont="1" applyFill="1"/>
    <xf numFmtId="0" fontId="5" fillId="37" borderId="0" xfId="0" applyFont="1" applyFill="1"/>
    <xf numFmtId="0" fontId="5" fillId="38" borderId="0" xfId="0" applyFont="1" applyFill="1"/>
    <xf numFmtId="0" fontId="5" fillId="39" borderId="0" xfId="0" applyFont="1" applyFill="1"/>
    <xf numFmtId="0" fontId="5" fillId="40" borderId="0" xfId="0" applyFont="1" applyFill="1"/>
    <xf numFmtId="0" fontId="5" fillId="41" borderId="0" xfId="0" applyFont="1" applyFill="1"/>
    <xf numFmtId="0" fontId="5" fillId="42" borderId="0" xfId="0" applyFont="1" applyFill="1"/>
    <xf numFmtId="0" fontId="5" fillId="43" borderId="0" xfId="0" applyFont="1" applyFill="1"/>
    <xf numFmtId="0" fontId="5" fillId="44" borderId="0" xfId="0" applyFont="1" applyFill="1"/>
    <xf numFmtId="0" fontId="5" fillId="45" borderId="0" xfId="0" applyFont="1" applyFill="1"/>
    <xf numFmtId="0" fontId="5" fillId="46" borderId="0" xfId="0" applyFont="1" applyFill="1"/>
    <xf numFmtId="0" fontId="5" fillId="47" borderId="0" xfId="0" applyFont="1" applyFill="1"/>
    <xf numFmtId="0" fontId="5" fillId="48" borderId="0" xfId="0" applyFont="1" applyFill="1"/>
    <xf numFmtId="0" fontId="5" fillId="49" borderId="0" xfId="0" applyFont="1" applyFill="1"/>
    <xf numFmtId="0" fontId="5" fillId="50" borderId="0" xfId="0" applyFont="1" applyFill="1"/>
    <xf numFmtId="0" fontId="5" fillId="51" borderId="0" xfId="0" applyFont="1" applyFill="1"/>
    <xf numFmtId="0" fontId="5" fillId="52" borderId="0" xfId="0" applyFont="1" applyFill="1"/>
    <xf numFmtId="0" fontId="5" fillId="53" borderId="0" xfId="0" applyFont="1" applyFill="1"/>
    <xf numFmtId="0" fontId="5" fillId="54" borderId="0" xfId="0" applyFont="1" applyFill="1"/>
    <xf numFmtId="0" fontId="5" fillId="55" borderId="0" xfId="0" applyFont="1" applyFill="1"/>
    <xf numFmtId="0" fontId="5" fillId="56" borderId="0" xfId="0" applyFont="1" applyFill="1"/>
  </cellXfs>
  <cellStyles count="2">
    <cellStyle name="Normal" xfId="0" builtinId="0"/>
    <cellStyle name="Percent" xfId="1" builtinId="5"/>
  </cellStyles>
  <dxfs count="12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FB7C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1152916482302909"/>
          <c:y val="5.117223823251178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57-5940-8CED-93F334EA09C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57-5940-8CED-93F334EA09C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57-5940-8CED-93F334EA09C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57-5940-8CED-93F334EA0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1895472"/>
        <c:axId val="2071897120"/>
      </c:barChart>
      <c:catAx>
        <c:axId val="207189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897120"/>
        <c:crosses val="autoZero"/>
        <c:auto val="1"/>
        <c:lblAlgn val="ctr"/>
        <c:lblOffset val="100"/>
        <c:noMultiLvlLbl val="0"/>
      </c:catAx>
      <c:valAx>
        <c:axId val="207189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89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2123976530713919"/>
          <c:y val="4.84214603912453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B-6A4F-A55C-47FB8A135EA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E6B-6A4F-A55C-47FB8A135EA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E6B-6A4F-A55C-47FB8A135EA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108325712"/>
        <c:axId val="2108509440"/>
      </c:barChart>
      <c:catAx>
        <c:axId val="210832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509440"/>
        <c:crosses val="autoZero"/>
        <c:auto val="1"/>
        <c:lblAlgn val="ctr"/>
        <c:lblOffset val="100"/>
        <c:noMultiLvlLbl val="0"/>
      </c:catAx>
      <c:valAx>
        <c:axId val="210850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32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9611202314432775"/>
          <c:y val="4.33644069520225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AC-1045-844C-27F8ABF8D3A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AC-1045-844C-27F8ABF8D3A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AC-1045-844C-27F8ABF8D3A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AC-1045-844C-27F8ABF8D3A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29912512"/>
        <c:axId val="2129914880"/>
      </c:lineChart>
      <c:catAx>
        <c:axId val="2129912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914880"/>
        <c:crosses val="autoZero"/>
        <c:auto val="1"/>
        <c:lblAlgn val="ctr"/>
        <c:lblOffset val="100"/>
        <c:noMultiLvlLbl val="0"/>
      </c:catAx>
      <c:valAx>
        <c:axId val="212991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91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Great Britain</a:t>
          </a:r>
        </a:p>
      </cx:txPr>
    </cx:title>
    <cx:plotArea>
      <cx:plotAreaRegion>
        <cx:series layoutId="boxWhisker" uniqueId="{606A963B-4583-4F43-B317-28B1412C9A7B}">
          <cx:tx>
            <cx:txData>
              <cx:f>_xlchart.v1.8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0FBA3E9F-1A25-D64E-B285-32FFF036524F}">
          <cx:tx>
            <cx:txData>
              <cx:f>_xlchart.v1.10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857C0FC-59C2-FD4E-8112-6BDCC9B8D43A}">
  <sheetPr/>
  <sheetViews>
    <sheetView tabSelected="1"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196850</xdr:colOff>
      <xdr:row>15</xdr:row>
      <xdr:rowOff>107950</xdr:rowOff>
    </xdr:from>
    <xdr:to>
      <xdr:col>13</xdr:col>
      <xdr:colOff>190500</xdr:colOff>
      <xdr:row>50</xdr:row>
      <xdr:rowOff>180340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320144-FD2E-FD91-7B41-8B5F49868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825499</xdr:colOff>
      <xdr:row>3</xdr:row>
      <xdr:rowOff>6350</xdr:rowOff>
    </xdr:from>
    <xdr:to>
      <xdr:col>20</xdr:col>
      <xdr:colOff>52916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CE957B-7807-D13F-568D-E09F9522D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6350</xdr:rowOff>
    </xdr:from>
    <xdr:to>
      <xdr:col>20</xdr:col>
      <xdr:colOff>82550</xdr:colOff>
      <xdr:row>37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43D66B-AEEE-87C7-D97E-F2A5BCE30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5906" cy="60677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BCE714E-8B91-4CC8-38E5-BBDF8E62119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8B81E8C-A151-E37E-CFA4-C71B801BE2F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05906" cy="60677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4.432831134262" createdVersion="8" refreshedVersion="8" minRefreshableVersion="3" recordCount="4114" xr:uid="{070E16B3-F5B2-6145-8927-3F5757FD843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BlodsbrÃ¶llop pÃ¥ Fredriksdal / Blood Wedding at Fredriksdal"/>
        <s v="Good Bread Alley"/>
        <s v="Verdigris - A Play by Jim Beaver"/>
        <s v="Most Dangerous Man in America (WEB DuBois) by Amiri  Baraka"/>
        <s v="Bring &quot;Snow White and the Seven Bottoms&quot; to NYC!"/>
        <s v="Moth Theater Lives"/>
        <s v="Tommy and Me by Ray Didinger - Theatre Exile"/>
        <s v="Celebrating 20 years of The 24 Hour Plays around the world!"/>
        <s v="Colt Coeur's 6th Season"/>
        <s v="Not This Year ... I Have a Headache: a comedy about marriage"/>
        <s v="The Erlkings"/>
        <s v="AdA (Author directing Author)"/>
        <s v="Titus &amp; Two Conversations. Huzzah!"/>
        <s v="There's No Place Like Home!"/>
        <s v="Bring Love's Labour's Lost to Minnesota"/>
        <s v="Laughter is Sacred Space 2.0"/>
        <s v="The Eternal Space Brings the Old Penn Station Back to Life"/>
        <s v="The One Man Traveling Tennessee Williams Festival"/>
        <s v="Roughly Speaking: Voices from The Soup Kitchen"/>
        <s v="The Seagull Project Presents: The Three Sisters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EMPATHITRAX, a new play by Ana Nogueira"/>
        <s v="Sub-Basement World Premiere"/>
        <s v="Eyes Closed - The First In-Dream Theater Experience"/>
        <s v="OCTOBER IN THE CHAIR &amp; Other Fragile Things...This Halloween"/>
        <s v="Liberty Falls, 54321"/>
        <s v="Casablanca - The Gin Joint Cut (The Play)"/>
        <s v="Orpheus Descending by Tennessee Williams"/>
        <s v="Theatre for restorative justice - help us get to Belgium!"/>
        <s v="I Can Ski Forever 3"/>
        <s v="&quot;The Last Adam&quot; A New Musical, NYC reading"/>
        <s v="Assimilation - A history lesson you will never forget"/>
        <s v="Catapult OYL to the next levelâ€”in Edinburgh!"/>
        <s v="&quot;Next Stop&quot; - Adjusting to dating in NYC"/>
        <s v="WORSE THAN TIGERS"/>
        <s v="The Last Days of Judas Iscariot"/>
        <s v="or, The Whale: an original stage adaptation of Moby-Dick"/>
        <s v="THE FALL - A New Play at FringeNYC!"/>
        <s v="Burners"/>
        <s v="Shakespeare Orange County's HAMLET: Match This!"/>
        <s v="Bring &quot;SONNY&quot; To Toronto This Summer!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Send The Bad Arm to Edinburgh. Meet the Dodgy Irish Dancer!"/>
        <s v="Paperhand Puppet Intervention 16th Annual Summer Show"/>
        <s v="Princess Cut: A young girl's reality inside a TN sex ring"/>
        <s v="First Day Off in a Long Time by Brian Finkelstein"/>
        <s v="Prison Boxing: A New Play by Leah Joki"/>
        <s v="The Merchant of Venice as Shakespeare Heard It"/>
        <s v="Goldfish Memory Productions"/>
        <s v="Walken On Sunshine"/>
        <s v="World Premiere of Sket - a play by  Maya Sondhi"/>
        <s v="Lonely Soldier Monologues a play by Helen Benedict."/>
        <s v="Publicity for &quot;When Yellow Were the Stars on Earth&quot;"/>
        <s v="Honest Accomplice Theatre 2015-16 Season"/>
        <s v="EUPHORIA! A New Play by John Corigliano"/>
        <s v="FIX THE FITZ"/>
        <s v="LOVENESS, the play @FringeNYC 2014"/>
        <s v="IT'S JUST MY LIFE"/>
        <s v="Chimera Ensemble Productions Fund"/>
        <s v="Fat Pig, The Play!"/>
        <s v="King Kirby, a play by Crystal Skillman and Fred Van Lente"/>
        <s v="The Gray Man"/>
        <s v="THE GOODS Theatre Company Premiere DROPPED @ Old Fitz"/>
        <s v="The Irish play MISTERMAN by Enda Walsh, heads to Boulder"/>
        <s v="MY PRIVATE REVOLUTION"/>
        <s v="One Funny Mother: I'm Not Crazy!!"/>
        <s v="Joe West's THEATER OF DEATH"/>
        <s v="The Williams Project"/>
        <s v="The Chameleon Fools Theatre Troupe Project"/>
        <s v="Uncalled For Presents: Playday Mayday in Toronto!"/>
        <s v="Melissa Arctic At the Road Theatre"/>
        <s v="One-Man Show: &quot;The Book Of oded, Chapter 2&quot;"/>
        <s v="Held Momentarily The Musical Takes FringeNYC"/>
        <s v="Expedition (to NYC)"/>
        <s v="Get. That. Snitch. - The World's Most Dangerous Play"/>
        <s v="Sweet, Sweet Spirit"/>
        <s v="AnaiÌˆs Nin Goes to Hell"/>
        <s v="New Works Lab @ PPAS: &quot;Begets: Fall of a High School Ronin&quot;"/>
        <s v="Forbear! Theatre"/>
        <s v="Omega Kids - a new play"/>
        <s v="Terminator the Second"/>
        <s v="&quot;Vanya and Sonia and Masha and Spike&quot; by Christopher Durang"/>
        <s v="You, Me and That Guy"/>
        <s v="Voices of Swords"/>
        <s v="Ray Gunn and Starburst"/>
        <s v="Cancer patient Anne Bartram's bucket list wish..."/>
        <s v="THE SOPHOCLES PROJECT"/>
        <s v="Peace In Our Time"/>
        <s v="The Dybbuk"/>
        <s v="Stage Adaptation of Studio Ghibli's Princess Mononoke"/>
        <s v="Pretty Butch"/>
        <s v="CST's As You Like It goes to Canada!"/>
        <s v="Evo: An Original Rock Opera"/>
        <s v="El muro de BorÃ­s KiÃ©n"/>
        <s v="Peter Pan is out of pixie dust &amp; can't fly without your help"/>
        <s v="FRESH PRODUCE'd LA presents: Friends in Transient Places"/>
        <s v="The Window"/>
        <s v="Dreamgirls - Skyline got a Matching Grant!"/>
        <s v="THE INCREDIBLE FOX SISTERS"/>
        <s v="Once Upon A Nightmare"/>
        <s v="Actors &amp; Musicians who are Blind or Autistic"/>
        <s v="Right On Cue Kids Theater (ROCKT) First Show"/>
        <s v="Cicada Studios presents &quot;Miss Sarah&quot;"/>
        <s v="Searching for Tookoolito. An Inuk Woman's Arctic Expedition."/>
        <s v="Me? A Caregiver?"/>
        <s v="To Kill a Machine"/>
        <s v="The Butterfingers Angel... [By The Mummers]"/>
        <s v="The Tutors"/>
        <s v="Before and After"/>
        <s v="&quot;Bright Ideas&quot; By Eric Coble"/>
        <s v="Macbeth"/>
        <s v="Making the Move--Edinburgh Fringe 2014"/>
        <s v="Night of Ashes"/>
        <s v="Threefold Social Organism Theatre Project"/>
        <s v="The Fall - an epic theatrical adaptation"/>
        <s v="Benghazi Bergen-Belsen"/>
        <s v="Los Tradicionales"/>
        <s v="Bluebirds by Joe Brondo"/>
        <s v="Welcome Back To Harlem: A Hellfighter's Story"/>
        <s v="Hear Me Roar: A Season of Powerful Women"/>
        <s v="&quot;The Santaland Diaries&quot; by David Sedaris in Los Angeles 2014"/>
        <s v="A Thought in Three Parts"/>
        <s v="Darryl Reuben Hall's THE DINNER Nat'l Premiere in NY Fest!"/>
        <s v="Hednadotter Jubileumskonsert"/>
        <s v="Puberty the Musical: Original Cast Recording"/>
        <s v="Good People at The Hudson Guild Theatre"/>
        <s v="The Island Boys: A New Play"/>
        <s v="Leah in Vegas at The New York International Fringe Festival"/>
        <s v="Becoming UNZIPPED"/>
        <s v="The Commission Theatre Co."/>
        <s v="Maggie LumiÃ¨re and The Ghost Train: an exciting new play!"/>
        <s v="The Book's the Thing - Welcome to Hamlet's Library"/>
        <s v="Galli Theater Fresh Start Fundraiser"/>
        <s v="2020 Vision: a love story told over sixty years"/>
        <s v="Uprising Theatre Company's First Production"/>
        <s v="KICK It's Not How High. It's How Strong! Written &amp; Performed"/>
        <s v="&quot;The Star on My Heart&quot; Original Play Project on Holocaust"/>
        <s v="Stars on Stage, Kids be Heard!"/>
        <s v="Moving Dust presents 'THIS MUCH' 2015"/>
        <s v="The Hat"/>
        <s v="Theatre Forever's The Nature Crown"/>
        <s v="Cortez"/>
        <s v="64 Squares"/>
        <s v="Coming Home"/>
        <s v="Yuri in Edinburgh"/>
        <s v="The Tumbleweed Zephyr"/>
        <s v="Yesterday Again, Please - A New Play by Dezi Gallegos"/>
        <s v="THIEF"/>
        <s v="Nursery Crimes"/>
        <s v="Scissortail: A play about the Oklahoma City Bombing"/>
        <s v="Vieux Carre: from Binghamton, NY to Provincetown, MA"/>
        <s v="MASKS: Off-Broadway Debut"/>
        <s v="BULL by Mike Bartlett at the Coal Mine Theatre"/>
        <s v="&quot;Oh, the Humanity&quot; at the Tabard Theatre this September"/>
        <s v="Gifts of War"/>
        <s v="By Morning"/>
        <s v="Bringing First Love/Worst Love To Life"/>
        <s v="CORIOLANUS | THE NORMAL HEART @ The Lab Theater"/>
        <s v="Make &quot;Tonya and Nancy&quot; a Rock Opera!"/>
        <s v="MY EYES WENT DARK"/>
        <s v="Geschichten sollen leben"/>
        <s v="Shakespeare in the Park! A Comedy of Errors"/>
        <s v="The Killing Room"/>
        <s v="Keep the Art of Marionettes Alive With PUPPETWORKS!"/>
        <s v="Go People does 'Almost, Maine'"/>
        <s v="Dundee: A Hip-Hopera"/>
        <s v="FACING EAST: New LGBT Musical Eyes London Concert"/>
        <s v="Brief Hiatus: Little Deaths 2016"/>
        <s v="The Saltbox Theatre Collective Seed Money Project"/>
        <s v="The Faculty Lounge"/>
        <s v="The Village - one woman show"/>
        <s v="â€œDamselflyâ€ Gracing the stage"/>
        <s v="AG Theater RÃ¤mibÃ¼hl Projekt 2017"/>
        <s v="Two Noble Kinsmen: Fire &amp; Shadows"/>
        <s v="Help keep girls in school in Burkina Faso"/>
        <s v="Gruesome Playground Injuries"/>
        <s v="We The Astronomers"/>
        <s v="SoÃ±Ã© una ciudad amurallada"/>
        <s v="Make TES a success at The Edinburgh Fringe Fest"/>
        <s v="Henry VI: The War of the Roses"/>
        <s v="U.S. Premiere of &quot;dirty butterfly&quot; by debbie tucker green"/>
        <s v="Play A 'Role' In &quot;Kickstarting A Battle Stage Plays Tour&quot;"/>
        <s v="Wake Up Call @ IRT Theater"/>
        <s v="The Collector, a play by Daniel Wade"/>
        <s v="CAUCUS! THE MUSICAL"/>
        <s v="The Blind Owl Stages Shinn's &quot;The Coming World&quot;"/>
        <s v="Wagner in English"/>
        <s v="SHE! Is History!"/>
        <s v="Darktales The Play"/>
        <s v="The World Premiere of Fire Work by Lauren Gunderson"/>
        <s v="God is a Woman (The Untitled Mitchell Buckley Project)"/>
        <s v="Your Radio Adventure!"/>
        <s v="Happy to Help: A New Play About the Supermarket Industry"/>
        <s v="'ART'"/>
        <s v="Action To The Word's DRACULA"/>
        <s v="Song of the Sea"/>
        <s v="Campo Maldito"/>
        <s v="MamaÃ­ Kickstarts its 2015 Season: Chekhov, Williams &amp; more!"/>
        <s v="Pug-let: The First Ever All-Pug Production of Hamlet"/>
        <s v="Green Light Productions produces theatre created by women"/>
        <s v="Unhinged Creations Presents 'Phantom Pain' - Ed Fringe 2014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death (and straight boys)"/>
        <s v="The Glasshouse"/>
        <s v="[title of show] â€” The Chicago Storefront Premiere"/>
        <s v="A Few Brave Men: The Chosen Few"/>
        <s v="I GOT FIRED - Keith and Jenny are back!"/>
        <s v="King Sisyphus"/>
        <s v="I Do Wonder"/>
        <s v="'I and The Village' by Silva Semerciyan - World Premiere"/>
        <s v="Might As Well Live: Dorothy Parker Does Hollywood Fringe"/>
        <s v="Equus at Frenetic Theatre"/>
        <s v="Beauty and the Beast"/>
        <s v="BROKEN BISCUITS EDINBURGH"/>
        <s v="We Play Chekhov"/>
        <s v="The Other Group Theatre"/>
        <s v="Forward Arena Theatre Company: Summer Season"/>
        <s v="the purple light theatre company's Into the Woods"/>
        <s v="Magnificence"/>
        <s v="CHILD Z"/>
        <s v="PICNIC, by William Inge: An Inaugural Production"/>
        <s v="FAUST.hier und jetzt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Enso Theatre Ensemble's &quot;Pride &amp; Prejudice&quot;"/>
        <s v="The (out)Siders Project"/>
        <s v="Unexpected Stage's Dani Girl, A New Musical"/>
        <s v="Toscana, or What I Remember"/>
        <s v="A Hand of Talons"/>
        <s v="BEIRUT, LADY OF LEBANON"/>
        <s v="In My Head - A new mental health theatre project"/>
        <s v="Dickhead"/>
        <s v="&quot;Unexpectedly Expecting&quot; - A One-Woman Show"/>
        <s v="Carolyn German Songbook &quot;Go From Here&quot; Sheet Music &amp; Concert"/>
        <s v="Old Trunk - Edinburgh 2014"/>
        <s v="King Lear"/>
        <s v="The Hitchhiker's Guide to the Family"/>
        <s v="Syrian Children's Play: Romeo &amp; Juliet Separated by War"/>
        <s v="MAX &amp; ELSA: NO MUSIC. NO CHILDREN."/>
        <s v="The Judgment of Paris"/>
        <s v="These are your lives."/>
        <s v="Get &quot;Walken in His Shoes&quot; to Capital Fringe Festival in DC!"/>
        <s v="Keep It Spinning."/>
        <s v="Holocene"/>
        <s v="Before The Lights Go Up"/>
        <s v="The Lost Boy (a play)"/>
        <s v="Summer FourPlay"/>
        <s v="&quot;Mukha-Tsokotukha&quot; SoloSchool Youth Play"/>
        <s v="Told Look Younger at Jermyn Street Theatre"/>
        <s v="&quot;The Rounds&quot; by Justin Moriarty, presented by EggSalad"/>
        <s v="Repetitive Beats: A new play premiering at Vault Festival"/>
        <s v="The History Boys at USC"/>
        <s v="right left with heels: US Premiere at City Garage"/>
        <s v="Red Lion Theatre Presents Shakespeare's Macbeth"/>
        <s v="The Man from Willow's Brook, a new play by Kevin Kordis"/>
        <s v="COMPASS PLAYERS presents SYLVIA by A. R. Gurney"/>
        <s v="A Bright Room Called Day by Tony Kushner"/>
        <s v="Critical Ambition - BLINK by Phil Porter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Zero Down"/>
        <s v="I Died... I Came Back, ... Whatever"/>
        <s v="Anti-Bullying Musicalâ€¦ &quot;It's Easy!&quot;"/>
        <s v="&quot;The Red Herring&quot; World Premiere"/>
        <s v="Three Christs - Presented at Dixon Place"/>
        <s v="Mirror Image - An Original Musical"/>
        <s v="Resurrecting LIZZIE BORDEN LIVE"/>
        <s v="HELP BUILD &quot;THE CASTLE&quot;"/>
        <s v="The Curse of the Babywoman @ FringeNYC"/>
        <s v="The Lost Boy"/>
        <s v="Corners Grove"/>
        <s v="From Providence to Cuba: A Historic Theater Adventure"/>
        <s v="Brooklyn Quartet, directed by reg e gaines. Spring of 2016"/>
        <s v="Visions"/>
        <s v="Gorilla Theater Productions Presents: Phase 3"/>
        <s v="The Inspectors Call"/>
        <s v="Hi, Are You Single? by Ryan J. Haddad"/>
        <s v="Random Us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LIBERTY! EQUALITY! AND FIREWORKS!... A Civil Rights Play"/>
        <s v="The Maid, in the Common Room, with the FiancÃ©: A Comedy"/>
        <s v="Destiny is Judd Nelson: a new play at FringeNYC"/>
        <s v="Book Club: A Comedy"/>
        <s v="Pramkicker - Edinburgh and Beyond"/>
        <s v="Lakotas and the American Theatre"/>
        <s v="COMPASS PLAYERS"/>
        <s v="Brava Theater and Cultural Odyssey present â€œBIRTHRIGHT?â€"/>
        <s v="Bring Oedipus Revenant to Life!"/>
        <s v="Xavier Project: Leftovers"/>
        <s v="Good People by David Lindsay-Abaire at Waterfront Playhouse"/>
        <s v="Suddenly Split &amp; Swiping Over"/>
        <s v="Loading Dock Theatre Presents: The Dudleys! A Family Game"/>
        <s v="Human, Kind Theater Project"/>
        <s v="And Now: The World!"/>
        <s v="Familiar Strangers â€” A Staged Reading"/>
        <s v="Today I Live"/>
        <s v="AENY's Production of An Invisible Piece of this World"/>
        <s v="Tackett &amp; Pyke put on a Play"/>
        <s v="&quot;Lucy &amp; Vincente&quot; A New Play about Lucille Ball"/>
        <s v="Scrappy Shakespeare: A Midsummer Night's Dream"/>
        <s v="Send Truth AND Consequences To TNT's 2014 Youth Conference"/>
        <s v="EverScape"/>
        <s v="INDEPENDENCE NYC"/>
        <s v="The Tulip Tree 2014"/>
        <s v="SANKARA"/>
        <s v="The Secret Lives of Baba Segi's Wives; A Workshop Production"/>
        <s v="Better to Have Loved...?"/>
        <s v="Honest"/>
        <s v="Magpie- A Melbourne Written Dramatic Musical"/>
        <s v="the southland company - LAUNCH LOS ANGELES"/>
        <s v="The Tragedy of Mario and Juliet"/>
        <s v="World Premiere of &quot;The Piano&quot;"/>
        <s v="PL@Y, an all-original fusion of comedy, rock, and dance"/>
        <s v="Alice - A New Musical"/>
        <s v="Cancel The Sunshine"/>
        <s v="An Evening of Original One Acts"/>
        <s v="Help us get &quot;Old Friends&quot; to the El Portal!!!"/>
        <s v="&quot;The Next Event&quot;"/>
        <s v="All Bare Theatre bring THE MAIDS to Edinburgh 2015"/>
        <s v="A Hard Rain - New York Debut"/>
        <s v="Shakespeare in ASL - and FREE for everyone"/>
        <s v="Taming of the Shrew - New Wimbledon Theatre"/>
        <s v="Cosmicomics"/>
        <s v="PCSF PlayOffs 2016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Reality of Love Remix (Love in Disguise)"/>
        <s v="Strangeloop Theatre - A Focus on New Works"/>
        <s v="The Eulogy of Toby Peach - Edinburgh Festival 2015"/>
        <s v="Help fund Black Enough!"/>
        <s v="The Bombing of the Grand Hotel. A compelling new play"/>
        <s v="&quot;The Secret&quot; Goes to NYC International Fringe Festival"/>
        <s v="Help Shakespeare Troupe accept invite to perform in UK!"/>
        <s v="The Adventurers Club"/>
        <s v="A Race Redux"/>
        <s v="Alzheimer's:The Musical World Premiere Tickets &amp; FUNdrasier!"/>
        <s v="Venus in Fur, Los Angeles."/>
        <s v="Princess Suffragette: a new play for VAULT Festival 2017"/>
        <s v="Send &quot;Pawn&quot; to Edinburgh!"/>
        <s v="KHOJALY - Giving a voice to refugees across the world"/>
        <s v="Speechless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Ministers of Grace"/>
        <s v="This is why we Live ... (Astonishment)"/>
        <s v="Fierce"/>
        <s v="Tilted Field presents NO STATIC AT ALL in New York City"/>
        <s v="HAMLET presented by AC Productions"/>
        <s v="Pennywinkle: A New Chicago Comedy"/>
        <s v="Star Man Rocket Man"/>
        <s v="Howard's End 3.0"/>
        <s v="Modern Love"/>
        <s v="REALLY REALLY"/>
        <s v="Secret Diaries"/>
        <s v="The Musical Adventure of Mimi and the Ghosts"/>
        <s v="#CLOUD$ - a modern adaptation of Aristophanes' Clouds"/>
        <s v="Macbeth in the Basement"/>
        <s v="3 Days In Savannah"/>
        <s v="Titus Andronicus (with an all-female cast &amp; crew)"/>
        <s v="The Impossible Adventures Of Supernova Jones"/>
        <s v="BELIEF on the Isle of Skye"/>
        <s v="Das Ding - A Globetrotting Comedy"/>
        <s v="Far From Fiction"/>
        <s v="&quot;Holmes for the Holidays&quot; Larceny &amp; Mystery For Christmas"/>
        <s v="Christmas Ain't A Drag - A Musical"/>
        <s v="The Seagull on The River"/>
        <s v="Bring Bigger, Badder BRIEF HISTORY Back To The Stage!"/>
        <s v="Songs for a New World"/>
        <s v="Casa Calabaza, Premio Nacional de Teatro Penitenciario."/>
        <s v="Tarantella"/>
        <s v="ITAVA Players &quot;Little Shop of Horrors&quot;"/>
        <s v="See Bob Run by Daniel MacIvor"/>
        <s v="Better Than Shakespeare Presents: Much Ado About Something"/>
        <s v="MUMBURGER by Sarah Kosar"/>
        <s v="FEED"/>
        <s v="Open Letter Theatre presents 'Boys' by Ella Hickson"/>
        <s v="3 Days In Savannah Part II"/>
        <s v="The Complete Works of William Shakespeare (Abridged)"/>
        <s v="MOONFACE"/>
        <s v="Funding for 'Cooked' a dark comedy by Christopher Adams"/>
        <s v="Help Milburn Stone Fly High With TARZAN The Musical"/>
        <s v="KLIPPIES"/>
        <s v="Scarlet at Southwark Playhouse - Theatre Renegade"/>
        <s v="From the Pulpit to the Runway"/>
        <s v="Second Act: The Four Disgracers"/>
        <s v="Unusual Charles Dickens adaptation at Edinburgh Fringe"/>
        <s v="Cutting Off Kate Bush"/>
        <s v="Kapow-i GoGo at The PIT"/>
        <s v="Three Postcards: Pre-Production Costs"/>
        <s v="'Mooring' - Vocal Point Theatre Project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Jericho Creek"/>
        <s v="The Last Five Years: The Muse Arts Production's Debut Show"/>
        <s v="Misfits of London: The Gin Chronicles"/>
        <s v="boom- a play by Peter Sinn Nachtrieb"/>
        <s v="Mama Threw Me So High &amp; He Who Speaks"/>
        <s v="Something Wicked This Way Comes"/>
        <s v="Give a Puppet a Hand"/>
        <s v="Tell Me That You Love Me"/>
        <s v="ROOMIES - Atlantic Canada Tour 2016-17"/>
        <s v="Richard III"/>
        <s v="Help bring Boys of a Certain Age back to NYC!"/>
        <s v="Three Things: Stories About Life"/>
        <s v="The March of the Bonus Army"/>
        <s v="Gruoch, or Lady Macbeth"/>
        <s v="Mabel Moon Goes to Earth!"/>
        <s v="The Last Encore Musical"/>
        <s v="Fever - a workshop production"/>
        <s v="Get JunkBox Theatre To Edinburgh Fringe!"/>
        <s v="Be A Buddy Not A Bully (Anti-Bullying Stage Play TOUR)"/>
        <s v="The Pennington School Alumni Theater Series: Charlie &amp; Bruno"/>
        <s v="Pickles &amp; Hargraves Murder Mystery Comedy at the FringeNYC"/>
        <s v="Free Theatre for Kids: Baby Living Room"/>
        <s v="Sea Life by Lucy Catherine at The Hope Theatre"/>
        <s v="Haberdasher Theatre Inc. : Richard Greenbergâ€™s, The Maderati"/>
        <s v="The Aurora Project: A Sci-Fi Epic by Bella Poynton"/>
        <s v="Benjamin Button the Musical Concept Album"/>
        <s v="The Addams Family Comes To Tuscaloosa"/>
        <s v="Accidental Artists Lab"/>
        <s v="'Gilead', an original theatre piece"/>
        <s v="Melbin the Accidental"/>
        <s v="The Mount, new play about Edith Wharton"/>
        <s v="Outcry Theatre presents &quot;Dark Play or Stories for Boys&quot;"/>
        <s v="Â¡LlÃ©vame!"/>
        <s v="THE MAGIC OF LAUGHTER WITH REGGIE RICE'S #TEAMDREAMERS"/>
        <s v="The Lower Depths"/>
        <s v="Measure for Measure"/>
        <s v="Ain't She Brave FringeNYC 2014 Project"/>
        <s v="Teaterforestilling: Shakespeare patchwork"/>
        <s v="Jelly Beans at Theatre503"/>
        <s v="Immortal"/>
        <s v="DOG SEES GOD: Confessions of a Teenage Blockhead"/>
        <s v="Love Letters"/>
        <s v="Save &quot;The Stage Door&quot;"/>
        <s v="Romeo and Juliet at Moody's Pub"/>
        <s v="Being Patient"/>
        <s v="Alix in Wundergarten"/>
        <s v="Sid the tour 2016"/>
        <s v="Mickey &amp; Worm: The Tour"/>
        <s v="That Still Small Voice Stage Play"/>
        <s v="TWIST: adapted from the novel Oliver Twist"/>
        <s v="Chlorine Edinburgh 2014"/>
        <s v="Georgia - the full cast production"/>
        <s v="THE UNDERSTUDY @ WORKING STAGE"/>
        <s v="'LETTERS FROM WAR' Losing loved ones to Alzheimer's Disease"/>
        <s v="'Hello From Bertha' &amp; '27 Wagons Full of Cotton'"/>
        <s v="SUCKIN INJUN"/>
        <s v="Auf geht's beim Schichtl"/>
        <s v="Fefu and Her Friends"/>
        <s v="A Bad Plan"/>
        <s v="Faustus"/>
        <s v="Eyes Shut. Door Open - A New Play by Cassie M. Seinuk"/>
        <s v="Going To Market"/>
        <s v="Much Ado About Nothing"/>
        <s v="VANITY BITES BACK by Helen Duff"/>
        <s v="Dinosaur Dreams"/>
        <s v="Pink Confetti at The Courtyard Theatre, Hoxton"/>
        <s v="VisiÃ³n Latino Theatre Company"/>
        <s v="PCSF's Biannual 24-Hour Play Festival"/>
        <s v="The Promise"/>
        <s v="Emerson Sings!"/>
        <s v="Twelve Angry Women"/>
        <s v="Greensboro: A Requiem presented by ATC's Youth Ensemble"/>
        <s v="Crooked Tree Theatre Presents Family Duels"/>
        <s v="Drinking with Angelika - Marlowe Studio Canterbury May 2016"/>
        <s v="the dreamer examines his pillow"/>
        <s v="CREDITORS | Jack Studio Theatre | Smith after Strindberg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No Horizon - The forgotten story, told in a unique musical."/>
        <s v="We just keep going"/>
        <s v="Fair Play"/>
        <s v="Bring Matt Fotis's Nights on the Couch to NYC!"/>
        <s v="Bookstory"/>
        <s v="15% of The Seagull Flies to Edinburgh"/>
        <s v="El Campanario: A place to &quot;rest&quot; in times of war..."/>
        <s v="Free Jujube Brown NYC Performance"/>
        <s v="Poleroid Theatre Present : FREE FALL by Vinay Patel"/>
        <s v="Be Prepared"/>
        <s v="Checkpoint 22"/>
        <s v="Protocols"/>
        <s v="HEDDA"/>
        <s v="Star-Spangled Sitcoms: Huzzah &amp; John Adams"/>
        <s v="ALLIE"/>
        <s v="The Rules: Sex, Lies &amp; Serial Killers"/>
        <s v="TRAVIS KENT : MY FIRST TIME live and unprotected at 54 BELOW"/>
        <s v="Foresight"/>
        <s v="Waxwing: A New Play"/>
        <s v="BRUTE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Gore Vidal's THE BEST MAN, by Seat of the Pants Productions"/>
        <s v="Saxon Court at Southwark Playhouse"/>
        <s v="Civil Rogues"/>
        <s v="&quot;Skip To My Lou,&quot; a NEW play by Steve Romagnoli"/>
        <s v="No Brains for Dinner"/>
        <s v="Land of the Three Towers"/>
        <s v="Season Scandinavia"/>
        <s v="Bare Bones Shakespeare 2015-16 Season"/>
        <s v="A KC Fringe World Premiere: DESPERATE ACTS"/>
        <s v="Reading of a New Play by Garrett Zuercher"/>
        <s v="&quot;Loving Alanis&quot; Rocky Mountain Regional Premier"/>
        <s v="Cans at Theatre503"/>
        <s v="'Cornermen' - Smoke &amp; Oakum Theatre return to the Fringe!"/>
        <s v="Romeo &amp; Juliet"/>
        <s v="The Drama Factory presents : The Magic Flute"/>
        <s v="The Hurtling Stillness. A story about angels and clowns"/>
        <s v="Our Modern Lives"/>
        <s v="We Rise"/>
        <s v="AFTER LIFE: Minnesota Fringe Festival 2014"/>
        <s v="The Case Of Soghomon Tehlirian"/>
        <s v="Alexandra Petri's &quot;The Scrum&quot;  - Field Trip Theatre"/>
        <s v="&quot;I'm Alright&quot;...an Enso Theatre Education production."/>
        <s v="SMOKEY AND THE BANDIT: THE MUSICAL"/>
        <s v="The Connection Play 2014"/>
        <s v="Victory by Madicken Malm"/>
        <s v="Fury Theatre is Producing Oleanna"/>
        <s v="Madame X"/>
        <s v="Mamahood: turn and face the strange"/>
        <s v="The White Bike"/>
        <s v="Send SACKERSON to SD Fringe"/>
        <s v="World premiere of BIRTHDAY SUIT at the Old Red Lion"/>
        <s v="PSYCHOC une comÃ©die libertine de Bernard Granger"/>
        <s v="The Metronome Society"/>
        <s v="An Evening with Sarah Pettyfer"/>
        <s v="BEASTS OF BAVERLY GROVE"/>
        <s v="Shakespearean Youth Theatre (SYT) - The Tempest"/>
        <s v="'Time Please'"/>
        <s v="Imaginary Theater Company Presents the Premiere of The Boat"/>
        <s v="The Diary of a Nobody"/>
        <s v="Dog Sees God - Calgary Production"/>
        <s v="The Florence Company presents 'America'"/>
        <s v="Cirque Inspired Alice's Adventures in Wonderland"/>
        <s v="Stitching by Anthony Neilson"/>
        <s v="Strong Poison Stage Play adapted fr. Dorothy L. Sayers novel"/>
        <s v="Tissue by Louise Page. A play about Breast Cancer."/>
        <s v="The Maltese Bodkin"/>
        <s v="Various Unfortunate Deaths of Tâ€™Abbott and Rue Doch Juniors"/>
        <s v="Nude: A play by Paul Hewitt"/>
        <s v="&quot;CIRQUE CAPRICIEUX, the greatest one woman show on earth&quot;"/>
        <s v="Snowglobe Theatre presents: &quot;Much Ado about Nothing&quot;"/>
        <s v="Rainbowtown"/>
        <s v="ICONS"/>
        <s v="Help DORO &amp; DIEGA find their way to the Orlando FRINGE 2016"/>
        <s v="Support 1140 Productions' 'Romeo Juliet'"/>
        <s v="Luigi's Ladies"/>
        <s v="MEASURE FOR MEASURE: an all-female adaptation"/>
        <s v="On the Verge (Or, The Geography of Yearning) goes Steampunk!"/>
        <s v="2014 UASPA Theatre Showcase"/>
        <s v="At Swim, Two Boys"/>
        <s v="BIRDS (debut play with Hightide) - Response Workshops"/>
        <s v="Silent Planet"/>
        <s v="Pig by Alex Oates (London Run)"/>
        <s v="Mr. Marmalade"/>
        <s v="Dog Show"/>
        <s v="Home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Over Here Theatre/Scotchbonnet present: Love, Sex and Apps"/>
        <s v="COME OUT SWINGIN'!"/>
        <s v="Glass Mountain: An Original Fairytale"/>
        <s v="Shakespeare is Boffo! Teachers' Edition"/>
        <s v="'Over the Top: The true-life tale of Dorothy Lawrence'"/>
        <s v="Mrs Roosevelt Flies to London UK tour"/>
        <s v="Prowl Theatre Company"/>
        <s v="Love Letters To My Children, directed by Charles J. Ouda"/>
        <s v="When Johnny Comes Marching Home"/>
        <s v="Thank You For Smoking"/>
        <s v="Citrus Heights Theatre In The Heights"/>
        <s v="Devastated No Matter What"/>
        <s v="EUTCo presents 'One Flew Over the Cuckoo's Nest'"/>
        <s v="iolite the musical"/>
        <s v="GGC Productions 2016"/>
        <s v="University of Utah presents V-Day 2015-The Vagina Monologues"/>
        <s v="Mr Mineshaft - A Play about Julius Eastman"/>
        <s v="Honorable Men - Poor Yorick's Players 2016 Season"/>
        <s v="Tales of a Dragon KNIGHT"/>
        <s v="Kafka on the Shore"/>
        <s v="REBATEnsemble Presents: &quot;The Tempest&quot; by William Shakespeare"/>
        <s v="Put Music in our Musical: Rosetown Playhouse"/>
        <s v="The Reinvention of Lily Johnson"/>
        <s v="Mary's Son"/>
        <s v="2016 Next Stage Residents Class Presents: When She Had Wings"/>
        <s v="Twelfth Night or What You Will"/>
        <s v="An Evening With Durang"/>
        <s v="Migrants' Theatre"/>
        <s v="SBYET 2016 Hairspray at the Lobero Theatre!"/>
        <s v="Get Trip The Light Theatre's show to its 2nd London Stage!"/>
        <s v="HIS NAME IS ARTHUR HOLMBERG"/>
        <s v="Sylvia (a benefit show)"/>
        <s v="Spinning Wheel Youth Takeover"/>
        <s v="Does NY Heart Me? The Musical (Canceled)"/>
        <s v="The Boy at the Edge of Everything NEXT STAGE RESIDENT SHOW"/>
        <s v="THE MOON PLAY"/>
        <s v="Grassroots Shakespeare Company â€¢ Arizona"/>
        <s v="The Untold Tales of the Brothers Grimm"/>
        <s v="J. Lee Vocque's BASED ON ACTUAL EVENTS"/>
        <s v="Quirky Bird Theatre's Young Actors on Tour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SHADFLY - NEW PLAY AT THE ARTS PROJECT"/>
        <s v="The Honeymoon is Over - An Original Play by Zakry Fin"/>
        <s v="Jestia and Raedon"/>
        <s v="The Sins of Seven Tables at the Edinburgh Fringe Festival"/>
        <s v="The Piano Man"/>
        <s v="Whitehall Theatre Presents: Little Shop of Horrors"/>
        <s v="As You Like It? by Purple Ostrich Productions"/>
        <s v="Mirror, mirror on the wall"/>
        <s v="Halfway, Nebraska"/>
        <s v="&quot;I Will Speak For Myself&quot;"/>
        <s v="VST presents Sincerity Forever"/>
        <s v="Throw Like A Girl"/>
        <s v="2015 Philadelphia Premier: Bonhoeffer's Cost"/>
        <s v="Tickets for the Tenderloin"/>
        <s v="&quot;So Amazing&quot; produced at the Kraine Theater NYC"/>
        <s v="Seven Minutes in Eternity"/>
        <s v="TRAVELING needs a Reading"/>
        <s v="The Fairy Tale: A Little Daylight"/>
        <s v="Montclair Shakespeare Series"/>
        <s v="Three for 5: A King's Story"/>
        <s v="Cinderella"/>
        <s v="The Last Five Years Distinction Project"/>
        <s v="Shakespeare's The Tempest: In-The-Round"/>
        <s v="Gypsy Stage Presents &quot;The Importance of Being Earnest&quot;"/>
        <s v="Back To Blackbrick- A new play with live music"/>
        <s v="The Ruby Darlings Show"/>
        <s v="'Pope Head' - The World Tour of Australia"/>
        <s v="The Vagabond Halfback"/>
        <s v="Different is Dangerous"/>
        <s v="The Respectful Prostitute"/>
        <s v="Vengeance Can Wait"/>
        <s v="A Kansas City Fringe Festival premiere: &quot;The Art is a Lie&quot;"/>
        <s v="The Glass Menagerie: Independent Student-Run Production"/>
        <s v="Tennessee Williams' ONE ARM @ Minnesota Fringe"/>
        <s v="&quot;She Has a Name&quot; on tour"/>
        <s v="Peter Pan by J.M. Barrie @ Open Space Arts"/>
        <s v="Cassiopeia"/>
        <s v="All the Best, Jack"/>
        <s v="Let's Launch Disco Turtle Productions"/>
        <s v="Lemming Theatrical's Smell of the Kill"/>
        <s v="The Black and White Theatre Company Inc."/>
        <s v="Annabel Lost"/>
        <s v="&quot;Final Day,&quot; A Dramatic Musical Play (Broadway,Theater, NYC)"/>
        <s v="The Munitionettes"/>
        <s v="Promised Land"/>
        <s v="First Draft Theatre"/>
        <s v="The Pillowman Aberdeen"/>
        <s v="Shakespeare's Pericles, Prince of Tyre"/>
        <s v="The Canterbury Shakespeare Festival - first season"/>
        <s v="Muscovado: BurntOut's new play about slavery in Barbados"/>
        <s v="Music Theatre of Idaho Presents &quot;A Year with Frog and Toad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Thoroughly Modern Millie (Canceled)"/>
        <s v="The Fall of Wallace Winter at the Plaza Theatre"/>
        <s v="Rounds. Set design campaign."/>
        <s v="&quot;Fortune's Child&quot; by Mark Scharf"/>
        <s v="Pushers"/>
        <s v="The Ballad of Downtown Jake"/>
        <s v="Fishcakes"/>
        <s v="MIRAMAR"/>
        <s v="Support Catalan Drama: Skin in Flames, by Guillem Clua"/>
        <s v="Shakespeare in the Park: Much Ado About Nothing"/>
        <s v="Home (The Place Where My Stuff Resides)"/>
        <s v="Only Forever at The Hope Theatre"/>
        <s v="Be The Change ~ The Children's Campaign"/>
        <s v="'The Tempest' at the Minack Theatre Cornwall, July 2014"/>
        <s v="One Good Night by Aisling Caffrey"/>
        <s v="Cubs: an Original Work"/>
        <s v="&quot;If They Come Back&quot;"/>
        <s v="Training young artists! Act Yo' Age Theatre Co debut"/>
        <s v="Waving Goodbye"/>
        <s v="Stop the tempo - ThÃ©Ã¢tre Prospero- salle intime"/>
        <s v="Marilyn Madness &amp; Me"/>
        <s v="'Gretel and Hansel' - A Children's Theatre Production"/>
        <s v="The Merchant of Venice"/>
        <s v="SHS presents Rodgers and Hammerstein's Cinderella"/>
        <s v="The Return of The Walthamstow Mysteries"/>
        <s v="Itch + Scratch at Hackney Showroom"/>
        <s v="Verge of Strife - The life and poetry of Rupert Brooke"/>
        <s v="Petrification"/>
        <s v="LOPE ENAMORADO"/>
        <s v="And More Shenanigans Theatre Company"/>
        <s v="American Pride"/>
        <s v="William Shakespeare's The Tempest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The Rooftop"/>
        <s v="The Beautiful House"/>
        <s v="Defendant Maurice Chevalier"/>
        <s v="A Midsummer Night's Dream"/>
        <s v="America is at the Mall: A Post 9/11 Happily  Never After"/>
        <s v="The Free Man - the story of Hurr"/>
        <s v="Good Men Wanted at ANT Fest"/>
        <s v="Live at the Speakeasy with Ryan Anderson"/>
        <s v="The Divine Comedy Show"/>
        <s v="Chokehold"/>
        <s v="DAY OF THE DOG by Blue Sparrow Theatre Company"/>
        <s v="Forsaken Angels-A New Play"/>
        <s v="Napoleon in Scotland / NapolÃ©on en Ecosse"/>
        <s v="Retro Rhapsody"/>
        <s v="old man's Gift"/>
        <s v="The Not So Curious Incident of the Man in the Green Volvo"/>
        <s v="Foolish Mortals present Shakespeare's Twelfth Night"/>
        <s v="Save 'The Stage Door'.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CHARM by Philip Dawkins"/>
        <s v="COLLABORATION: WARHOL &amp; BASQUIAT"/>
        <s v="Ultramarine Girl: A Cup Full of Courage"/>
        <s v="Edward Albee's The Goat, or Who is Sylvia?"/>
        <s v="Fellatia's-Fantastic-Fun-Time-Show"/>
        <s v="SNAKE EYES"/>
        <s v="Shakespeare with Noodles:  Henry IV"/>
        <s v="A Facelift for the Facade--Spring Garden Mill, Newtown, PA"/>
        <s v="PETER PAN - a new play by Ebony Rattle"/>
        <s v="Heroines"/>
        <s v="Blue Stockings @ The Cockpit Theatre"/>
        <s v="CYRIL THE SQUIRREL a magical children's theatre tour"/>
        <s v="Young Philosophers Theater Company Winter Productions"/>
        <s v="&quot;Miracle on 34th Street&quot; - We believe. Do you believe in us?"/>
        <s v="DIANA's &quot;Late: A Cowboy Song&quot; by Sarah Ruhl"/>
        <s v="The Rabbit on the Moon"/>
        <s v="R.U.R. at New Muses Theatre Company"/>
        <s v="Who Said Theatre Presents: The Calm"/>
        <s v="A Grimm Night for Hans Christian Anderson"/>
        <s v="HELMER'S LOO"/>
        <s v="Montclair Shakespeare Series: A Midsummer Night's Dream"/>
        <s v="Generations (Senior Project)"/>
        <s v="Sweeney Todd: The Panto at the Edinburgh Fringe!"/>
        <s v="Widow's Wedding Dress"/>
        <s v="As the Naked Lead the Blind (Play)"/>
        <s v="Rose of June"/>
        <s v="Shock Treatment - The Sequel to Rocky Horror!"/>
        <s v="E15 at The Pleasance and CPT"/>
        <s v="Julius Caesar - Which side will you choose?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The Last King of the I.D.A. (Minnesota Fringe)"/>
        <s v="Collision Course"/>
        <s v="CAYCE"/>
        <s v="In the Hours Before the Bars Open, a play by Nate HarpÃ©l"/>
        <s v="&quot;A Measure of Normalcy&quot;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Talk to Me Like The Rain and Let Me Listen"/>
        <s v="A History, w Nowell Edmurnds at the Edinburgh Fringe!"/>
        <s v="Scarlet Letters (a play with songs)"/>
        <s v="Henry V"/>
        <s v="Dante's Capstone Project: Who am I?"/>
        <s v="Staged Reading of &quot;The Rise and Fall of Little Voice&quot;"/>
        <s v="MADE-UP: A Sitcom Theater Special"/>
        <s v="Upstart Crows of Santa Fe Stage Weapons"/>
        <s v="SPILL - A verbatim show about sex"/>
        <s v="&quot;The Tale of The Cockatrice&quot; by Peafrog Puppetry"/>
        <s v="Returning Home."/>
        <s v="Something Precious"/>
        <s v="Les Miserables - Backing fund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otorcycle MacBeth...NOT your grandmother's Shakespeare!"/>
        <s v="Hippolytos - Polish Tour"/>
        <s v="&quot;The Colored Museum&quot; by George C. Wolfe"/>
        <s v="Seance Theatre Performs Noel Coward's Blithe Spirit"/>
        <s v="Our Sacred Honor"/>
        <s v="ThreeWay - A new play about dating and relationships."/>
        <s v="The Bill Cosby Assault, a play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Infectious, love at the end of the 21st century!"/>
        <s v="Romeo and Juliet: A Mesh-n-Groove Production"/>
        <s v="ACOrN: A Crunch Or None --&gt; Edinburgh Fringe!"/>
        <s v="Terry Pratchett's Wyrd Sisters at Paeroa Little Theatre"/>
        <s v="Elevation Twelfth Night"/>
        <s v="Jason (Georgia on My Mind)"/>
        <s v="TUSENTACK THEATRE"/>
        <s v="The Pendulum Swings"/>
        <s v="Shakespeare in Sarajevo"/>
        <s v="The Imaginary A Musical"/>
        <s v="FHE High School Presents: Snow Queen and Once On This Island"/>
        <s v="Corium"/>
        <s v="Ultimate Political Selfie!"/>
        <s v="The Modern Theater's 'Play It Forward' Fund"/>
        <s v="Backdrops for Maplewood Barn Theatre Summer 2017 Production"/>
        <s v="Constellations by Nick Payne at the Nottingham New Theatre"/>
        <s v="A Story Once Told"/>
        <s v="Special in a Bad Way"/>
        <s v="The Martin and Lewis Tribute Show"/>
        <s v="Theatre for Life, Youth Theatre Company, Southampton UK"/>
        <s v="Broken Alley â€”Â Year 3"/>
        <s v="'Patagonia' - by Robert George"/>
        <s v="Help us make &quot;The Odd Couple&quot; a show to remember."/>
        <s v="Mine by Polly Teale A Paper Parachutes Production"/>
        <s v="MEDEA | A New Vision"/>
        <s v="She Kills Monsters"/>
        <s v="The Silence at the Song's End"/>
        <s v="Picasso at The Lapin Agile, a play by Steve Martin"/>
        <s v="dasGROUP Theatre: Savage in Limbo"/>
        <s v="Dog sees God by Bert V. Royal @ FSU"/>
        <s v="Happiest Show On Earth Production Sponsor"/>
        <s v="And That's How The Story Goes"/>
        <s v="AU Theatre Wing (Pygmalion Sound and Lighting Fees)"/>
        <s v="Score"/>
        <s v="Support new theatre piece IT DOESN'T MATTER"/>
        <s v="The Taming of the Shrew"/>
        <s v="Galaxy Express - The Play"/>
        <s v="REBATEnsemble Presents: ICONS - The Martin Show"/>
        <s v="Romeo and Juliet...Choose Your Own Ending"/>
        <s v="Take the Vagina Monologues to Main Street in Lexington, NC!"/>
        <s v="STAGE READING for TETCNY"/>
        <s v="Kaylee's Senior Project"/>
        <s v="Defiant Entertainment presents: The Park Bench"/>
        <s v="Central Coast Theatre Community Website - Plays &amp; Auditions"/>
        <s v="Dick Whittington - our 2016 community pantomime!"/>
        <s v="Fringe Fest: Take Comfort in Falling Forever"/>
        <s v="Good Evening, I'm Robert Service"/>
        <s v="Waiting for Godot - Blue Sky Theatre &amp; Arts"/>
        <s v="Red Planet (or One Way Ticket) Staged Reading"/>
        <s v="Literacy for Brooklyn Kids"/>
        <s v="Children Must Run: An Original Musical"/>
        <s v="MTA's National Theatre Connections Show!"/>
        <s v="Lead Players Theatre Company"/>
        <s v="'GULF' - a new play by PIVOT THEATRE"/>
        <s v="Count Your Blessings - A Verbatim Performance"/>
        <s v="Macbeth For President 2016"/>
        <s v="&quot;THIS THING OF OURS&quot;"/>
        <s v="I support Molding Heartz"/>
        <s v="Out of the Box: A Mime Story"/>
        <s v="GUTS: Black Comedy"/>
        <s v="Images: Remembrances of the Holocaust-The Eva Schloss Story"/>
        <s v="Shakespeare!! To fund or not to fund, that is the Question?"/>
        <s v="RUSSIAN PLAY &quot;HOW TO BE BRAVE&quot;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Royal Holloway's Drama Society Presents 'Posh'"/>
        <s v="THE SNAIL: a comedy play at Hollywood Fringe Festival 2015"/>
        <s v="IHDC's 2017 Pantomime - Jack and the Beanstalk"/>
        <s v="Paria Exchange at Dave's Leicester Comedy Festival"/>
        <s v="Threads by David Lane at The Hope Theatre - 11-29 April"/>
        <s v="Run Away"/>
        <s v="Cielito Lindo (Pretty Little One)"/>
        <s v="Project Hedwig and the Angry Inch"/>
        <s v="Community Theatre Project-Children's Show (Arthur)"/>
        <s v="Lincoln High School presents: Little Shop of Horrors"/>
        <s v="For Colored Girl Play Production"/>
        <s v="Ghost Pirate Cruise on the Hudson Sept. 3rd"/>
        <s v="Valkyrie Theatre Company"/>
        <s v="The 'Theater of Community' Tour"/>
        <s v="Stage Play Production - &quot;I Love You to Death&quot;"/>
        <s v="MENTAL Play short-tour 2015!"/>
        <s v="MAMA BA-B: The Stage Play"/>
        <s v="Balm in Gilead at Columbia"/>
        <s v="Technical Design for Liberty Lake Community Theatre"/>
        <s v="Virtual Reality - A play about autism, family and The Sims."/>
        <s v="DR. Mecurio's Mythical Marvels &amp; Beastiry"/>
        <s v="My Insane Shakespeare"/>
        <s v="The Lizard King, a play by Jay Jeff Jones"/>
        <s v="&quot;SHERLOCK HOLMES AND THE SCARLET AVENGER&quot;"/>
        <s v="Roll The Dice Theatre Company"/>
        <s v="Theatre West97 - not-for-profit run Youth Theatre Program"/>
        <s v="Antonym Theatre - &quot;STAIRCASES&quot;"/>
        <s v="Yorick and Company"/>
        <s v="Flush - David Dipper - Break Point Theatre"/>
        <s v="Southern Utah University: V-Day 2015"/>
        <s v="SEVEN, a Documentary Play: North Carolina Premiere!"/>
        <s v="Burqa&amp;Rifle: A Drama: Two Women, Two Cultues, Two Histories"/>
        <s v="Decree 770: Europa"/>
        <s v="Write Now 5"/>
        <s v="The JOkeress Going Live"/>
        <s v="An Interview With Gaddafi - The Stage Play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Elektra Bekent - Afstudeervoorstelling"/>
        <s v="The Wedding"/>
        <s v="A Brief History of Musical Theatre..."/>
        <s v="Time Please Fringe"/>
        <s v="Fools Rush In: A Cabaret Benefiting BC/EFA Kickstarter"/>
        <s v="MAMA'Z BA-B: The StagePlay"/>
        <s v="RAIN | a theatrical production of life-changing proportions"/>
        <s v="Angels in Houston"/>
        <s v="Seliges Theater presents &quot;The God of Carnage&quot;"/>
        <s v="Pizza Delique"/>
        <s v="The Singing Teacher"/>
        <s v="Sherri's Playhouse Present's A Heavenly Hand!"/>
        <s v="Austen a New Musical Play"/>
        <s v="Terezin's The Fireflies"/>
        <s v="What a Gay Play - back, bigger and longer"/>
        <s v="The Bridge That Brought Us Over: The History of Gospel Music"/>
        <s v="'Time at the Bar!' - Written and directed by Kieran Mellish"/>
        <s v="The Rights (and Wrongs) of Mary Wollstonecraft"/>
        <s v="Arts in Conflict"/>
        <s v="Tell'em I'm Gonna Make It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Freedom Train"/>
        <s v="Fantastic Mr Fox - Novus Theatre"/>
        <s v="Secret of Shahrazad (World Premier)"/>
        <s v="REBORN IN LOVE"/>
        <s v="After The Blue"/>
        <s v="Take Tartuffe to Edinburgh Fringe Festival!"/>
        <s v="Julius Caesar"/>
        <s v="The Pelican, by August Strindberg"/>
        <s v="Dusk Theatre Company presents... Macbeth Rebothered"/>
        <s v="The Love Shack"/>
        <s v="A play by Gabriel Kemlo about lost ideals, and new starts"/>
        <s v="Hurricane Katrina 10th Anniversary: Brothers from the Bottom"/>
        <s v="Memoir of a Forgotten Past"/>
        <s v="Headaches - a play exploring the topic of mental health"/>
        <s v="MENTAL Play"/>
        <s v="&quot;The Day That Shakespeare Died&quot; - The book and the play."/>
        <s v="Tonight I'll be April"/>
        <s v="Unconscious Subconscious"/>
        <s v="(TBC) I'M JUST HERE TO BUY SOY SAUCE by Jingan Young"/>
        <s v="Truth, Dare, Promise to be Faithful Stage Play"/>
        <s v="Grammar Land Performances"/>
        <s v="Lovers and Other Strangers at The Cockpit"/>
        <s v="The Grouch Who Couldn't Steal Christmas"/>
        <s v="The Black Woman's Attitude Stage Play"/>
        <s v="Get Your Life Back"/>
        <s v="Spring Awakening Presented by Catoctin Mountain Players"/>
        <s v="While the Stars Fall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Carpe Diem Theater Troup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Sacrifice"/>
        <s v="'Haunting Julia' by Alan Ayckbourn"/>
        <s v="Pocket Monsters: A Musical Parody (Canceled)"/>
        <s v="Bringing more Art to the Community"/>
        <s v="GettingTeensSaved.org Play in Richmond, California 2016"/>
        <s v="The Vagina Monologues 2015"/>
        <s v="OTHELLO, by William Shakespeare ( FUNDRAISER)"/>
        <s v="Grover Theatre Company (GTC)"/>
        <s v="BorikÃ©n: The Show"/>
        <s v="SUPER!: An Original Musical (KC Fringe 2015) (Canceled)"/>
        <s v="Produce BELLE DAME SANS MERCI a stage play"/>
        <s v="Folk-Tales: What Stories Do Your Folks Tell?"/>
        <s v="&quot; Sweet O'l Mama &quot; Theater Production"/>
        <s v="KabarettstÃ¼ck &quot;Dicht in da Nochtschicht&quot;"/>
        <s v="Zachariah Sheldon: A musical to chill your blood"/>
        <s v="Girls, Ladies and Women - A Gospel Drama"/>
        <s v="We Don't Play Fight"/>
        <s v="A Midsummer's Night's Dream"/>
        <s v="The Original Laughter Therapist"/>
        <s v="Harriet Tubman Woman Of Faith"/>
        <s v="REDISCOVERING KIA THE PLAY"/>
        <s v="Bring the iconic story of Leontyne Price to the stage.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Alice In Wonderland (Polish) ALICJA W KRAINIE CZARÃ“W"/>
        <s v="Terry Pratchett's Wyrd Sisters"/>
        <s v="the Savannah Disputation"/>
        <s v="New Edinburgh play"/>
        <s v="In the Land of Gold"/>
        <s v="Messages"/>
        <s v="Equality Theatre"/>
        <s v="CONVERSATIONS WITH AN AVERAGE JOE"/>
        <s v="Women Beware Women"/>
        <s v="Rob Base Presents Unequally Yoked The Stage Play"/>
        <s v="A CRY FOR HELP"/>
        <s v="Just Bryan, a radio drama"/>
        <s v="The Hounds of Reservoir - A Shakesperian Heist film"/>
        <s v="My own musical"/>
        <s v="Help Save High School Theater"/>
        <s v="Caryl Churchill's 'Top Girls' - NSW HSC Text"/>
        <s v="Pariah"/>
        <s v="a feminine ending, brought to you by the East End Theatre Co"/>
        <s v="Attraction"/>
        <s v="GCU Follow Your Dreams Production"/>
        <s v="The Dead Loss"/>
        <s v="Artists' tickets to VARIATIONS ON FAMILY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Right Tracey!"/>
        <s v="Yada.Yada.Yada. An Unauthorized Seinfeld Event. 9 in 90"/>
        <s v="Avarimor Series (Audio Plays)"/>
        <s v="100, Acre Wood"/>
        <s v="An Original Theater Play Entitled &quot;The Art of Love&quot;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Oh! What a Lovely War - Salute the Centenary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Little Nell's - a play"/>
        <s v="The Salem Haunted Magic Show"/>
        <s v="Capricorn Horn- Entertainment for the World's Finest Gents"/>
        <s v="&quot;The Norwegians&quot; Midwestern Tour"/>
        <s v="Strive"/>
        <s v="Hercules the Panto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31000"/>
        <n v="23000"/>
        <n v="21000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5500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1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12200"/>
        <n v="11737"/>
        <n v="17100"/>
        <n v="7750"/>
        <n v="5862"/>
        <n v="23900"/>
        <n v="4999"/>
        <n v="3871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11140"/>
        <n v="3405"/>
        <n v="3100"/>
        <n v="1960"/>
        <n v="2827"/>
        <n v="2885"/>
        <n v="14440"/>
        <n v="3000000"/>
        <n v="1650"/>
        <n v="1551"/>
        <n v="1395"/>
        <n v="1050"/>
        <n v="675"/>
        <n v="978"/>
        <n v="960"/>
        <n v="740"/>
        <n v="773"/>
        <n v="620"/>
        <n v="2413"/>
        <n v="315"/>
        <n v="5600"/>
        <n v="13111"/>
        <n v="333"/>
        <n v="6048"/>
        <n v="3255"/>
        <n v="2224"/>
        <n v="101"/>
        <n v="9600"/>
        <n v="220"/>
        <n v="225"/>
        <n v="2825"/>
        <n v="13500"/>
        <n v="777"/>
        <n v="1850"/>
        <n v="3550"/>
        <n v="1930"/>
        <n v="3495"/>
        <n v="11200"/>
        <n v="2888"/>
        <n v="375000"/>
        <n v="17600"/>
        <n v="678"/>
        <n v="575"/>
        <n v="8880"/>
        <n v="525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100824"/>
        <n v="100036"/>
        <n v="56079.83"/>
        <n v="51184"/>
        <n v="46100.69"/>
        <n v="40153"/>
        <n v="40043.25"/>
        <n v="35275.64"/>
        <n v="35123"/>
        <n v="31820.5"/>
        <n v="30891.1"/>
        <n v="30610"/>
        <n v="27541"/>
        <n v="25800"/>
        <n v="25388"/>
        <n v="24418.6"/>
        <n v="23505"/>
        <n v="21905"/>
        <n v="21904"/>
        <n v="21573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365"/>
        <n v="20120"/>
        <n v="20022"/>
        <n v="17444"/>
        <n v="16465"/>
        <n v="16291"/>
        <n v="15705"/>
        <n v="15700"/>
        <n v="15677.5"/>
        <n v="15597"/>
        <n v="15535"/>
        <n v="15481"/>
        <n v="15443"/>
        <n v="15335"/>
        <n v="15327"/>
        <n v="15315"/>
        <n v="15265"/>
        <n v="15126"/>
        <n v="15121"/>
        <n v="14450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2020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0085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1330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2500"/>
        <n v="610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3.5"/>
        <n v="12806"/>
        <n v="12795"/>
        <n v="12730.42"/>
        <n v="12571"/>
        <n v="12521"/>
        <n v="12348.5"/>
        <n v="12325"/>
        <n v="12256"/>
        <n v="12252"/>
        <n v="12178"/>
        <n v="12095"/>
        <n v="11880"/>
        <n v="11747.18"/>
        <n v="11530"/>
        <n v="11450"/>
        <n v="11363"/>
        <n v="11335.7"/>
        <n v="11122"/>
        <n v="11056.75"/>
        <n v="11045"/>
        <n v="10775"/>
        <n v="10685"/>
        <n v="10603"/>
        <n v="10440"/>
        <n v="10338"/>
        <n v="10299"/>
        <n v="10265.01"/>
        <n v="10173"/>
        <n v="10156"/>
        <n v="10133"/>
        <n v="10115"/>
        <n v="10092"/>
        <n v="10067.5"/>
        <n v="10065"/>
        <n v="10041"/>
        <n v="10031"/>
        <n v="10027"/>
        <n v="10026.49"/>
        <n v="9801"/>
        <n v="9536"/>
        <n v="9525"/>
        <n v="9425.23"/>
        <n v="9124"/>
        <n v="8740"/>
        <n v="8725"/>
        <n v="8685"/>
        <n v="8348"/>
        <n v="8241"/>
        <n v="8230"/>
        <n v="8227"/>
        <n v="8211.61"/>
        <n v="8207"/>
        <n v="8165.55"/>
        <n v="8120"/>
        <n v="8114"/>
        <n v="8110"/>
        <n v="8084"/>
        <n v="8010"/>
        <n v="8001"/>
        <n v="7942"/>
        <n v="7905"/>
        <n v="7877"/>
        <n v="7860"/>
        <n v="7810"/>
        <n v="7670"/>
        <n v="7617"/>
        <n v="7540"/>
        <n v="7500"/>
        <n v="7365"/>
        <n v="7220"/>
        <n v="7164"/>
        <n v="7062"/>
        <n v="7015"/>
        <n v="6780"/>
        <n v="6658"/>
        <n v="6628"/>
        <n v="6505"/>
        <n v="6301.76"/>
        <n v="6215"/>
        <n v="6208.98"/>
        <n v="6155"/>
        <n v="6141.99"/>
        <n v="6030"/>
        <n v="6027"/>
        <n v="6007"/>
        <n v="6000.66"/>
        <n v="5940"/>
        <n v="5845"/>
        <n v="5831.74"/>
        <n v="5813"/>
        <n v="5771"/>
        <n v="5739"/>
        <n v="5700"/>
        <n v="5696"/>
        <n v="5673"/>
        <n v="5671.11"/>
        <n v="5665"/>
        <n v="5635"/>
        <n v="5623"/>
        <n v="5604"/>
        <n v="5600"/>
        <n v="5526"/>
        <n v="5516"/>
        <n v="5510"/>
        <n v="5504"/>
        <n v="5501"/>
        <n v="5481"/>
        <n v="5478"/>
        <n v="5462"/>
        <n v="5430"/>
        <n v="5380"/>
        <n v="5376"/>
        <n v="5366"/>
        <n v="5358"/>
        <n v="5343"/>
        <n v="5295"/>
        <n v="5291"/>
        <n v="5285"/>
        <n v="5271"/>
        <n v="5260.92"/>
        <n v="5258"/>
        <n v="5250"/>
        <n v="5240"/>
        <n v="5234"/>
        <n v="5232"/>
        <n v="5221"/>
        <n v="5195"/>
        <n v="5176"/>
        <n v="5175"/>
        <n v="5167"/>
        <n v="5116.18"/>
        <n v="5105"/>
        <n v="5100"/>
        <n v="5086"/>
        <n v="5070"/>
        <n v="5055"/>
        <n v="5050.7700000000004"/>
        <n v="5050"/>
        <n v="5040"/>
        <n v="5035.6899999999996"/>
        <n v="5024"/>
        <n v="5016"/>
        <n v="40850"/>
        <n v="1072"/>
        <n v="1096"/>
        <n v="1605"/>
        <n v="605"/>
        <n v="1322"/>
        <n v="5012.25"/>
        <n v="5003"/>
        <n v="4935"/>
        <n v="4900"/>
        <n v="4794.82"/>
        <n v="4784"/>
        <n v="4656"/>
        <n v="4610"/>
        <n v="4592"/>
        <n v="4580"/>
        <n v="4569"/>
        <n v="4559.13"/>
        <n v="4550"/>
        <n v="4546"/>
        <n v="4545"/>
        <n v="4511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3035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400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795"/>
        <n v="1715"/>
        <n v="1758"/>
        <n v="278"/>
        <n v="1827"/>
        <n v="6258"/>
        <n v="2476"/>
        <n v="6633"/>
        <n v="5328"/>
        <n v="521"/>
        <n v="85192"/>
        <n v="4450"/>
        <n v="4443"/>
        <n v="4428"/>
        <n v="4409.7700000000004"/>
        <n v="4409.55"/>
        <n v="4400"/>
        <n v="4371"/>
        <n v="4340"/>
        <n v="4306.1099999999997"/>
        <n v="4296"/>
        <n v="4250"/>
        <n v="4247"/>
        <n v="4216"/>
        <n v="4176"/>
        <n v="4150"/>
        <n v="4145"/>
        <n v="4137"/>
        <n v="4090"/>
        <n v="4081"/>
        <n v="4073"/>
        <n v="4066"/>
        <n v="4055"/>
        <n v="4050"/>
        <n v="4035"/>
        <n v="4030"/>
        <n v="4018"/>
        <n v="4015.71"/>
        <n v="4005"/>
        <n v="4004"/>
        <n v="4002"/>
        <n v="4000.22"/>
        <n v="3908"/>
        <n v="3905"/>
        <n v="3902.5"/>
        <n v="3900"/>
        <n v="3880"/>
        <n v="3877"/>
        <n v="3803.55"/>
        <n v="3800"/>
        <n v="3798"/>
        <n v="3773"/>
        <n v="3760"/>
        <n v="3750"/>
        <n v="3732"/>
        <n v="3730"/>
        <n v="3710"/>
        <n v="3685"/>
        <n v="3670"/>
        <n v="3660"/>
        <n v="3659"/>
        <n v="3655"/>
        <n v="3636"/>
        <n v="3590"/>
        <n v="3572.12"/>
        <n v="3535"/>
        <n v="3531"/>
        <n v="3530"/>
        <n v="3526"/>
        <n v="3514"/>
        <n v="3506"/>
        <n v="3486"/>
        <n v="3485"/>
        <n v="3470"/>
        <n v="3465"/>
        <n v="3449"/>
        <n v="3440"/>
        <n v="3405"/>
        <n v="3395"/>
        <n v="3383"/>
        <n v="3366"/>
        <n v="3363"/>
        <n v="3330"/>
        <n v="3320"/>
        <n v="3315"/>
        <n v="3292"/>
        <n v="3275"/>
        <n v="3273"/>
        <n v="3271"/>
        <n v="3270"/>
        <n v="3255"/>
        <n v="3205"/>
        <n v="3190"/>
        <n v="3185"/>
        <n v="3178"/>
        <n v="3175"/>
        <n v="3160"/>
        <n v="3148"/>
        <n v="3145"/>
        <n v="3133"/>
        <n v="3120"/>
        <n v="3105"/>
        <n v="3095.11"/>
        <n v="3084"/>
        <n v="3081"/>
        <n v="3080"/>
        <n v="3061"/>
        <n v="3058"/>
        <n v="3048"/>
        <n v="3046"/>
        <n v="3034"/>
        <n v="3005"/>
        <n v="3001"/>
        <n v="2993"/>
        <n v="2954"/>
        <n v="2946"/>
        <n v="2935"/>
        <n v="2930"/>
        <n v="2925"/>
        <n v="2923"/>
        <n v="2879"/>
        <n v="2876"/>
        <n v="2870"/>
        <n v="2867.99"/>
        <n v="2864"/>
        <n v="2857"/>
        <n v="2856"/>
        <n v="2823"/>
        <n v="2804.16"/>
        <n v="2804"/>
        <n v="2755"/>
        <n v="2750"/>
        <n v="2726"/>
        <n v="2705"/>
        <n v="2689"/>
        <n v="2669"/>
        <n v="2663"/>
        <n v="2650"/>
        <n v="2646.5"/>
        <n v="2635"/>
        <n v="2620"/>
        <n v="2616"/>
        <n v="2605"/>
        <n v="2594"/>
        <n v="2576"/>
        <n v="2575"/>
        <n v="2569"/>
        <n v="2560"/>
        <n v="2549"/>
        <n v="2545"/>
        <n v="2525"/>
        <n v="2524"/>
        <n v="2520"/>
        <n v="2512"/>
        <n v="2485"/>
        <n v="2424"/>
        <n v="2410"/>
        <n v="2389"/>
        <n v="2366"/>
        <n v="2361"/>
        <n v="2358"/>
        <n v="2335"/>
        <n v="2331"/>
        <n v="2321"/>
        <n v="2305"/>
        <n v="2300"/>
        <n v="2290"/>
        <n v="2287"/>
        <n v="2257"/>
        <n v="2245"/>
        <n v="2215"/>
        <n v="2210"/>
        <n v="2202"/>
        <n v="2193"/>
        <n v="2170.9899999999998"/>
        <n v="2161"/>
        <n v="2160"/>
        <n v="2155"/>
        <n v="2145"/>
        <n v="2142"/>
        <n v="2140"/>
        <n v="2129"/>
        <n v="2125.9899999999998"/>
        <n v="2119.9899999999998"/>
        <n v="2113"/>
        <n v="2110"/>
        <n v="2107"/>
        <n v="2102"/>
        <n v="2095"/>
        <n v="2093"/>
        <n v="2087"/>
        <n v="2086"/>
        <n v="2073"/>
        <n v="2063"/>
        <n v="2060"/>
        <n v="2059"/>
        <n v="2055"/>
        <n v="2050"/>
        <n v="2047"/>
        <n v="2042"/>
        <n v="2041"/>
        <n v="2033"/>
        <n v="2030"/>
        <n v="2002.22"/>
        <n v="1955"/>
        <n v="1950"/>
        <n v="1918"/>
        <n v="1908"/>
        <n v="1870.99"/>
        <n v="1870"/>
        <n v="1862"/>
        <n v="1855"/>
        <n v="1835"/>
        <n v="1831"/>
        <n v="1826"/>
        <n v="1820"/>
        <n v="1805"/>
        <n v="1788.57"/>
        <n v="1788"/>
        <n v="1782"/>
        <n v="1766"/>
        <n v="1762"/>
        <n v="1742"/>
        <n v="1710"/>
        <n v="1700.01"/>
        <n v="1690"/>
        <n v="1669"/>
        <n v="1668"/>
        <n v="1650.69"/>
        <n v="1650"/>
        <n v="1647"/>
        <n v="1635"/>
        <n v="1625"/>
        <n v="1623"/>
        <n v="1616.14"/>
        <n v="1616"/>
        <n v="1610"/>
        <n v="1594"/>
        <n v="1587"/>
        <n v="1577"/>
        <n v="1565"/>
        <n v="1557"/>
        <n v="1547"/>
        <n v="1536"/>
        <n v="1534"/>
        <n v="1532"/>
        <n v="1527.5"/>
        <n v="1525"/>
        <n v="1518"/>
        <n v="1505"/>
        <n v="1500.2"/>
        <n v="1460"/>
        <n v="1437"/>
        <n v="1400"/>
        <n v="1384"/>
        <n v="1382"/>
        <n v="1365"/>
        <n v="1362"/>
        <n v="1335"/>
        <n v="1328"/>
        <n v="1326"/>
        <n v="1316"/>
        <n v="1315"/>
        <n v="1312"/>
        <n v="1305"/>
        <n v="1280"/>
        <n v="1276"/>
        <n v="1275"/>
        <n v="1260"/>
        <n v="1259"/>
        <n v="1256"/>
        <n v="1246"/>
        <n v="1241"/>
        <n v="1220"/>
        <n v="1218"/>
        <n v="1216"/>
        <n v="1197"/>
        <n v="1168"/>
        <n v="1156"/>
        <n v="1150"/>
        <n v="1142"/>
        <n v="1125"/>
        <n v="1120"/>
        <n v="1119"/>
        <n v="1115"/>
        <n v="1110"/>
        <n v="1105"/>
        <n v="1102"/>
        <n v="1097"/>
        <n v="1090"/>
        <n v="1088"/>
        <n v="1082.5"/>
        <n v="1078"/>
        <n v="1073"/>
        <n v="1066.8"/>
        <n v="1065"/>
        <n v="1064"/>
        <n v="1063"/>
        <n v="1055"/>
        <n v="1046"/>
        <n v="1043"/>
        <n v="1010"/>
        <n v="1000.99"/>
        <n v="1000.01"/>
        <n v="971"/>
        <n v="966"/>
        <n v="953"/>
        <n v="950"/>
        <n v="924"/>
        <n v="880"/>
        <n v="872"/>
        <n v="867"/>
        <n v="842"/>
        <n v="838"/>
        <n v="825"/>
        <n v="791"/>
        <n v="783"/>
        <n v="780"/>
        <n v="775"/>
        <n v="773"/>
        <n v="759"/>
        <n v="752"/>
        <n v="735"/>
        <n v="720.01"/>
        <n v="718"/>
        <n v="714"/>
        <n v="713"/>
        <n v="710"/>
        <n v="705"/>
        <n v="695"/>
        <n v="671"/>
        <n v="666"/>
        <n v="665.21"/>
        <n v="660"/>
        <n v="658"/>
        <n v="657"/>
        <n v="639"/>
        <n v="631"/>
        <n v="622"/>
        <n v="618"/>
        <n v="611"/>
        <n v="606"/>
        <n v="593"/>
        <n v="592"/>
        <n v="580"/>
        <n v="576"/>
        <n v="565"/>
        <n v="561"/>
        <n v="558"/>
        <n v="542"/>
        <n v="541"/>
        <n v="540"/>
        <n v="537"/>
        <n v="530.11"/>
        <n v="527.45000000000005"/>
        <n v="527"/>
        <n v="505"/>
        <n v="504"/>
        <n v="503.22"/>
        <n v="501"/>
        <n v="497"/>
        <n v="490"/>
        <n v="488"/>
        <n v="485"/>
        <n v="481.5"/>
        <n v="469"/>
        <n v="455"/>
        <n v="453"/>
        <n v="452"/>
        <n v="450"/>
        <n v="440"/>
        <n v="437"/>
        <n v="427"/>
        <n v="420"/>
        <n v="417"/>
        <n v="413"/>
        <n v="409.01"/>
        <n v="402"/>
        <n v="397"/>
        <n v="385"/>
        <n v="369"/>
        <n v="362"/>
        <n v="355"/>
        <n v="340"/>
        <n v="316"/>
        <n v="312"/>
        <n v="311"/>
        <n v="292"/>
        <n v="285"/>
        <n v="272"/>
        <n v="271"/>
        <n v="264"/>
        <n v="258"/>
        <n v="251"/>
        <n v="214"/>
        <n v="211"/>
        <n v="204"/>
        <n v="189"/>
        <n v="185"/>
        <n v="173"/>
        <n v="162"/>
        <n v="146"/>
        <n v="137"/>
        <n v="136"/>
        <n v="135"/>
        <n v="129"/>
        <n v="96"/>
        <n v="69"/>
        <n v="63"/>
        <n v="38"/>
        <n v="37"/>
        <n v="34.950000000000003"/>
        <n v="27"/>
        <n v="23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558"/>
        <n v="930"/>
        <n v="274"/>
        <n v="199"/>
        <n v="336"/>
        <n v="269"/>
        <n v="216"/>
        <n v="322"/>
        <n v="213"/>
        <n v="270"/>
        <n v="121"/>
        <n v="315"/>
        <n v="2174"/>
        <n v="152"/>
        <n v="1021"/>
        <n v="105"/>
        <n v="1107"/>
        <n v="1013"/>
        <n v="99"/>
        <n v="276"/>
        <n v="310"/>
        <n v="215"/>
        <n v="94"/>
        <n v="201"/>
        <n v="296"/>
        <n v="114"/>
        <n v="890"/>
        <n v="456"/>
        <n v="369"/>
        <n v="338"/>
        <n v="153"/>
        <n v="143"/>
        <n v="130"/>
        <n v="265"/>
        <n v="139"/>
        <n v="110"/>
        <n v="59"/>
        <n v="156"/>
        <n v="90"/>
        <n v="54"/>
        <n v="205"/>
        <n v="154"/>
        <n v="40"/>
        <n v="190"/>
        <n v="127"/>
        <n v="177"/>
        <n v="115"/>
        <n v="499"/>
        <n v="30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175"/>
        <n v="181"/>
        <n v="112"/>
        <n v="288"/>
        <n v="356"/>
        <n v="248"/>
        <n v="224"/>
        <n v="323"/>
        <n v="172"/>
        <n v="227"/>
        <n v="42"/>
        <n v="264"/>
        <n v="144"/>
        <n v="92"/>
        <n v="406"/>
        <n v="151"/>
        <n v="63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501"/>
        <n v="535"/>
        <n v="394"/>
        <n v="1049"/>
        <n v="308"/>
        <n v="1088"/>
        <n v="1420"/>
        <n v="551"/>
        <n v="187"/>
        <n v="173"/>
        <n v="1019"/>
        <n v="707"/>
        <n v="339"/>
        <n v="1095"/>
        <n v="364"/>
        <n v="433"/>
        <n v="277"/>
        <n v="557"/>
        <n v="320"/>
        <n v="348"/>
        <n v="1260"/>
        <n v="307"/>
      </sharedItems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musical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4.48437997685" createdVersion="8" refreshedVersion="8" minRefreshableVersion="3" recordCount="4114" xr:uid="{1403EAD2-8A06-4E4C-ACAA-E245F3DB2C8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a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4-22T17:03:29"/>
        <d v="2014-04-01T06:38:31"/>
        <d v="2014-10-28T16:35:53"/>
        <d v="2015-01-16T16:48:49"/>
        <d v="2014-08-12T14:01:08"/>
        <d v="2014-09-05T07:00:45"/>
        <d v="2016-04-20T01:53:21"/>
        <d v="2015-09-05T11:23:04"/>
        <d v="2015-08-03T15:57:51"/>
        <d v="2016-03-16T04:39:48"/>
        <d v="2014-09-02T14:48:56"/>
        <d v="2016-11-23T20:25:13"/>
        <d v="2014-07-14T14:04:40"/>
        <d v="2015-04-09T13:21:50"/>
        <d v="2014-10-06T17:48:44"/>
        <d v="2016-09-01T18:15:45"/>
        <d v="2014-09-27T23:15:55"/>
        <d v="2016-04-01T17:55:58"/>
        <d v="2015-05-11T14:24:18"/>
        <d v="2014-10-21T06:59:58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8-20T13:50:28"/>
        <d v="2016-11-28T22:00:33"/>
        <d v="2015-02-15T23:35:47"/>
        <d v="2014-07-15T15:59:33"/>
        <d v="2015-10-13T14:50:43"/>
        <d v="2017-02-14T19:49:01"/>
        <d v="2016-01-31T16:54:32"/>
        <d v="2015-09-23T19:27:50"/>
        <d v="2016-11-22T14:59:12"/>
        <d v="2016-02-25T17:39:00"/>
        <d v="2015-09-18T00:32:52"/>
        <d v="2016-06-01T08:20:51"/>
        <d v="2015-10-07T12:00:09"/>
        <d v="2015-10-15T16:49:31"/>
        <d v="2017-02-03T13:48:00"/>
        <d v="2015-06-17T18:11:00"/>
        <d v="2016-07-16T20:09:42"/>
        <d v="2017-02-06T20:00:04"/>
        <d v="2016-04-13T19:04:23"/>
        <d v="2014-05-16T18:05:25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2-24T02:03:29"/>
        <d v="2015-05-20T13:46:17"/>
        <d v="2015-06-03T01:34:36"/>
        <d v="2014-08-20T18:08:12"/>
        <d v="2014-11-21T07:34:22"/>
        <d v="2014-12-17T14:01:07"/>
        <d v="2014-06-12T13:46:58"/>
        <d v="2016-04-13T00:10:08"/>
        <d v="2015-11-29T19:01:13"/>
        <d v="2014-11-28T00:03:06"/>
        <d v="2016-08-23T18:22:09"/>
        <d v="2015-03-05T21:19:17"/>
        <d v="2014-07-30T09:37:21"/>
        <d v="2014-12-16T05:56:28"/>
        <d v="2014-07-06T20:54:35"/>
        <d v="2015-05-10T04:07:47"/>
        <d v="2016-05-04T13:31:22"/>
        <d v="2015-08-17T17:43:32"/>
        <d v="2014-05-19T15:17:38"/>
        <d v="2015-08-14T11:20:00"/>
        <d v="2015-06-21T10:03:25"/>
        <d v="2015-02-02T22:31:01"/>
        <d v="2014-05-20T15:47:20"/>
        <d v="2015-06-02T11:17:04"/>
        <d v="2015-09-03T14:21:26"/>
        <d v="2014-06-10T09:07:49"/>
        <d v="2016-05-01T22:08:57"/>
        <d v="2016-08-30T22:03:05"/>
        <d v="2014-08-27T21:04:52"/>
        <d v="2014-10-20T07:27:59"/>
        <d v="2014-05-29T04:00:45"/>
        <d v="2015-04-24T13:21:07"/>
        <d v="2015-08-23T22:59:28"/>
        <d v="2014-08-29T18:19:33"/>
        <d v="2016-07-10T18:48:47"/>
        <d v="2015-02-02T18:59:23"/>
        <d v="2015-04-07T14:01:04"/>
        <d v="2017-01-18T04:56:06"/>
        <d v="2011-03-31T03:42:17"/>
        <d v="2016-09-13T18:00:27"/>
        <d v="2014-07-14T22:53:34"/>
        <d v="2014-06-01T11:49:36"/>
        <d v="2015-01-24T11:55:03"/>
        <d v="2016-05-15T18:35:15"/>
        <d v="2014-09-11T07:47:50"/>
        <d v="2015-09-07T06:21:09"/>
        <d v="2014-05-17T01:30:55"/>
        <d v="2012-11-20T11:58:45"/>
        <d v="2016-11-23T01:59:03"/>
        <d v="2015-12-03T19:38:28"/>
        <d v="2014-08-29T18:04:57"/>
        <d v="2016-11-07T08:26:16"/>
        <d v="2014-06-24T08:49:38"/>
        <d v="2016-06-28T15:58:38"/>
        <d v="2013-11-13T17:42:41"/>
        <d v="2014-07-25T19:25:12"/>
        <d v="2015-09-15T02:19:22"/>
        <d v="2014-06-08T22:34:00"/>
        <d v="2016-07-25T16:44:30"/>
        <d v="2014-04-25T13:32:38"/>
        <d v="2015-05-13T09:29:57"/>
        <d v="2015-03-01T05:16:54"/>
        <d v="2015-02-06T17:08:25"/>
        <d v="2015-02-18T17:34:59"/>
        <d v="2014-10-29T16:24:46"/>
        <d v="2015-02-24T16:49:54"/>
        <d v="2014-06-30T18:38:02"/>
        <d v="2012-03-02T21:00:58"/>
        <d v="2015-05-12T12:52:02"/>
        <d v="2014-07-31T18:30:45"/>
        <d v="2015-08-27T15:00:23"/>
        <d v="2017-02-02T10:12:32"/>
        <d v="2016-04-06T14:35:58"/>
        <d v="2017-03-02T12:55:07"/>
        <d v="2016-12-22T22:04:55"/>
        <d v="2014-12-09T21:17:41"/>
        <d v="2014-05-30T17:26:51"/>
        <d v="2015-11-15T17:01:24"/>
        <d v="2014-10-08T18:54:03"/>
        <d v="2011-12-06T22:47:01"/>
        <d v="2015-06-12T00:33:25"/>
        <d v="2015-04-24T08:18:52"/>
        <d v="2016-04-27T00:54:35"/>
        <d v="2016-03-02T02:27:39"/>
        <d v="2015-09-06T22:17:05"/>
        <d v="2014-06-18T16:04:11"/>
        <d v="2016-09-05T19:50:54"/>
        <d v="2015-05-30T20:57:18"/>
        <d v="2015-01-14T16:14:44"/>
        <d v="2015-10-01T02:08:13"/>
        <d v="2014-10-14T22:37:28"/>
        <d v="2016-09-01T06:27:04"/>
        <d v="2015-02-27T07:06:50"/>
        <d v="2015-08-03T00:28:25"/>
        <d v="2015-08-22T03:11:16"/>
        <d v="2015-01-12T23:33:28"/>
        <d v="2015-06-16T18:19:19"/>
        <d v="2015-10-15T02:06:08"/>
        <d v="2015-02-25T16:24:52"/>
        <d v="2014-06-19T20:38:50"/>
        <d v="2017-01-31T19:19:15"/>
        <d v="2015-07-11T00:41:20"/>
        <d v="2016-05-17T06:21:10"/>
        <d v="2015-06-18T19:16:38"/>
        <d v="2015-05-21T17:55:14"/>
        <d v="2014-07-01T04:56:07"/>
        <d v="2013-06-22T20:09:12"/>
        <d v="2015-02-07T04:44:52"/>
        <d v="2014-08-15T00:36:30"/>
        <d v="2015-01-12T01:12:39"/>
        <d v="2015-02-19T17:51:38"/>
        <d v="2014-04-24T15:15:31"/>
        <d v="2014-07-09T14:23:42"/>
        <d v="2017-01-27T22:37:06"/>
        <d v="2012-04-27T22:52:24"/>
        <d v="2016-02-01T19:21:27"/>
        <d v="2016-04-06T13:24:40"/>
        <d v="2016-11-08T14:48:26"/>
        <d v="2015-07-08T18:30:56"/>
        <d v="2015-11-21T20:06:57"/>
        <d v="2015-02-26T05:05:59"/>
        <d v="2010-12-19T21:17:07"/>
        <d v="2015-10-26T16:08:38"/>
        <d v="2014-10-19T16:23:26"/>
        <d v="2016-10-13T00:07:27"/>
        <d v="2015-03-21T21:09:25"/>
        <d v="2016-05-05T23:49:38"/>
        <d v="2015-06-30T12:30:22"/>
        <d v="2014-06-03T16:03:01"/>
        <d v="2014-10-03T18:18:29"/>
        <d v="2014-07-31T12:59:53"/>
        <d v="2017-01-02T21:50:36"/>
        <d v="2014-04-24T14:14:19"/>
        <d v="2015-05-27T01:40:14"/>
        <d v="2014-06-19T02:57:08"/>
        <d v="2016-02-26T22:47:59"/>
        <d v="2017-03-02T16:22:46"/>
        <d v="2015-05-15T12:36:49"/>
        <d v="2016-07-07T04:32:47"/>
        <d v="2016-10-03T02:13:39"/>
        <d v="2015-09-01T16:44:46"/>
        <d v="2016-10-05T13:06:24"/>
        <d v="2016-11-16T00:59:40"/>
        <d v="2016-01-26T16:57:16"/>
        <d v="2014-07-07T14:31:17"/>
        <d v="2015-05-04T19:46:40"/>
        <d v="2016-07-24T03:07:17"/>
        <d v="2015-11-10T16:51:01"/>
        <d v="2014-08-29T01:27:51"/>
        <d v="2015-05-01T15:32:27"/>
        <d v="2014-06-09T16:27:42"/>
        <d v="2015-07-16T16:12:01"/>
        <d v="2014-12-20T19:47:03"/>
        <d v="2014-06-16T09:29:25"/>
        <d v="2014-04-10T12:36:26"/>
        <d v="2014-07-09T19:05:51"/>
        <d v="2014-10-15T22:28:04"/>
        <d v="2014-07-07T21:50:19"/>
        <d v="2014-12-09T16:31:36"/>
        <d v="2014-07-07T16:10:46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5-28T05:14:15"/>
        <d v="2014-09-20T08:00:34"/>
        <d v="2015-03-02T18:00:26"/>
        <d v="2014-11-01T12:39:47"/>
        <d v="2014-08-14T21:11:25"/>
        <d v="2015-02-27T20:01:36"/>
        <d v="2013-04-11T16:51:11"/>
        <d v="2015-03-26T09:54:05"/>
        <d v="2015-05-02T21:00:01"/>
        <d v="2014-06-01T23:50:31"/>
        <d v="2014-10-31T18:04:22"/>
        <d v="2015-01-30T22:16:41"/>
        <d v="2014-07-21T06:21:27"/>
        <d v="2014-07-31T04:48:13"/>
        <d v="2016-07-15T10:35:20"/>
        <d v="2014-05-12T19:33:18"/>
        <d v="2016-07-30T09:32:28"/>
        <d v="2014-10-02T07:04:57"/>
        <d v="2015-07-23T20:18:55"/>
        <d v="2016-07-05T20:57:09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6-02-20T00:27:30"/>
        <d v="2014-10-29T18:02:56"/>
        <d v="2015-11-03T17:05:15"/>
        <d v="2015-06-27T02:35:53"/>
        <d v="2016-04-05T11:47:40"/>
        <d v="2016-04-06T07:17:21"/>
        <d v="2015-03-01T15:39:51"/>
        <d v="2015-06-14T19:32:39"/>
        <d v="2014-05-13T17:28:10"/>
        <d v="2016-08-29T19:14:02"/>
        <d v="2016-03-23T21:02:45"/>
        <d v="2017-01-11T01:22:14"/>
        <d v="2015-07-03T11:13:12"/>
        <d v="2016-03-01T20:08:44"/>
        <d v="2014-05-13T16:26:58"/>
        <d v="2014-11-25T22:32:09"/>
        <d v="2014-06-06T18:31:06"/>
        <d v="2016-11-11T23:22:34"/>
        <d v="2015-05-31T16:43:23"/>
        <d v="2015-02-09T04:26:23"/>
        <d v="2015-04-08T17:51:02"/>
        <d v="2015-07-01T20:32:28"/>
        <d v="2014-07-26T16:00:57"/>
        <d v="2014-05-07T14:48:54"/>
        <d v="2014-12-31T16:53:34"/>
        <d v="2014-09-02T01:21:43"/>
        <d v="2016-04-23T16:12:18"/>
        <d v="2014-11-21T17:11:30"/>
        <d v="2014-07-09T18:55:05"/>
        <d v="2014-04-23T20:01:47"/>
        <d v="2015-04-08T20:47:29"/>
        <d v="2016-07-10T03:42:43"/>
        <d v="2016-12-30T18:56:48"/>
        <d v="2014-12-22T20:53:30"/>
        <d v="2016-06-17T17:39:36"/>
        <d v="2016-03-18T21:27:59"/>
        <d v="2015-09-21T00:13:17"/>
        <d v="2016-11-02T01:33:49"/>
        <d v="2014-06-04T19:37:14"/>
        <d v="2016-07-15T14:30:57"/>
        <d v="2016-04-09T16:25:10"/>
        <d v="2015-06-24T08:16:47"/>
        <d v="2014-08-02T05:45:54"/>
        <d v="2016-09-20T02:48:16"/>
        <d v="2014-04-18T20:52:36"/>
        <d v="2016-05-02T17:12:49"/>
        <d v="2015-03-23T14:45:31"/>
        <d v="2014-11-11T20:25:15"/>
        <d v="2012-04-14T22:28:39"/>
        <d v="2016-04-30T03:12:47"/>
        <d v="2015-02-09T18:22:59"/>
        <d v="2016-08-02T20:19:26"/>
        <d v="2015-09-28T17:33:36"/>
        <d v="2016-08-03T12:34:20"/>
        <d v="2014-09-21T21:11:27"/>
        <d v="2015-06-02T14:11:08"/>
        <d v="2015-05-24T16:14:40"/>
        <d v="2015-12-03T04:20:07"/>
        <d v="2015-10-25T16:50:11"/>
        <d v="2015-03-24T18:26:00"/>
        <d v="2015-02-01T23:53:39"/>
        <d v="2016-11-19T17:49:21"/>
        <d v="2015-05-23T19:50:39"/>
        <d v="2010-10-27T06:20:03"/>
        <d v="2016-07-02T14:00:08"/>
        <d v="2014-06-30T15:04:27"/>
        <d v="2015-02-18T01:11:06"/>
        <d v="2016-07-08T10:20:56"/>
        <d v="2014-08-11T20:09:34"/>
        <d v="2014-11-04T18:18:08"/>
        <d v="2015-09-14T22:01:03"/>
        <d v="2014-07-19T04:13:01"/>
        <d v="2015-04-21T21:21:06"/>
        <d v="2015-06-13T07:35:44"/>
        <d v="2015-06-10T23:50:06"/>
        <d v="2016-03-01T00:58:45"/>
        <d v="2015-01-22T21:08:54"/>
        <d v="2014-07-10T05:37:12"/>
        <d v="2015-03-09T08:53:21"/>
        <d v="2015-07-21T20:02:56"/>
        <d v="2016-04-23T00:22:36"/>
        <d v="2016-09-14T10:53:54"/>
        <d v="2016-03-31T08:02:51"/>
        <d v="2015-06-30T06:24:50"/>
        <d v="2016-05-31T00:14:56"/>
        <d v="2016-05-20T19:10:21"/>
        <d v="2016-03-18T21:31:12"/>
        <d v="2015-06-16T19:47:50"/>
        <d v="2014-12-01T21:33:59"/>
        <d v="2015-06-16T17:24:36"/>
        <d v="2014-05-22T02:18:32"/>
        <d v="2016-09-06T22:27:24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5-10T00:59:50"/>
        <d v="2016-02-18T10:13:25"/>
        <d v="2014-08-01T15:47:58"/>
        <d v="2014-11-07T20:37:46"/>
        <d v="2016-11-27T03:59:34"/>
        <d v="2016-02-22T23:27:29"/>
        <d v="2016-03-29T15:24:05"/>
        <d v="2015-01-12T22:31:43"/>
        <d v="2016-06-24T18:34:50"/>
        <d v="2015-06-01T12:14:58"/>
        <d v="2014-10-25T22:52:58"/>
        <d v="2015-09-23T13:58:17"/>
        <d v="2015-02-17T22:47:44"/>
        <d v="2014-05-13T02:32:33"/>
        <d v="2016-11-01T19:58:45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8-19T02:49:10"/>
        <d v="2015-02-21T00:18:54"/>
        <d v="2014-08-11T20:45:08"/>
        <d v="2015-07-20T17:03:40"/>
        <d v="2015-02-18T16:07:12"/>
        <d v="2017-01-19T16:39:08"/>
        <d v="2016-06-27T15:19:29"/>
        <d v="2016-02-29T23:48:05"/>
        <d v="2016-03-07T12:13:07"/>
        <d v="2014-04-29T20:09:08"/>
        <d v="2014-05-06T14:39:33"/>
        <d v="2014-08-28T23:01:02"/>
        <d v="2014-07-08T17:41:10"/>
        <d v="2014-06-18T21:08:57"/>
        <d v="2015-06-11T05:16:25"/>
        <d v="2014-10-27T19:29:37"/>
        <d v="2015-07-08T17:22:26"/>
        <d v="2014-06-25T13:39:40"/>
        <d v="2014-05-22T16:00:09"/>
        <d v="2016-03-19T19:43:05"/>
        <d v="2014-06-02T13:01:54"/>
        <d v="2015-09-21T03:03:53"/>
        <d v="2016-04-02T03:22:51"/>
        <d v="2016-08-08T11:20:40"/>
        <d v="2016-03-22T02:18:02"/>
        <d v="2014-10-26T17:01:34"/>
        <d v="2014-09-05T02:40:21"/>
        <d v="2014-09-16T04:02:06"/>
        <d v="2016-05-16T18:14:59"/>
        <d v="2014-06-14T22:29:24"/>
        <d v="2015-10-07T12:23:08"/>
        <d v="2015-01-12T16:57:37"/>
        <d v="2015-07-07T21:44:12"/>
        <d v="2014-09-19T06:46:07"/>
        <d v="2016-03-13T14:57:37"/>
        <d v="2015-09-17T07:00:10"/>
        <d v="2015-10-16T20:29:06"/>
        <d v="2013-08-05T19:04:29"/>
        <d v="2014-04-30T03:21:04"/>
        <d v="2014-05-16T15:16:04"/>
        <d v="2017-02-19T06:29:20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4-07-02T13:48:03"/>
        <d v="2016-05-03T05:15:42"/>
        <d v="2016-04-02T21:26:38"/>
        <d v="2016-03-11T09:59:46"/>
        <d v="2014-08-07T18:16:58"/>
        <d v="2015-04-06T22:16:07"/>
        <d v="2015-02-25T00:51:19"/>
        <d v="2015-11-13T02:26:32"/>
        <d v="2014-05-01T22:27:25"/>
        <d v="2015-04-30T20:21:43"/>
        <d v="2014-06-16T14:31:15"/>
        <d v="2015-01-12T19:12:18"/>
        <d v="2016-05-05T22:57:33"/>
        <d v="2016-07-20T10:05:40"/>
        <d v="2015-10-17T10:18:41"/>
        <d v="2016-02-17T14:03:10"/>
        <d v="2016-03-22T11:55:25"/>
        <d v="2016-08-08T21:42:08"/>
        <d v="2015-07-18T16:19:38"/>
        <d v="2015-10-06T20:44:40"/>
        <d v="2015-05-25T22:34:12"/>
        <d v="2015-02-22T06:40:07"/>
        <d v="2015-06-29T13:44:57"/>
        <d v="2014-12-15T19:55:07"/>
        <d v="2016-05-23T01:05:57"/>
        <d v="2015-06-16T18:12:24"/>
        <d v="2014-12-16T19:39:40"/>
        <d v="2015-05-20T01:00:16"/>
        <d v="2014-09-15T14:26:56"/>
        <d v="2016-03-02T07:14:53"/>
        <d v="2016-10-21T19:25:46"/>
        <d v="2016-11-01T01:23:31"/>
        <d v="2015-11-03T18:00:28"/>
        <d v="2014-08-05T00:14:30"/>
        <d v="2015-02-05T19:57:37"/>
        <d v="2015-03-24T19:00:55"/>
        <d v="2015-05-20T05:33:24"/>
        <d v="2016-06-13T15:09:20"/>
        <d v="2017-02-09T12:21:31"/>
        <d v="2015-10-05T18:26:31"/>
        <d v="2016-05-04T16:24:26"/>
        <d v="2014-07-22T14:34:56"/>
        <d v="2016-10-18T10:36:34"/>
        <d v="2016-04-24T13:14:14"/>
        <d v="2015-04-09T00:23:53"/>
        <d v="2014-09-09T15:58:04"/>
        <d v="2016-02-03T23:19:28"/>
        <d v="2014-06-16T16:03:49"/>
        <d v="2015-02-15T00:28:17"/>
        <d v="2013-10-03T20:49:27"/>
        <d v="2016-01-13T05:51:57"/>
        <d v="2014-11-17T02:51:29"/>
        <d v="2012-01-15T17:31:08"/>
        <d v="2016-11-23T00:15:09"/>
        <d v="2014-05-27T23:02:02"/>
        <d v="2014-12-03T07:58:03"/>
        <d v="2015-02-18T22:00:22"/>
        <d v="2014-05-30T01:55:44"/>
        <d v="2016-05-09T15:06:59"/>
        <d v="2016-04-29T14:52:07"/>
        <d v="2014-06-18T15:35:24"/>
        <d v="2014-05-27T18:16:21"/>
        <d v="2016-01-11T13:56:54"/>
        <d v="2015-04-15T18:01:48"/>
        <d v="2013-07-22T22:20:31"/>
        <d v="2014-06-30T22:41:41"/>
        <d v="2015-11-01T18:09:32"/>
        <d v="2016-04-19T11:10:48"/>
        <d v="2015-06-16T00:50:12"/>
        <d v="2015-06-28T05:32:39"/>
        <d v="2015-10-07T16:43:36"/>
        <d v="2014-06-06T10:08:09"/>
        <d v="2015-06-16T07:37:07"/>
        <d v="2016-02-11T22:36:54"/>
        <d v="2015-09-18T19:36:29"/>
        <d v="2017-01-23T13:25:52"/>
        <d v="2016-05-07T06:37:01"/>
        <d v="2015-05-12T18:24:44"/>
        <d v="2015-05-08T00:52:05"/>
        <d v="2016-11-20T02:38:40"/>
        <d v="2014-09-15T12:52:02"/>
        <d v="2015-02-23T21:41:52"/>
        <d v="2014-11-03T15:28:26"/>
        <d v="2014-06-20T03:24:46"/>
        <d v="2014-12-24T12:11:23"/>
        <d v="2016-03-29T16:20:32"/>
        <d v="2014-12-17T23:58:02"/>
        <d v="2015-02-21T15:38:04"/>
        <d v="2015-05-04T17:40:43"/>
        <d v="2015-08-09T12:20:00"/>
        <d v="2015-01-13T14:15:42"/>
        <d v="2015-09-01T15:21:50"/>
        <d v="2015-04-27T18:09:58"/>
        <d v="2015-07-15T15:01:12"/>
        <d v="2016-01-03T14:58:48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6-06-25T20:41:37"/>
        <d v="2015-06-05T13:59:35"/>
        <d v="2015-12-16T03:09:34"/>
        <d v="2016-05-15T17:42:46"/>
        <d v="2015-02-02T14:22:30"/>
        <d v="2014-06-10T12:38:27"/>
        <d v="2015-05-31T03:25:24"/>
        <d v="2016-12-08T05:38:02"/>
        <d v="2014-07-02T10:01:50"/>
        <d v="2016-06-20T12:02:11"/>
        <d v="2015-05-04T15:04:10"/>
        <d v="2015-08-11T19:46:52"/>
        <d v="2016-08-10T01:36:22"/>
        <d v="2016-09-19T08:21:34"/>
        <d v="2015-07-06T08:43:27"/>
        <d v="2015-06-24T20:30:40"/>
        <d v="2015-03-12T22:37:23"/>
        <d v="2016-04-22T10:26:05"/>
        <d v="2011-12-07T01:36:01"/>
        <d v="2015-06-10T11:06:11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6-06-03T18:47:00"/>
        <d v="2014-10-03T10:29:35"/>
        <d v="2014-05-22T20:31:20"/>
        <d v="2016-01-01T21:40:37"/>
        <d v="2016-12-05T03:14:05"/>
        <d v="2015-11-05T16:53:37"/>
        <d v="2015-09-09T18:20:28"/>
        <d v="2015-07-20T04:06:16"/>
        <d v="2016-07-01T01:09:38"/>
        <d v="2014-08-10T12:35:46"/>
        <d v="2015-03-09T13:49:48"/>
        <d v="2014-09-30T20:36:53"/>
        <d v="2015-06-12T12:47:45"/>
        <d v="2015-02-19T20:22:38"/>
        <d v="2014-08-28T21:55:49"/>
        <d v="2015-01-13T21:07:51"/>
        <d v="2015-06-02T14:21:15"/>
        <d v="2014-10-28T14:21:23"/>
        <d v="2014-06-17T16:33:43"/>
        <d v="2015-04-09T21:14:18"/>
        <d v="2015-10-02T18:41:08"/>
        <d v="2016-11-16T08:01:25"/>
        <d v="2016-10-06T14:57:47"/>
        <d v="2014-10-09T18:29:26"/>
        <d v="2015-07-07T14:12:24"/>
        <d v="2014-09-12T21:55:48"/>
        <d v="2015-06-04T05:23:11"/>
        <d v="2016-03-30T03:48:24"/>
        <d v="2015-04-11T06:25:11"/>
        <d v="2016-05-21T17:48:24"/>
        <d v="2016-12-29T12:01:58"/>
        <d v="2016-01-12T16:07:27"/>
        <d v="2015-05-22T17:32:46"/>
        <d v="2016-01-03T16:38:00"/>
        <d v="2014-09-11T18:48:19"/>
        <d v="2015-02-19T00:35:10"/>
        <d v="2016-11-01T16:39:42"/>
        <d v="2015-06-07T17:30:33"/>
        <d v="2015-02-04T09:13:47"/>
        <d v="2015-04-03T18:52:33"/>
        <d v="2015-07-18T10:22:16"/>
        <d v="2016-01-05T21:52:10"/>
        <d v="2015-04-09T09:35:15"/>
        <d v="2016-03-17T22:39:07"/>
        <d v="2015-03-02T21:17:48"/>
        <d v="2014-10-11T22:07:10"/>
        <d v="2015-01-12T02:53:41"/>
        <d v="2016-04-19T10:22:30"/>
        <d v="2015-05-26T18:07:39"/>
        <d v="2016-12-21T00:44:54"/>
        <d v="2014-05-05T10:43:09"/>
        <d v="2015-05-19T11:04:01"/>
        <d v="2016-02-20T03:22:00"/>
        <d v="2014-06-25T18:35:45"/>
        <d v="2014-04-18T11:18:58"/>
        <d v="2016-05-23T02:39:32"/>
        <d v="2014-06-30T15:20:26"/>
        <d v="2014-04-24T12:22:50"/>
        <d v="2016-05-22T13:59:50"/>
        <d v="2016-06-15T19:34:32"/>
        <d v="2014-10-15T20:58:15"/>
        <d v="2015-08-17T18:19:55"/>
        <d v="2014-05-16T20:36:20"/>
        <d v="2015-05-05T12:59:53"/>
        <d v="2016-03-31T17:36:17"/>
        <d v="2016-12-18T21:10:36"/>
        <d v="2014-06-02T15:29:12"/>
        <d v="2014-07-28T20:47:16"/>
        <d v="2014-07-16T11:18:30"/>
        <d v="2016-05-09T20:13:52"/>
        <d v="2014-06-03T04:07:58"/>
        <d v="2016-10-20T11:14:02"/>
        <d v="2016-05-03T20:34:12"/>
        <d v="2014-05-21T09:54:09"/>
        <d v="2014-11-20T20:56:12"/>
        <d v="2015-08-18T18:57:26"/>
        <d v="2015-03-12T23:31:11"/>
        <d v="2015-05-12T16:12:17"/>
        <d v="2016-06-11T01:15:38"/>
        <d v="2015-10-01T15:06:47"/>
        <d v="2015-01-15T23:02:10"/>
        <d v="2016-11-21T17:03:14"/>
        <d v="2015-05-31T22:05:07"/>
        <d v="2014-11-05T13:16:06"/>
        <d v="2015-07-08T19:31:29"/>
        <d v="2016-02-03T00:51:13"/>
        <d v="2015-01-14T22:35:54"/>
        <d v="2015-08-05T15:45:46"/>
        <d v="2016-04-03T19:31:57"/>
        <d v="2016-06-22T18:55:32"/>
        <d v="2012-11-13T00:25:00"/>
        <d v="2016-07-05T12:06:28"/>
        <d v="2014-09-30T15:37:03"/>
        <d v="2016-05-31T15:42:14"/>
        <d v="2016-03-21T21:11:16"/>
        <d v="2016-03-14T19:15:24"/>
        <d v="2015-08-06T17:31:15"/>
        <d v="2014-09-09T23:09:39"/>
        <d v="2016-08-26T08:46:48"/>
        <d v="2016-01-06T02:45:35"/>
        <d v="2015-09-30T14:00:12"/>
        <d v="2014-05-29T14:09:34"/>
        <d v="2015-12-22T21:18:29"/>
        <d v="2015-01-22T22:05:25"/>
        <d v="2016-11-08T16:15:52"/>
        <d v="2014-12-30T22:45:44"/>
        <d v="2016-05-18T04:19:09"/>
        <d v="2011-04-11T03:49:20"/>
        <d v="2015-02-01T05:51:46"/>
        <d v="2014-10-11T08:30:16"/>
        <d v="2015-01-07T04:51:43"/>
        <d v="2016-02-23T01:12:53"/>
        <d v="2015-01-22T22:11:58"/>
        <d v="2016-03-23T21:59:44"/>
        <d v="2014-07-02T21:43:02"/>
        <d v="2014-06-18T04:45:52"/>
        <d v="2015-01-28T17:11:15"/>
        <d v="2014-08-05T17:09:42"/>
        <d v="2014-12-01T17:50:08"/>
        <d v="2014-07-17T07:45:08"/>
        <d v="2014-07-22T19:53:18"/>
        <d v="2014-08-30T10:53:10"/>
        <d v="2016-06-10T23:32:12"/>
        <d v="2015-04-09T12:50:46"/>
        <d v="2015-01-05T11:50:18"/>
        <d v="2014-07-30T20:43:05"/>
        <d v="2014-09-02T14:23:47"/>
        <d v="2016-10-18T03:10:26"/>
        <d v="2014-08-14T21:05:16"/>
        <d v="2015-03-10T15:51:24"/>
        <d v="2016-07-21T14:48:13"/>
        <d v="2016-01-05T15:38:10"/>
        <d v="2016-05-09T00:57:04"/>
        <d v="2014-07-10T13:05:48"/>
        <d v="2014-08-18T17:46:34"/>
        <d v="2015-04-13T01:37:17"/>
        <d v="2016-06-17T23:14:22"/>
        <d v="2014-08-15T19:10:22"/>
        <d v="2016-03-16T14:21:19"/>
        <d v="2014-04-11T11:50:52"/>
        <d v="2015-02-21T02:11:57"/>
        <d v="2015-05-11T19:27:24"/>
        <d v="2014-05-26T16:59:06"/>
        <d v="2015-01-12T19:58:45"/>
        <d v="2016-02-02T21:20:12"/>
        <d v="2014-07-21T19:41:30"/>
        <d v="2016-04-15T01:22:19"/>
        <d v="2014-05-07T01:44:24"/>
        <d v="2015-06-29T05:01:44"/>
        <d v="2016-02-19T22:03:58"/>
        <d v="2014-07-13T15:51:50"/>
        <d v="2014-06-18T23:48:24"/>
        <d v="2014-11-26T04:47:39"/>
        <d v="2015-08-03T04:19:46"/>
        <d v="2014-08-04T13:09:16"/>
        <d v="2015-07-09T02:18:28"/>
        <d v="2015-06-30T13:20:52"/>
        <d v="2014-08-25T19:34:44"/>
        <d v="2015-01-22T04:13:42"/>
        <d v="2014-07-11T17:20:48"/>
        <d v="2015-08-07T09:27:53"/>
        <d v="2015-08-04T19:04:37"/>
        <d v="2015-05-19T22:01:33"/>
        <d v="2015-08-20T14:57:29"/>
        <d v="2014-08-26T05:19:31"/>
        <d v="2015-07-22T06:14:17"/>
        <d v="2014-08-24T22:08:55"/>
        <d v="2016-02-03T23:57:26"/>
        <d v="2014-07-09T23:27:21"/>
        <d v="2015-10-20T17:58:11"/>
        <d v="2015-02-22T12:53:12"/>
        <d v="2015-02-24T10:53:39"/>
        <d v="2015-10-31T05:04:09"/>
        <d v="2014-06-25T19:33:40"/>
        <d v="2014-10-10T15:22:27"/>
        <d v="2016-02-05T02:10:02"/>
        <d v="2014-12-29T19:37:11"/>
        <d v="2014-08-01T12:39:12"/>
        <d v="2014-12-02T16:48:55"/>
        <d v="2014-06-05T12:40:28"/>
        <d v="2015-05-16T17:05:44"/>
        <d v="2015-04-20T19:39:16"/>
        <d v="2014-06-12T14:54:06"/>
        <d v="2016-07-02T22:14:12"/>
        <d v="2015-07-07T22:24:54"/>
        <d v="2014-12-09T17:41:23"/>
        <d v="2014-05-20T15:33:51"/>
        <d v="2017-02-13T14:38:49"/>
        <d v="2016-06-02T05:58:09"/>
        <d v="2014-05-21T18:51:27"/>
        <d v="2016-05-31T06:59:46"/>
        <d v="2015-06-17T10:32:59"/>
        <d v="2015-10-30T21:48:04"/>
        <d v="2015-09-01T15:02:54"/>
        <d v="2016-01-10T17:51:38"/>
        <d v="2016-04-27T15:02:53"/>
        <d v="2016-02-09T05:48:07"/>
        <d v="2015-07-08T11:34:30"/>
        <d v="2016-04-08T08:59:26"/>
        <d v="2016-06-27T10:47:48"/>
        <d v="2016-05-16T17:01:30"/>
        <d v="2016-11-19T00:45:50"/>
        <d v="2014-08-21T06:59:23"/>
        <d v="2016-06-13T22:23:59"/>
        <d v="2015-04-27T05:59:44"/>
        <d v="2014-06-27T14:17:25"/>
        <d v="2015-01-19T15:14:22"/>
        <d v="2015-03-30T18:53:03"/>
        <d v="2014-05-21T17:06:34"/>
        <d v="2015-11-02T23:14:40"/>
        <d v="2014-05-29T14:05:24"/>
        <d v="2015-05-12T06:29:56"/>
        <d v="2015-02-01T16:54:31"/>
        <d v="2015-12-15T18:16:56"/>
        <d v="2016-08-14T15:28:22"/>
        <d v="2014-04-17T04:32:45"/>
        <d v="2015-10-06T13:16:15"/>
        <d v="2014-05-21T12:37:21"/>
        <d v="2014-09-08T02:05:00"/>
        <d v="2016-08-27T10:37:09"/>
        <d v="2016-08-18T18:08:42"/>
        <d v="2015-04-07T10:09:54"/>
        <d v="2015-02-26T23:07:06"/>
        <d v="2015-10-17T19:23:42"/>
        <d v="2016-03-16T20:48:27"/>
        <d v="2015-05-17T12:59:14"/>
        <d v="2014-07-01T16:45:59"/>
        <d v="2016-09-30T15:11:19"/>
        <d v="2015-02-23T19:01:10"/>
        <d v="2014-09-18T05:50:09"/>
        <d v="2017-01-23T08:50:02"/>
        <d v="2015-06-22T18:16:58"/>
        <d v="2015-03-25T17:22:07"/>
        <d v="2015-05-18T18:27:06"/>
        <d v="2015-09-18T16:23:47"/>
        <d v="2016-10-29T22:55:24"/>
        <d v="2015-02-18T02:32:48"/>
        <d v="2015-02-18T17:35:38"/>
        <d v="2014-07-21T15:38:18"/>
        <d v="2017-03-09T13:54:05"/>
        <d v="2014-06-26T22:48:32"/>
        <d v="2016-01-30T16:58:40"/>
        <d v="2016-09-27T06:40:34"/>
        <d v="2017-02-23T11:05:54"/>
        <d v="2016-05-13T12:57:34"/>
        <d v="2016-04-20T11:31:00"/>
        <d v="2015-10-12T18:16:07"/>
        <d v="2016-11-27T21:48:41"/>
        <d v="2016-08-24T01:21:53"/>
        <d v="2014-12-10T18:04:06"/>
        <d v="2014-07-10T20:36:01"/>
        <d v="2016-06-23T19:32:38"/>
        <d v="2016-02-15T09:33:10"/>
        <d v="2015-10-01T10:53:17"/>
        <d v="2015-05-28T12:05:02"/>
        <d v="2014-08-31T14:03:20"/>
        <d v="2015-04-13T14:54:16"/>
        <d v="2016-07-08T18:38:29"/>
        <d v="2014-08-30T08:40:20"/>
        <d v="2014-08-07T08:31:46"/>
        <d v="2015-01-06T23:14:16"/>
        <d v="2015-11-30T23:08:02"/>
        <d v="2014-05-20T01:06:09"/>
        <d v="2015-08-16T16:51:40"/>
        <d v="2014-05-20T17:22:53"/>
        <d v="2015-02-10T20:13:02"/>
        <d v="2015-07-14T15:34:26"/>
        <d v="2016-09-06T19:15:35"/>
        <d v="2014-05-06T22:31:40"/>
        <d v="2016-09-15T15:36:18"/>
        <d v="2015-09-11T15:30:58"/>
        <d v="2015-01-16T20:19:12"/>
        <d v="2015-08-17T16:07:19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6-07-04T16:07:36"/>
        <d v="2016-03-23T19:34:33"/>
        <d v="2014-09-07T18:26:15"/>
        <d v="2016-03-29T03:03:08"/>
        <d v="2014-07-08T15:30:42"/>
        <d v="2016-11-05T23:00:12"/>
        <d v="2015-06-24T21:33:48"/>
        <d v="2016-06-10T04:41:12"/>
        <d v="2015-05-15T19:36:15"/>
        <d v="2016-06-14T01:11:47"/>
        <d v="2016-08-11T20:46:11"/>
        <d v="2014-08-18T17:08:24"/>
        <d v="2015-04-03T20:58:47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6-06-02T17:44:28"/>
        <d v="2016-04-07T13:09:54"/>
        <d v="2017-01-11T06:16:58"/>
        <d v="2016-02-10T00:24:46"/>
        <d v="2015-05-16T10:06:42"/>
        <d v="2016-03-04T18:17:07"/>
        <d v="2014-12-01T17:43:33"/>
        <d v="2016-01-14T19:02:06"/>
        <d v="2014-09-22T15:36:50"/>
        <d v="2015-03-27T21:48:59"/>
        <d v="2016-08-19T19:51:05"/>
        <d v="2017-02-09T23:08:28"/>
        <d v="2015-02-12T17:23:12"/>
        <d v="2015-03-01T18:51:17"/>
        <d v="2014-06-05T14:22:27"/>
        <d v="2015-07-28T12:07:53"/>
        <d v="2014-12-09T20:58:03"/>
        <d v="2015-08-29T05:37:27"/>
        <d v="2015-11-01T04:35:29"/>
        <d v="2015-06-05T15:38:37"/>
        <d v="2015-01-18T15:52:36"/>
        <d v="2015-03-26T21:38:16"/>
        <d v="2014-12-02T16:13:36"/>
        <d v="2015-10-29T20:22:21"/>
        <d v="2015-05-23T17:31:06"/>
        <d v="2015-04-17T17:11:59"/>
        <d v="2015-10-16T19:25:16"/>
        <d v="2017-02-04T06:58:27"/>
        <d v="2016-04-01T16:33:14"/>
        <d v="2016-02-10T22:20:43"/>
        <d v="2016-11-15T05:09:35"/>
        <d v="2016-01-05T15:43:19"/>
        <d v="2017-01-15T12:43:39"/>
        <d v="2015-05-27T21:44:14"/>
        <d v="2016-06-14T23:29:16"/>
        <d v="2015-03-30T14:07:06"/>
        <d v="2016-02-01T22:41:07"/>
        <d v="2017-03-14T15:21:56"/>
        <d v="2016-06-08T00:31:42"/>
        <d v="2016-05-27T00:04:51"/>
        <d v="2015-02-06T04:55:12"/>
        <d v="2014-07-13T02:09:15"/>
        <d v="2015-08-14T15:54:20"/>
        <d v="2015-06-12T12:50:06"/>
        <d v="2015-03-25T21:52:21"/>
        <d v="2015-02-06T13:57:05"/>
        <d v="2014-10-06T21:08:24"/>
        <d v="2016-03-31T22:36:48"/>
        <d v="2016-05-03T13:07:28"/>
        <d v="2015-10-01T15:57:33"/>
        <d v="2014-10-09T06:43:10"/>
        <d v="2014-08-07T00:10:11"/>
        <d v="2014-08-18T19:10:10"/>
        <d v="2016-01-01T00:11:11"/>
        <d v="2015-01-09T03:39:39"/>
        <d v="2015-10-28T16:06:07"/>
        <d v="2014-08-29T18:55:56"/>
        <d v="2015-10-05T18:29:08"/>
        <d v="2016-02-14T05:39:40"/>
        <d v="2014-05-20T16:40:56"/>
        <d v="2016-01-09T11:28:49"/>
        <d v="2015-11-04T20:59:25"/>
        <d v="2016-02-15T21:12:08"/>
        <d v="2015-04-01T08:59:32"/>
        <d v="2016-02-01T14:39:49"/>
        <d v="2016-12-18T20:16:26"/>
        <d v="2014-06-23T22:31:45"/>
        <d v="2016-07-20T15:01:43"/>
        <d v="2016-04-20T19:12:56"/>
        <d v="2016-05-09T17:33:39"/>
        <d v="2014-07-09T17:41:30"/>
        <d v="2015-02-21T03:10:44"/>
        <d v="2017-03-06T18:04:48"/>
        <d v="2016-04-01T14:18:38"/>
        <d v="2015-03-12T19:22:39"/>
        <d v="2016-05-19T19:32:19"/>
        <d v="2015-08-26T23:43:42"/>
        <d v="2016-03-08T09:34:06"/>
        <d v="2015-04-30T20:11:12"/>
        <d v="2014-11-28T21:08:45"/>
        <d v="2015-05-27T05:42:16"/>
        <d v="2014-08-15T15:22:32"/>
        <d v="2015-05-18T12:20:11"/>
        <d v="2015-04-28T17:34:48"/>
        <d v="2016-10-22T10:50:30"/>
        <d v="2015-11-20T17:27:05"/>
        <d v="2017-03-06T17:16:59"/>
        <d v="2016-05-13T17:46:51"/>
        <d v="2015-03-11T05:16:22"/>
        <d v="2015-02-18T16:08:52"/>
        <d v="2014-12-17T14:42:04"/>
        <d v="2017-02-02T23:18:01"/>
        <d v="2014-12-02T15:25:53"/>
        <d v="2016-08-19T20:30:46"/>
        <d v="2014-12-08T01:37:14"/>
        <d v="2014-12-17T12:09:11"/>
        <d v="2016-09-08T09:20:39"/>
        <d v="2015-04-07T19:53:30"/>
        <d v="2015-01-16T14:05:47"/>
        <d v="2016-04-07T03:27:36"/>
        <d v="2015-03-04T22:44:10"/>
        <d v="2016-10-19T00:31:01"/>
        <d v="2015-01-27T20:00:22"/>
        <d v="2014-09-03T05:19:02"/>
        <d v="2014-11-05T17:27:15"/>
        <d v="2015-08-08T18:09:57"/>
        <d v="2016-04-17T17:30:53"/>
        <d v="2016-06-19T14:14:41"/>
        <d v="2015-04-30T14:58:23"/>
        <d v="2014-06-03T04:36:18"/>
        <d v="2015-05-08T19:26:20"/>
        <d v="2015-01-27T16:00:20"/>
        <d v="2017-03-13T03:38:41"/>
        <d v="2014-09-24T19:40:06"/>
        <d v="2016-06-17T18:07:49"/>
        <d v="2014-05-06T22:11:30"/>
        <d v="2015-10-20T16:35:03"/>
        <d v="2015-06-10T00:54:07"/>
        <d v="2014-04-26T11:26:29"/>
        <d v="2016-04-15T20:21:13"/>
        <d v="2014-06-21T12:52:06"/>
        <d v="2015-05-12T02:13:11"/>
        <d v="2014-08-12T08:37:22"/>
        <d v="2016-10-14T09:17:40"/>
        <d v="2014-05-28T16:21:24"/>
        <d v="2014-11-25T16:15:33"/>
        <d v="2015-02-12T01:50:01"/>
        <d v="2015-05-20T09:58:22"/>
        <d v="2016-09-07T21:51:48"/>
        <d v="2014-08-26T21:16:44"/>
        <d v="2015-02-18T17:19:46"/>
        <d v="2014-07-23T18:36:01"/>
        <d v="2014-08-27T21:52:38"/>
        <d v="2015-03-04T00:16:46"/>
        <d v="2016-02-25T17:32:10"/>
        <d v="2014-07-23T15:57:03"/>
        <d v="2014-12-04T00:07:10"/>
        <d v="2015-05-14T19:10:18"/>
        <d v="2015-01-09T10:11:17"/>
        <d v="2015-03-06T21:40:57"/>
        <d v="2014-12-18T00:32:23"/>
        <d v="2014-10-16T16:33:48"/>
        <d v="2014-08-05T16:07:54"/>
        <d v="2015-01-14T22:34:19"/>
        <d v="2016-09-02T03:25:44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4-05-22T01:05:03"/>
        <d v="2014-10-08T23:07:24"/>
        <d v="2016-03-17T01:27:24"/>
        <d v="2015-01-25T03:15:40"/>
        <d v="2015-12-20T16:26:13"/>
        <d v="2016-05-22T15:02:31"/>
        <d v="2015-09-10T14:10:48"/>
        <d v="2016-05-07T01:41:55"/>
        <d v="2016-02-16T16:35:59"/>
        <d v="2014-10-28T23:13:51"/>
        <d v="2014-07-31T16:49:20"/>
        <d v="2015-04-29T15:34:19"/>
        <d v="2016-05-03T14:19:42"/>
        <d v="2015-01-15T16:24:37"/>
        <d v="2014-08-18T20:56:40"/>
        <d v="2016-02-01T16:08:13"/>
        <d v="2016-03-03T16:50:29"/>
        <d v="2014-07-14T03:14:56"/>
        <d v="2015-05-04T14:46:35"/>
        <d v="2015-01-16T18:26:50"/>
        <d v="2015-10-18T21:24:14"/>
        <d v="2015-06-22T23:08:27"/>
        <d v="2015-06-23T19:34:53"/>
        <d v="2017-02-01T00:45:37"/>
        <d v="2014-05-25T18:57:09"/>
        <d v="2015-04-10T18:45:30"/>
        <d v="2014-07-06T14:52:09"/>
        <d v="2017-03-13T21:14:29"/>
        <d v="2015-05-08T13:55:54"/>
        <d v="2015-01-28T06:00:18"/>
        <d v="2014-10-28T14:05:37"/>
        <d v="2016-07-19T20:24:33"/>
        <d v="2015-10-27T22:34:59"/>
        <d v="2016-09-14T22:55:21"/>
        <d v="2017-02-17T12:18:59"/>
        <d v="2015-12-04T20:17:36"/>
        <d v="2015-11-03T14:54:54"/>
        <d v="2014-06-11T17:04:38"/>
        <d v="2014-09-01T22:00:01"/>
        <d v="2015-06-17T14:43:27"/>
        <d v="2017-01-28T18:44:10"/>
        <d v="2014-08-21T19:23:05"/>
        <d v="2015-07-11T04:00:18"/>
        <d v="2014-12-02T02:59:03"/>
        <d v="2015-03-15T08:17:06"/>
        <d v="2015-08-17T08:41:44"/>
        <d v="2015-06-15T10:43:42"/>
        <d v="2015-03-16T20:35:29"/>
        <d v="2016-12-14T23:07:35"/>
        <d v="2015-08-14T01:56:53"/>
        <d v="2015-07-24T16:08:57"/>
        <d v="2016-12-05T13:06:20"/>
        <d v="2016-08-16T17:58:47"/>
        <d v="2015-12-21T17:24:21"/>
        <d v="2016-02-17T16:13:16"/>
        <d v="2014-07-13T22:50:11"/>
        <d v="2014-07-28T20:09:38"/>
        <d v="2015-01-17T07:13:43"/>
        <d v="2014-11-10T18:33:15"/>
        <d v="2015-07-25T10:33:1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4-06-21T13:19:52"/>
        <d v="2014-08-28T01:02:41"/>
        <d v="2014-07-11T17:49:52"/>
        <d v="2014-04-16T21:23:30"/>
        <d v="2016-07-08T11:22:34"/>
        <d v="2014-12-22T02:01:04"/>
        <d v="2014-07-11T16:12:03"/>
        <d v="2014-10-17T06:23:21"/>
        <d v="2015-04-28T16:38:09"/>
        <d v="2015-03-02T04:34:36"/>
        <d v="2015-02-04T04:40:47"/>
        <d v="2014-12-29T13:04:38"/>
        <d v="2015-06-14T23:00:15"/>
        <d v="2015-10-20T19:35:27"/>
        <d v="2014-06-30T20:53:59"/>
        <d v="2014-11-27T02:02:28"/>
        <d v="2016-09-15T20:22:44"/>
        <d v="2016-02-02T22:43:41"/>
        <d v="2014-11-18T11:49:11"/>
        <d v="2016-03-18T20:43:31"/>
        <d v="2015-10-14T17:44:57"/>
        <d v="2015-09-14T15:11:24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6-04-05T03:04:53"/>
        <d v="2016-05-23T23:25:54"/>
        <d v="2014-12-09T21:42:19"/>
        <d v="2016-03-24T10:16:40"/>
        <d v="2014-12-12T10:15:24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4-06-22T18:35:11"/>
        <d v="2014-07-29T21:17:20"/>
        <d v="2015-04-01T05:30:00"/>
        <d v="2015-04-13T20:45:12"/>
        <d v="2015-10-30T04:32:33"/>
        <d v="2015-12-20T13:45:23"/>
        <d v="2016-03-15T21:03:57"/>
        <d v="2014-07-08T22:08:59"/>
        <d v="2016-03-08T02:16:04"/>
        <d v="2016-01-22T18:33:07"/>
        <d v="2015-04-13T20:11:27"/>
        <d v="2015-01-13T21:46:34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x v="0"/>
    <x v="0"/>
    <n v="137"/>
    <n v="63.92"/>
  </r>
  <r>
    <n v="1"/>
    <x v="1"/>
    <s v="A Hannibal TV Show Fan Convention and Art Collective"/>
    <x v="1"/>
    <x v="1"/>
    <x v="0"/>
    <x v="0"/>
    <s v="USD"/>
    <n v="1488464683"/>
    <n v="1485872683"/>
    <b v="0"/>
    <x v="1"/>
    <b v="1"/>
    <x v="0"/>
    <x v="0"/>
    <n v="143"/>
    <n v="185.48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x v="0"/>
    <x v="0"/>
    <n v="105"/>
    <n v="15"/>
  </r>
  <r>
    <n v="3"/>
    <x v="3"/>
    <s v="We already produced the *very* beginning of this story. Help us to see it through?"/>
    <x v="3"/>
    <x v="3"/>
    <x v="0"/>
    <x v="0"/>
    <s v="USD"/>
    <n v="1407414107"/>
    <n v="1404822107"/>
    <b v="0"/>
    <x v="3"/>
    <b v="1"/>
    <x v="0"/>
    <x v="0"/>
    <n v="104"/>
    <n v="69.27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x v="0"/>
    <x v="0"/>
    <n v="123"/>
    <n v="190.55"/>
  </r>
  <r>
    <n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x v="0"/>
    <x v="0"/>
    <n v="110"/>
    <n v="93.4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x v="0"/>
    <x v="0"/>
    <n v="106"/>
    <n v="146.88"/>
  </r>
  <r>
    <n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x v="0"/>
    <x v="0"/>
    <n v="101"/>
    <n v="159.82"/>
  </r>
  <r>
    <n v="8"/>
    <x v="8"/>
    <s v="Help us raise the funds to film our pilot episode!"/>
    <x v="8"/>
    <x v="8"/>
    <x v="0"/>
    <x v="0"/>
    <s v="USD"/>
    <n v="1460754000"/>
    <n v="1460155212"/>
    <b v="0"/>
    <x v="8"/>
    <b v="1"/>
    <x v="0"/>
    <x v="0"/>
    <n v="100"/>
    <n v="291.79000000000002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x v="0"/>
    <x v="0"/>
    <n v="126"/>
    <n v="31.5"/>
  </r>
  <r>
    <n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x v="0"/>
    <x v="0"/>
    <n v="101"/>
    <n v="158.68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x v="0"/>
    <x v="0"/>
    <n v="121"/>
    <n v="80.33"/>
  </r>
  <r>
    <n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x v="0"/>
    <x v="0"/>
    <n v="165"/>
    <n v="59.96"/>
  </r>
  <r>
    <n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x v="0"/>
    <x v="0"/>
    <n v="160"/>
    <n v="109.78"/>
  </r>
  <r>
    <n v="14"/>
    <x v="14"/>
    <s v="A highly charged post apocalyptic sci fi series that pulls no punches!"/>
    <x v="12"/>
    <x v="14"/>
    <x v="0"/>
    <x v="2"/>
    <s v="AUD"/>
    <n v="1405259940"/>
    <n v="1403051888"/>
    <b v="0"/>
    <x v="14"/>
    <b v="1"/>
    <x v="0"/>
    <x v="0"/>
    <n v="101"/>
    <n v="147.71"/>
  </r>
  <r>
    <n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x v="0"/>
    <x v="0"/>
    <n v="107"/>
    <n v="21.76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x v="0"/>
    <x v="0"/>
    <n v="100"/>
    <n v="171.84"/>
  </r>
  <r>
    <n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x v="0"/>
    <x v="0"/>
    <n v="101"/>
    <n v="41.94"/>
  </r>
  <r>
    <n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x v="0"/>
    <x v="0"/>
    <n v="106"/>
    <n v="93.26"/>
  </r>
  <r>
    <n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x v="0"/>
    <x v="0"/>
    <n v="145"/>
    <n v="56.14"/>
  </r>
  <r>
    <n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x v="0"/>
    <x v="0"/>
    <n v="100"/>
    <n v="80.16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x v="0"/>
    <x v="0"/>
    <n v="109"/>
    <n v="199.9"/>
  </r>
  <r>
    <n v="22"/>
    <x v="22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x v="0"/>
    <x v="0"/>
    <n v="117"/>
    <n v="51.25"/>
  </r>
  <r>
    <n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x v="0"/>
    <x v="0"/>
    <n v="119"/>
    <n v="103.04"/>
  </r>
  <r>
    <n v="24"/>
    <x v="24"/>
    <s v="STL Up Late is a weekly late night comedy talk show for St. Louis television."/>
    <x v="19"/>
    <x v="24"/>
    <x v="0"/>
    <x v="0"/>
    <s v="USD"/>
    <n v="1442345940"/>
    <n v="1439494863"/>
    <b v="0"/>
    <x v="24"/>
    <b v="1"/>
    <x v="0"/>
    <x v="0"/>
    <n v="109"/>
    <n v="66.349999999999994"/>
  </r>
  <r>
    <n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x v="0"/>
    <x v="0"/>
    <n v="133"/>
    <n v="57.14"/>
  </r>
  <r>
    <n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x v="0"/>
    <x v="0"/>
    <n v="155"/>
    <n v="102.11"/>
  </r>
  <r>
    <n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x v="0"/>
    <x v="0"/>
    <n v="112"/>
    <n v="148.97"/>
  </r>
  <r>
    <n v="28"/>
    <x v="28"/>
    <s v="John and Brian are on a quest to change people's lives and rehabilitate dogs."/>
    <x v="14"/>
    <x v="28"/>
    <x v="0"/>
    <x v="0"/>
    <s v="USD"/>
    <n v="1450307284"/>
    <n v="1447715284"/>
    <b v="0"/>
    <x v="26"/>
    <b v="1"/>
    <x v="0"/>
    <x v="0"/>
    <n v="100"/>
    <n v="169.61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x v="0"/>
    <x v="0"/>
    <n v="123"/>
    <n v="31.62"/>
  </r>
  <r>
    <n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x v="0"/>
    <x v="0"/>
    <n v="101"/>
    <n v="76.45"/>
  </r>
  <r>
    <n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x v="0"/>
    <x v="0"/>
    <n v="100"/>
    <n v="13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x v="0"/>
    <x v="0"/>
    <n v="100"/>
    <n v="320.45"/>
  </r>
  <r>
    <n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x v="0"/>
    <x v="0"/>
    <n v="102"/>
    <n v="83.75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x v="0"/>
    <x v="0"/>
    <n v="130"/>
    <n v="49.88"/>
  </r>
  <r>
    <n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x v="0"/>
    <x v="0"/>
    <n v="167"/>
    <n v="59.46"/>
  </r>
  <r>
    <n v="36"/>
    <x v="36"/>
    <s v="A modern day priest makes an unusual discovery, setting off a chain of events."/>
    <x v="12"/>
    <x v="36"/>
    <x v="0"/>
    <x v="0"/>
    <s v="USD"/>
    <n v="1428128525"/>
    <n v="1425540125"/>
    <b v="0"/>
    <x v="34"/>
    <b v="1"/>
    <x v="0"/>
    <x v="0"/>
    <n v="142"/>
    <n v="193.84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x v="0"/>
    <x v="0"/>
    <n v="183"/>
    <n v="159.51"/>
  </r>
  <r>
    <n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x v="0"/>
    <x v="0"/>
    <n v="110"/>
    <n v="41.68"/>
  </r>
  <r>
    <n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x v="0"/>
    <x v="0"/>
    <n v="131"/>
    <n v="150.9"/>
  </r>
  <r>
    <n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x v="0"/>
    <x v="0"/>
    <n v="101"/>
    <n v="126.69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x v="0"/>
    <x v="0"/>
    <n v="100"/>
    <n v="105.26"/>
  </r>
  <r>
    <n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x v="0"/>
    <x v="0"/>
    <n v="142"/>
    <n v="117.51"/>
  </r>
  <r>
    <n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x v="0"/>
    <x v="0"/>
    <n v="309"/>
    <n v="117.36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x v="0"/>
    <x v="0"/>
    <n v="100"/>
    <n v="133.33000000000001"/>
  </r>
  <r>
    <n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x v="0"/>
    <x v="0"/>
    <n v="120"/>
    <n v="98.36"/>
  </r>
  <r>
    <n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x v="0"/>
    <x v="0"/>
    <n v="104"/>
    <n v="194.44"/>
  </r>
  <r>
    <n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x v="0"/>
    <x v="0"/>
    <n v="108"/>
    <n v="76.87"/>
  </r>
  <r>
    <n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x v="0"/>
    <x v="0"/>
    <n v="108"/>
    <n v="56.82"/>
  </r>
  <r>
    <n v="49"/>
    <x v="49"/>
    <s v="Driving Jersey is real people telling real stories."/>
    <x v="14"/>
    <x v="48"/>
    <x v="0"/>
    <x v="0"/>
    <s v="USD"/>
    <n v="1445660045"/>
    <n v="1443068045"/>
    <b v="0"/>
    <x v="45"/>
    <b v="1"/>
    <x v="0"/>
    <x v="0"/>
    <n v="100"/>
    <n v="137.93"/>
  </r>
  <r>
    <n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x v="0"/>
    <x v="0"/>
    <n v="100"/>
    <n v="27.27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x v="0"/>
    <x v="0"/>
    <n v="128"/>
    <n v="118.34"/>
  </r>
  <r>
    <n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x v="0"/>
    <x v="0"/>
    <n v="116"/>
    <n v="223.48"/>
  </r>
  <r>
    <n v="53"/>
    <x v="53"/>
    <s v="Delicious TV's Vegan Mashup launching season two on public television"/>
    <x v="9"/>
    <x v="52"/>
    <x v="0"/>
    <x v="0"/>
    <s v="USD"/>
    <n v="1396648800"/>
    <n v="1395407445"/>
    <b v="0"/>
    <x v="27"/>
    <b v="1"/>
    <x v="0"/>
    <x v="0"/>
    <n v="110"/>
    <n v="28.11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x v="0"/>
    <x v="0"/>
    <n v="101"/>
    <n v="194.23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x v="0"/>
    <x v="0"/>
    <n v="129"/>
    <n v="128.94999999999999"/>
  </r>
  <r>
    <n v="56"/>
    <x v="56"/>
    <s v="We want to see more women's cycling on TV - and we need your help to make it happen!"/>
    <x v="6"/>
    <x v="55"/>
    <x v="0"/>
    <x v="1"/>
    <s v="GBP"/>
    <n v="1433779200"/>
    <n v="1432559424"/>
    <b v="0"/>
    <x v="49"/>
    <b v="1"/>
    <x v="0"/>
    <x v="0"/>
    <n v="107"/>
    <n v="49.32"/>
  </r>
  <r>
    <n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x v="0"/>
    <x v="0"/>
    <n v="102"/>
    <n v="221.52"/>
  </r>
  <r>
    <n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x v="0"/>
    <x v="0"/>
    <n v="103"/>
    <n v="137.21"/>
  </r>
  <r>
    <n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x v="0"/>
    <x v="0"/>
    <n v="100"/>
    <n v="606.82000000000005"/>
  </r>
  <r>
    <n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x v="0"/>
    <x v="1"/>
    <n v="103"/>
    <n v="43.04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x v="0"/>
    <x v="1"/>
    <n v="148"/>
    <n v="322.39"/>
  </r>
  <r>
    <n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x v="0"/>
    <x v="1"/>
    <n v="155"/>
    <n v="96.71"/>
  </r>
  <r>
    <n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x v="0"/>
    <x v="1"/>
    <n v="114"/>
    <n v="35.47"/>
  </r>
  <r>
    <n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x v="0"/>
    <x v="1"/>
    <n v="173"/>
    <n v="86.67"/>
  </r>
  <r>
    <n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x v="0"/>
    <x v="1"/>
    <n v="108"/>
    <n v="132.05000000000001"/>
  </r>
  <r>
    <n v="66"/>
    <x v="66"/>
    <s v="A dark comedy set in the '60s about clinical depression and one night stands."/>
    <x v="13"/>
    <x v="65"/>
    <x v="0"/>
    <x v="0"/>
    <s v="USD"/>
    <n v="1468873420"/>
    <n v="1466281420"/>
    <b v="0"/>
    <x v="55"/>
    <b v="1"/>
    <x v="0"/>
    <x v="1"/>
    <n v="119"/>
    <n v="91.23"/>
  </r>
  <r>
    <n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x v="0"/>
    <x v="1"/>
    <n v="116"/>
    <n v="116.25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x v="0"/>
    <x v="1"/>
    <n v="127"/>
    <n v="21.19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x v="0"/>
    <x v="1"/>
    <n v="111"/>
    <n v="62.33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x v="0"/>
    <x v="1"/>
    <n v="127"/>
    <n v="37.409999999999997"/>
  </r>
  <r>
    <n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x v="0"/>
    <x v="1"/>
    <n v="124"/>
    <n v="69.72"/>
  </r>
  <r>
    <n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x v="0"/>
    <x v="1"/>
    <n v="108"/>
    <n v="58.17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x v="0"/>
    <x v="1"/>
    <n v="100"/>
    <n v="50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x v="0"/>
    <x v="1"/>
    <n v="113"/>
    <n v="19.47"/>
  </r>
  <r>
    <n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x v="0"/>
    <x v="1"/>
    <n v="115"/>
    <n v="85.96"/>
  </r>
  <r>
    <n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x v="0"/>
    <x v="1"/>
    <n v="153"/>
    <n v="30.67"/>
  </r>
  <r>
    <n v="77"/>
    <x v="77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x v="0"/>
    <x v="1"/>
    <n v="393"/>
    <n v="60.38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x v="0"/>
    <x v="1"/>
    <n v="2702"/>
    <n v="38.6"/>
  </r>
  <r>
    <n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x v="0"/>
    <x v="1"/>
    <n v="127"/>
    <n v="40.270000000000003"/>
  </r>
  <r>
    <n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x v="0"/>
    <x v="1"/>
    <n v="107"/>
    <n v="273.83"/>
  </r>
  <r>
    <n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x v="0"/>
    <x v="1"/>
    <n v="198"/>
    <n v="53.04"/>
  </r>
  <r>
    <n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x v="0"/>
    <x v="1"/>
    <n v="100"/>
    <n v="40.01"/>
  </r>
  <r>
    <n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x v="0"/>
    <x v="1"/>
    <n v="103"/>
    <n v="15.77"/>
  </r>
  <r>
    <n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x v="0"/>
    <x v="1"/>
    <n v="100"/>
    <n v="71.430000000000007"/>
  </r>
  <r>
    <n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x v="0"/>
    <x v="1"/>
    <n v="126"/>
    <n v="71.709999999999994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x v="0"/>
    <x v="1"/>
    <n v="106"/>
    <n v="375.76"/>
  </r>
  <r>
    <n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x v="0"/>
    <x v="1"/>
    <n v="105"/>
    <n v="104.6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x v="0"/>
    <x v="1"/>
    <n v="103"/>
    <n v="60"/>
  </r>
  <r>
    <n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x v="0"/>
    <x v="1"/>
    <n v="115"/>
    <n v="123.29"/>
  </r>
  <r>
    <n v="90"/>
    <x v="90"/>
    <s v="We're looking for funding to help submit a short film to film festivals."/>
    <x v="2"/>
    <x v="89"/>
    <x v="0"/>
    <x v="0"/>
    <s v="USD"/>
    <n v="1310454499"/>
    <n v="1307862499"/>
    <b v="0"/>
    <x v="38"/>
    <b v="1"/>
    <x v="0"/>
    <x v="1"/>
    <n v="100"/>
    <n v="31.38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x v="0"/>
    <x v="1"/>
    <n v="120"/>
    <n v="78.260000000000005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x v="0"/>
    <x v="1"/>
    <n v="105"/>
    <n v="122.33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x v="0"/>
    <x v="1"/>
    <n v="111"/>
    <n v="73.73"/>
  </r>
  <r>
    <n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x v="0"/>
    <x v="1"/>
    <n v="104"/>
    <n v="21.67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x v="0"/>
    <x v="1"/>
    <n v="131"/>
    <n v="21.9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x v="0"/>
    <x v="1"/>
    <n v="115"/>
    <n v="50.59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x v="0"/>
    <x v="1"/>
    <n v="106"/>
    <n v="53.13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x v="0"/>
    <x v="1"/>
    <n v="106"/>
    <n v="56.67"/>
  </r>
  <r>
    <n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x v="0"/>
    <x v="1"/>
    <n v="106"/>
    <n v="40.78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x v="0"/>
    <x v="1"/>
    <n v="100"/>
    <n v="192.31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x v="0"/>
    <x v="1"/>
    <n v="100"/>
    <n v="100"/>
  </r>
  <r>
    <n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x v="0"/>
    <x v="1"/>
    <n v="128"/>
    <n v="117.92"/>
  </r>
  <r>
    <n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x v="0"/>
    <x v="1"/>
    <n v="105"/>
    <n v="27.9"/>
  </r>
  <r>
    <n v="104"/>
    <x v="104"/>
    <s v="UCF short film about an old man, his love for music, and his misplaced trumpet.  "/>
    <x v="2"/>
    <x v="49"/>
    <x v="0"/>
    <x v="0"/>
    <s v="USD"/>
    <n v="1301792400"/>
    <n v="1299775266"/>
    <b v="0"/>
    <x v="73"/>
    <b v="1"/>
    <x v="0"/>
    <x v="1"/>
    <n v="120"/>
    <n v="60"/>
  </r>
  <r>
    <n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x v="0"/>
    <x v="1"/>
    <n v="107"/>
    <n v="39.380000000000003"/>
  </r>
  <r>
    <n v="106"/>
    <x v="106"/>
    <s v="A Boy. A Girl. A Car. A Serial Killer."/>
    <x v="10"/>
    <x v="102"/>
    <x v="0"/>
    <x v="0"/>
    <s v="USD"/>
    <n v="1333391901"/>
    <n v="1332182301"/>
    <b v="0"/>
    <x v="74"/>
    <b v="1"/>
    <x v="0"/>
    <x v="1"/>
    <n v="101"/>
    <n v="186.11"/>
  </r>
  <r>
    <n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x v="0"/>
    <x v="1"/>
    <n v="102"/>
    <n v="111.38"/>
  </r>
  <r>
    <n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x v="0"/>
    <x v="1"/>
    <n v="247"/>
    <n v="78.72"/>
  </r>
  <r>
    <n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x v="0"/>
    <x v="1"/>
    <n v="220"/>
    <n v="46.7"/>
  </r>
  <r>
    <n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x v="0"/>
    <x v="1"/>
    <n v="131"/>
    <n v="65.38"/>
  </r>
  <r>
    <n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x v="0"/>
    <x v="1"/>
    <n v="155"/>
    <n v="102.08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x v="0"/>
    <x v="1"/>
    <n v="104"/>
    <n v="64.2"/>
  </r>
  <r>
    <n v="113"/>
    <x v="113"/>
    <s v="A living memorial for all those dealing with trauma, grief and loss."/>
    <x v="10"/>
    <x v="108"/>
    <x v="0"/>
    <x v="0"/>
    <s v="USD"/>
    <n v="1312642800"/>
    <n v="1311963128"/>
    <b v="0"/>
    <x v="76"/>
    <b v="1"/>
    <x v="0"/>
    <x v="1"/>
    <n v="141"/>
    <n v="90.38"/>
  </r>
  <r>
    <n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x v="0"/>
    <x v="1"/>
    <n v="103"/>
    <n v="88.57"/>
  </r>
  <r>
    <n v="115"/>
    <x v="115"/>
    <s v="Never judge a book (or a lover) by their cover."/>
    <x v="52"/>
    <x v="110"/>
    <x v="0"/>
    <x v="0"/>
    <s v="USD"/>
    <n v="1328377444"/>
    <n v="1326217444"/>
    <b v="0"/>
    <x v="19"/>
    <b v="1"/>
    <x v="0"/>
    <x v="1"/>
    <n v="140"/>
    <n v="28.73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x v="0"/>
    <x v="1"/>
    <n v="114"/>
    <n v="69.790000000000006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x v="0"/>
    <x v="1"/>
    <n v="100"/>
    <n v="167.49"/>
  </r>
  <r>
    <n v="118"/>
    <x v="118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x v="0"/>
    <x v="1"/>
    <n v="113"/>
    <n v="144.91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x v="0"/>
    <x v="1"/>
    <n v="105"/>
    <n v="91.84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x v="0"/>
    <x v="2"/>
    <n v="0"/>
    <n v="10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x v="0"/>
    <x v="2"/>
    <n v="0"/>
    <n v="1"/>
  </r>
  <r>
    <n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x v="0"/>
    <x v="2"/>
    <n v="0"/>
    <n v="0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x v="0"/>
    <x v="2"/>
    <n v="0"/>
    <n v="25.17"/>
  </r>
  <r>
    <n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x v="0"/>
    <x v="2"/>
    <n v="0"/>
    <n v="0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x v="0"/>
    <x v="2"/>
    <n v="14"/>
    <n v="11.67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x v="0"/>
    <x v="2"/>
    <n v="6"/>
    <n v="106.69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x v="0"/>
    <x v="2"/>
    <n v="2"/>
    <n v="47.5"/>
  </r>
  <r>
    <n v="128"/>
    <x v="128"/>
    <s v="A Science Fiction film filled with entertainment and Excitement"/>
    <x v="57"/>
    <x v="122"/>
    <x v="1"/>
    <x v="0"/>
    <s v="USD"/>
    <n v="1476941293"/>
    <n v="1473917293"/>
    <b v="0"/>
    <x v="79"/>
    <b v="0"/>
    <x v="0"/>
    <x v="2"/>
    <n v="2"/>
    <n v="311.17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x v="0"/>
    <x v="2"/>
    <n v="0"/>
    <n v="0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x v="0"/>
    <x v="2"/>
    <n v="0"/>
    <n v="0"/>
  </r>
  <r>
    <n v="131"/>
    <x v="131"/>
    <s v="I"/>
    <x v="38"/>
    <x v="117"/>
    <x v="1"/>
    <x v="0"/>
    <s v="USD"/>
    <n v="1467763200"/>
    <n v="1466453161"/>
    <b v="0"/>
    <x v="78"/>
    <b v="0"/>
    <x v="0"/>
    <x v="2"/>
    <n v="0"/>
    <n v="0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x v="0"/>
    <x v="2"/>
    <n v="10"/>
    <n v="94.51"/>
  </r>
  <r>
    <n v="133"/>
    <x v="133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x v="0"/>
    <x v="2"/>
    <n v="0"/>
    <n v="0"/>
  </r>
  <r>
    <n v="134"/>
    <x v="134"/>
    <s v="steampunk  remake of &quot;a Christmas carol&quot;"/>
    <x v="10"/>
    <x v="117"/>
    <x v="1"/>
    <x v="0"/>
    <s v="USD"/>
    <n v="1441386000"/>
    <n v="1438811418"/>
    <b v="0"/>
    <x v="78"/>
    <b v="0"/>
    <x v="0"/>
    <x v="2"/>
    <n v="0"/>
    <n v="0"/>
  </r>
  <r>
    <n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x v="0"/>
    <x v="2"/>
    <n v="13"/>
    <n v="80.599999999999994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x v="0"/>
    <x v="2"/>
    <n v="0"/>
    <n v="0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x v="0"/>
    <x v="2"/>
    <n v="0"/>
    <n v="0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x v="0"/>
    <x v="2"/>
    <n v="3"/>
    <n v="81.239999999999995"/>
  </r>
  <r>
    <n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x v="0"/>
    <x v="2"/>
    <n v="100"/>
    <n v="500"/>
  </r>
  <r>
    <n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x v="0"/>
    <x v="2"/>
    <n v="0"/>
    <n v="0"/>
  </r>
  <r>
    <n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x v="0"/>
    <x v="2"/>
    <n v="11"/>
    <n v="46.18"/>
  </r>
  <r>
    <n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x v="0"/>
    <x v="2"/>
    <n v="0"/>
    <n v="10"/>
  </r>
  <r>
    <n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x v="0"/>
    <x v="2"/>
    <n v="0"/>
    <n v="0"/>
  </r>
  <r>
    <n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x v="0"/>
    <x v="2"/>
    <n v="28"/>
    <n v="55.95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x v="0"/>
    <x v="2"/>
    <n v="8"/>
    <n v="37.56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x v="0"/>
    <x v="2"/>
    <n v="1"/>
    <n v="38.33"/>
  </r>
  <r>
    <n v="147"/>
    <x v="147"/>
    <s v="Film makers catch live footage beyond their wildest dreams."/>
    <x v="39"/>
    <x v="117"/>
    <x v="1"/>
    <x v="1"/>
    <s v="GBP"/>
    <n v="1420741080"/>
    <n v="1417026340"/>
    <b v="0"/>
    <x v="78"/>
    <b v="0"/>
    <x v="0"/>
    <x v="2"/>
    <n v="0"/>
    <n v="0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x v="0"/>
    <x v="2"/>
    <n v="0"/>
    <n v="20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x v="0"/>
    <x v="2"/>
    <n v="1"/>
    <n v="15.33"/>
  </r>
  <r>
    <n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x v="0"/>
    <x v="2"/>
    <n v="23"/>
    <n v="449.43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x v="0"/>
    <x v="2"/>
    <n v="0"/>
    <n v="28"/>
  </r>
  <r>
    <n v="152"/>
    <x v="152"/>
    <s v="The Great Dark is a journey through the unimaginable...and un foreseeable..."/>
    <x v="66"/>
    <x v="134"/>
    <x v="1"/>
    <x v="0"/>
    <s v="USD"/>
    <n v="1411437100"/>
    <n v="1408845100"/>
    <b v="0"/>
    <x v="84"/>
    <b v="0"/>
    <x v="0"/>
    <x v="2"/>
    <n v="0"/>
    <n v="15"/>
  </r>
  <r>
    <n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x v="0"/>
    <x v="2"/>
    <n v="1"/>
    <n v="35.9"/>
  </r>
  <r>
    <n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x v="0"/>
    <x v="2"/>
    <n v="3"/>
    <n v="13.33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x v="0"/>
    <x v="2"/>
    <n v="0"/>
    <n v="20.25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x v="0"/>
    <x v="2"/>
    <n v="5"/>
    <n v="119"/>
  </r>
  <r>
    <n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x v="0"/>
    <x v="2"/>
    <n v="0"/>
    <n v="4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x v="0"/>
    <x v="2"/>
    <n v="0"/>
    <n v="0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x v="0"/>
    <x v="2"/>
    <n v="0"/>
    <n v="10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x v="0"/>
    <x v="3"/>
    <n v="0"/>
    <n v="0"/>
  </r>
  <r>
    <n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x v="0"/>
    <x v="3"/>
    <n v="0"/>
    <n v="5"/>
  </r>
  <r>
    <n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x v="0"/>
    <x v="3"/>
    <n v="16"/>
    <n v="43.5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x v="0"/>
    <x v="3"/>
    <n v="0"/>
    <n v="0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x v="0"/>
    <x v="3"/>
    <n v="1"/>
    <n v="91.43"/>
  </r>
  <r>
    <n v="165"/>
    <x v="165"/>
    <s v="A teacher. A boy. The beach and a heatwave that drove them all insane."/>
    <x v="73"/>
    <x v="117"/>
    <x v="2"/>
    <x v="1"/>
    <s v="GBP"/>
    <n v="1452613724"/>
    <n v="1450021724"/>
    <b v="0"/>
    <x v="78"/>
    <b v="0"/>
    <x v="0"/>
    <x v="3"/>
    <n v="0"/>
    <n v="0"/>
  </r>
  <r>
    <n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x v="0"/>
    <x v="3"/>
    <n v="60"/>
    <n v="3000"/>
  </r>
  <r>
    <n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x v="0"/>
    <x v="3"/>
    <n v="0"/>
    <n v="5.5"/>
  </r>
  <r>
    <n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x v="0"/>
    <x v="3"/>
    <n v="4"/>
    <n v="108.33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x v="0"/>
    <x v="3"/>
    <n v="22"/>
    <n v="56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x v="0"/>
    <x v="3"/>
    <n v="3"/>
    <n v="32.5"/>
  </r>
  <r>
    <n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x v="0"/>
    <x v="3"/>
    <n v="0"/>
    <n v="1"/>
  </r>
  <r>
    <n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x v="0"/>
    <x v="3"/>
    <n v="0"/>
    <n v="0"/>
  </r>
  <r>
    <n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x v="0"/>
    <x v="3"/>
    <n v="0"/>
    <n v="0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x v="0"/>
    <x v="3"/>
    <n v="0"/>
    <n v="0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x v="0"/>
    <x v="3"/>
    <n v="6"/>
    <n v="49.88"/>
  </r>
  <r>
    <n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x v="0"/>
    <x v="3"/>
    <n v="0"/>
    <n v="0"/>
  </r>
  <r>
    <n v="177"/>
    <x v="177"/>
    <s v="I'm making a modern day version of the bible story &quot; The Good Samaritan&quot;"/>
    <x v="52"/>
    <x v="147"/>
    <x v="2"/>
    <x v="0"/>
    <s v="USD"/>
    <n v="1427155726"/>
    <n v="1425690526"/>
    <b v="0"/>
    <x v="63"/>
    <b v="0"/>
    <x v="0"/>
    <x v="3"/>
    <n v="40"/>
    <n v="25.71"/>
  </r>
  <r>
    <n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x v="0"/>
    <x v="3"/>
    <n v="0"/>
    <n v="0"/>
  </r>
  <r>
    <n v="179"/>
    <x v="179"/>
    <s v="A feature-length film about how three people survive in a diseased world."/>
    <x v="28"/>
    <x v="148"/>
    <x v="2"/>
    <x v="0"/>
    <s v="USD"/>
    <n v="1457056555"/>
    <n v="1454464555"/>
    <b v="0"/>
    <x v="84"/>
    <b v="0"/>
    <x v="0"/>
    <x v="3"/>
    <n v="20"/>
    <n v="100"/>
  </r>
  <r>
    <n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x v="0"/>
    <x v="3"/>
    <n v="33"/>
    <n v="30.85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x v="0"/>
    <x v="3"/>
    <n v="21"/>
    <n v="180.5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x v="0"/>
    <x v="3"/>
    <n v="0"/>
    <n v="0"/>
  </r>
  <r>
    <n v="183"/>
    <x v="183"/>
    <s v="Don't kill me until I meet my Dad"/>
    <x v="78"/>
    <x v="151"/>
    <x v="2"/>
    <x v="1"/>
    <s v="GBP"/>
    <n v="1417033610"/>
    <n v="1414438010"/>
    <b v="0"/>
    <x v="8"/>
    <b v="0"/>
    <x v="0"/>
    <x v="3"/>
    <n v="36"/>
    <n v="373.5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x v="0"/>
    <x v="3"/>
    <n v="3"/>
    <n v="25.5"/>
  </r>
  <r>
    <n v="185"/>
    <x v="185"/>
    <s v="Love has no boundaries!"/>
    <x v="79"/>
    <x v="153"/>
    <x v="2"/>
    <x v="10"/>
    <s v="NOK"/>
    <n v="1471557139"/>
    <n v="1468965139"/>
    <b v="0"/>
    <x v="73"/>
    <b v="0"/>
    <x v="0"/>
    <x v="3"/>
    <n v="6"/>
    <n v="220"/>
  </r>
  <r>
    <n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x v="0"/>
    <x v="3"/>
    <n v="0"/>
    <n v="0"/>
  </r>
  <r>
    <n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x v="0"/>
    <x v="3"/>
    <n v="16"/>
    <n v="160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x v="0"/>
    <x v="3"/>
    <n v="0"/>
    <n v="0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x v="0"/>
    <x v="3"/>
    <n v="0"/>
    <n v="69"/>
  </r>
  <r>
    <n v="190"/>
    <x v="190"/>
    <s v="Because hope can be a 4 letter word"/>
    <x v="14"/>
    <x v="155"/>
    <x v="2"/>
    <x v="0"/>
    <s v="USD"/>
    <n v="1466091446"/>
    <n v="1465227446"/>
    <b v="0"/>
    <x v="29"/>
    <b v="0"/>
    <x v="0"/>
    <x v="3"/>
    <n v="0"/>
    <n v="50"/>
  </r>
  <r>
    <n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x v="0"/>
    <x v="3"/>
    <n v="5"/>
    <n v="83.33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x v="0"/>
    <x v="3"/>
    <n v="0"/>
    <n v="5.67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x v="0"/>
    <x v="3"/>
    <n v="0"/>
    <n v="0"/>
  </r>
  <r>
    <n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x v="0"/>
    <x v="3"/>
    <n v="0"/>
    <n v="1"/>
  </r>
  <r>
    <n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x v="0"/>
    <x v="3"/>
    <n v="0"/>
    <n v="0"/>
  </r>
  <r>
    <n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x v="0"/>
    <x v="3"/>
    <n v="42"/>
    <n v="77.11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x v="0"/>
    <x v="3"/>
    <n v="10"/>
    <n v="32.75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x v="0"/>
    <x v="3"/>
    <n v="1"/>
    <n v="46.5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x v="0"/>
    <x v="3"/>
    <n v="0"/>
    <n v="0"/>
  </r>
  <r>
    <n v="200"/>
    <x v="200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x v="0"/>
    <x v="3"/>
    <n v="26"/>
    <n v="87.31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x v="0"/>
    <x v="3"/>
    <n v="58"/>
    <n v="54.29"/>
  </r>
  <r>
    <n v="202"/>
    <x v="202"/>
    <s v="new web series created by jonney terry"/>
    <x v="12"/>
    <x v="117"/>
    <x v="2"/>
    <x v="0"/>
    <s v="USD"/>
    <n v="1444337940"/>
    <n v="1441750564"/>
    <b v="0"/>
    <x v="78"/>
    <b v="0"/>
    <x v="0"/>
    <x v="3"/>
    <n v="0"/>
    <n v="0"/>
  </r>
  <r>
    <n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x v="0"/>
    <x v="3"/>
    <n v="30"/>
    <n v="93.25"/>
  </r>
  <r>
    <n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x v="0"/>
    <x v="3"/>
    <n v="51"/>
    <n v="117.68"/>
  </r>
  <r>
    <n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x v="0"/>
    <x v="3"/>
    <n v="16"/>
    <n v="76.47"/>
  </r>
  <r>
    <n v="206"/>
    <x v="206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x v="0"/>
    <x v="3"/>
    <n v="0"/>
    <n v="0"/>
  </r>
  <r>
    <n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x v="0"/>
    <x v="3"/>
    <n v="15"/>
    <n v="163.85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x v="0"/>
    <x v="3"/>
    <n v="0"/>
    <n v="0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x v="0"/>
    <x v="3"/>
    <n v="0"/>
    <n v="0"/>
  </r>
  <r>
    <n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x v="0"/>
    <x v="3"/>
    <n v="25"/>
    <n v="91.82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x v="0"/>
    <x v="3"/>
    <n v="45"/>
    <n v="185.83"/>
  </r>
  <r>
    <n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x v="0"/>
    <x v="3"/>
    <n v="0"/>
    <n v="1"/>
  </r>
  <r>
    <n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x v="0"/>
    <x v="3"/>
    <n v="0"/>
    <n v="20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x v="0"/>
    <x v="3"/>
    <n v="0"/>
    <n v="1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x v="0"/>
    <x v="3"/>
    <n v="0"/>
    <n v="10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x v="0"/>
    <x v="3"/>
    <n v="56"/>
    <n v="331.54"/>
  </r>
  <r>
    <n v="217"/>
    <x v="217"/>
    <s v="A roadmovie by paw"/>
    <x v="57"/>
    <x v="172"/>
    <x v="2"/>
    <x v="11"/>
    <s v="SEK"/>
    <n v="1419780149"/>
    <n v="1417101749"/>
    <b v="0"/>
    <x v="44"/>
    <b v="0"/>
    <x v="0"/>
    <x v="3"/>
    <n v="12"/>
    <n v="314.29000000000002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x v="0"/>
    <x v="3"/>
    <n v="2"/>
    <n v="100"/>
  </r>
  <r>
    <n v="219"/>
    <x v="219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x v="0"/>
    <x v="3"/>
    <n v="18"/>
    <n v="115.99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x v="0"/>
    <x v="3"/>
    <n v="1"/>
    <n v="120"/>
  </r>
  <r>
    <n v="221"/>
    <x v="221"/>
    <s v="Film about Schizophrenia with Surreal Twists!"/>
    <x v="63"/>
    <x v="117"/>
    <x v="2"/>
    <x v="0"/>
    <s v="USD"/>
    <n v="1427569564"/>
    <n v="1422389164"/>
    <b v="0"/>
    <x v="78"/>
    <b v="0"/>
    <x v="0"/>
    <x v="3"/>
    <n v="0"/>
    <n v="0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x v="0"/>
    <x v="3"/>
    <n v="13"/>
    <n v="65"/>
  </r>
  <r>
    <n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x v="0"/>
    <x v="3"/>
    <n v="0"/>
    <n v="0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x v="0"/>
    <x v="3"/>
    <n v="0"/>
    <n v="0"/>
  </r>
  <r>
    <n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x v="0"/>
    <x v="3"/>
    <n v="0"/>
    <n v="0"/>
  </r>
  <r>
    <n v="226"/>
    <x v="226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x v="0"/>
    <x v="3"/>
    <n v="1"/>
    <n v="125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x v="0"/>
    <x v="3"/>
    <n v="0"/>
    <n v="0"/>
  </r>
  <r>
    <n v="228"/>
    <x v="228"/>
    <s v="I am making a film from one one of my books called facets of a Geek life."/>
    <x v="6"/>
    <x v="117"/>
    <x v="2"/>
    <x v="1"/>
    <s v="GBP"/>
    <n v="1433176105"/>
    <n v="1427992105"/>
    <b v="0"/>
    <x v="78"/>
    <b v="0"/>
    <x v="0"/>
    <x v="3"/>
    <n v="0"/>
    <n v="0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x v="0"/>
    <x v="3"/>
    <n v="0"/>
    <n v="0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x v="0"/>
    <x v="3"/>
    <n v="0"/>
    <n v="30"/>
  </r>
  <r>
    <n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x v="0"/>
    <x v="3"/>
    <n v="0"/>
    <n v="0"/>
  </r>
  <r>
    <n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x v="0"/>
    <x v="3"/>
    <n v="3"/>
    <n v="15.71"/>
  </r>
  <r>
    <n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x v="0"/>
    <x v="3"/>
    <n v="0"/>
    <n v="0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x v="0"/>
    <x v="3"/>
    <n v="40"/>
    <n v="80.2"/>
  </r>
  <r>
    <n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x v="0"/>
    <x v="3"/>
    <n v="0"/>
    <n v="0"/>
  </r>
  <r>
    <n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x v="0"/>
    <x v="3"/>
    <n v="0"/>
    <n v="0"/>
  </r>
  <r>
    <n v="237"/>
    <x v="237"/>
    <s v="Making The Choice is a christian short film series."/>
    <x v="36"/>
    <x v="155"/>
    <x v="2"/>
    <x v="0"/>
    <s v="USD"/>
    <n v="1457445069"/>
    <n v="1452261069"/>
    <b v="0"/>
    <x v="29"/>
    <b v="0"/>
    <x v="0"/>
    <x v="3"/>
    <n v="0"/>
    <n v="50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x v="0"/>
    <x v="3"/>
    <n v="0"/>
    <n v="0"/>
  </r>
  <r>
    <n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x v="0"/>
    <x v="3"/>
    <n v="25"/>
    <n v="50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x v="0"/>
    <x v="4"/>
    <n v="108"/>
    <n v="117.85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x v="0"/>
    <x v="4"/>
    <n v="113"/>
    <n v="109.04"/>
  </r>
  <r>
    <n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x v="0"/>
    <x v="4"/>
    <n v="113"/>
    <n v="73.02"/>
  </r>
  <r>
    <n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x v="0"/>
    <x v="4"/>
    <n v="103"/>
    <n v="78.2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x v="0"/>
    <x v="4"/>
    <n v="114"/>
    <n v="47.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x v="0"/>
    <x v="4"/>
    <n v="104"/>
    <n v="54.02"/>
  </r>
  <r>
    <n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x v="0"/>
    <x v="4"/>
    <n v="305"/>
    <n v="68.489999999999995"/>
  </r>
  <r>
    <n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x v="0"/>
    <x v="4"/>
    <n v="134"/>
    <n v="108.15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x v="0"/>
    <x v="4"/>
    <n v="101"/>
    <n v="589.95000000000005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x v="0"/>
    <x v="4"/>
    <n v="113"/>
    <n v="48.05"/>
  </r>
  <r>
    <n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x v="0"/>
    <x v="4"/>
    <n v="106"/>
    <n v="72.48"/>
  </r>
  <r>
    <n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x v="0"/>
    <x v="4"/>
    <n v="126"/>
    <n v="57.08"/>
  </r>
  <r>
    <n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x v="0"/>
    <x v="4"/>
    <n v="185"/>
    <n v="85.4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x v="0"/>
    <x v="4"/>
    <n v="101"/>
    <n v="215.86"/>
  </r>
  <r>
    <n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x v="0"/>
    <x v="4"/>
    <n v="117"/>
    <n v="89.39"/>
  </r>
  <r>
    <n v="255"/>
    <x v="255"/>
    <s v="xoxosms is a documentary about first love, long distance and Skype."/>
    <x v="6"/>
    <x v="194"/>
    <x v="0"/>
    <x v="0"/>
    <s v="USD"/>
    <n v="1300275482"/>
    <n v="1297687082"/>
    <b v="1"/>
    <x v="101"/>
    <b v="1"/>
    <x v="0"/>
    <x v="4"/>
    <n v="107"/>
    <n v="45.42"/>
  </r>
  <r>
    <n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x v="0"/>
    <x v="4"/>
    <n v="139"/>
    <n v="65.760000000000005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x v="0"/>
    <x v="4"/>
    <n v="107"/>
    <n v="66.7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x v="0"/>
    <x v="4"/>
    <n v="191"/>
    <n v="83.35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x v="0"/>
    <x v="4"/>
    <n v="132"/>
    <n v="105.05"/>
  </r>
  <r>
    <n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x v="0"/>
    <x v="4"/>
    <n v="106"/>
    <n v="120.91"/>
  </r>
  <r>
    <n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x v="0"/>
    <x v="4"/>
    <n v="107"/>
    <n v="97.64"/>
  </r>
  <r>
    <n v="262"/>
    <x v="262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x v="0"/>
    <x v="4"/>
    <n v="240"/>
    <n v="41.38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x v="0"/>
    <x v="4"/>
    <n v="118"/>
    <n v="30.65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x v="0"/>
    <x v="4"/>
    <n v="118"/>
    <n v="64.95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x v="0"/>
    <x v="4"/>
    <n v="111"/>
    <n v="95.78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x v="0"/>
    <x v="4"/>
    <n v="146"/>
    <n v="40.42"/>
  </r>
  <r>
    <n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x v="0"/>
    <x v="4"/>
    <n v="132"/>
    <n v="78.58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x v="0"/>
    <x v="4"/>
    <n v="111"/>
    <n v="50.18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x v="0"/>
    <x v="4"/>
    <n v="147"/>
    <n v="92.25"/>
  </r>
  <r>
    <n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x v="0"/>
    <x v="4"/>
    <n v="153"/>
    <n v="57.54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x v="0"/>
    <x v="4"/>
    <n v="105"/>
    <n v="109.42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x v="0"/>
    <x v="4"/>
    <n v="177"/>
    <n v="81.89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x v="0"/>
    <x v="4"/>
    <n v="108"/>
    <n v="45.67"/>
  </r>
  <r>
    <n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x v="0"/>
    <x v="4"/>
    <n v="156"/>
    <n v="55.22"/>
  </r>
  <r>
    <n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x v="0"/>
    <x v="4"/>
    <n v="108"/>
    <n v="65.3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x v="0"/>
    <x v="4"/>
    <n v="148"/>
    <n v="95.23"/>
  </r>
  <r>
    <n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x v="0"/>
    <x v="4"/>
    <n v="110"/>
    <n v="75.44"/>
  </r>
  <r>
    <n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x v="0"/>
    <x v="4"/>
    <n v="150"/>
    <n v="97.82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x v="0"/>
    <x v="4"/>
    <n v="157"/>
    <n v="87.69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x v="0"/>
    <x v="4"/>
    <n v="156"/>
    <n v="54.75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x v="0"/>
    <x v="4"/>
    <n v="121"/>
    <n v="83.95"/>
  </r>
  <r>
    <n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x v="0"/>
    <x v="4"/>
    <n v="101"/>
    <n v="254.39"/>
  </r>
  <r>
    <n v="283"/>
    <x v="283"/>
    <s v="What is the impact of survivorship on the human condition?"/>
    <x v="102"/>
    <x v="221"/>
    <x v="0"/>
    <x v="0"/>
    <s v="USD"/>
    <n v="1306904340"/>
    <n v="1305219744"/>
    <b v="1"/>
    <x v="91"/>
    <b v="1"/>
    <x v="0"/>
    <x v="4"/>
    <n v="114"/>
    <n v="101.83"/>
  </r>
  <r>
    <n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x v="0"/>
    <x v="4"/>
    <n v="105"/>
    <n v="55.07"/>
  </r>
  <r>
    <n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x v="0"/>
    <x v="4"/>
    <n v="229"/>
    <n v="56.9"/>
  </r>
  <r>
    <n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x v="0"/>
    <x v="4"/>
    <n v="109"/>
    <n v="121.28"/>
  </r>
  <r>
    <n v="287"/>
    <x v="287"/>
    <s v="War is hell. Why would anyone want to spend their weekends there?"/>
    <x v="36"/>
    <x v="225"/>
    <x v="0"/>
    <x v="0"/>
    <s v="USD"/>
    <n v="1351828800"/>
    <n v="1349160018"/>
    <b v="1"/>
    <x v="126"/>
    <b v="1"/>
    <x v="0"/>
    <x v="4"/>
    <n v="176"/>
    <n v="91.19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x v="0"/>
    <x v="4"/>
    <n v="103"/>
    <n v="115.45"/>
  </r>
  <r>
    <n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x v="0"/>
    <x v="4"/>
    <n v="105"/>
    <n v="67.77"/>
  </r>
  <r>
    <n v="290"/>
    <x v="290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x v="0"/>
    <x v="4"/>
    <n v="107"/>
    <n v="28.58"/>
  </r>
  <r>
    <n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x v="0"/>
    <x v="4"/>
    <n v="120"/>
    <n v="46.88"/>
  </r>
  <r>
    <n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x v="0"/>
    <x v="4"/>
    <n v="102"/>
    <n v="154.41999999999999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x v="0"/>
    <x v="4"/>
    <n v="101"/>
    <n v="201.22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x v="0"/>
    <x v="4"/>
    <n v="100"/>
    <n v="100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x v="0"/>
    <x v="4"/>
    <n v="133"/>
    <n v="100.08"/>
  </r>
  <r>
    <n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x v="0"/>
    <x v="4"/>
    <n v="119"/>
    <n v="230.09"/>
  </r>
  <r>
    <n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x v="0"/>
    <x v="4"/>
    <n v="101"/>
    <n v="141.75"/>
  </r>
  <r>
    <n v="298"/>
    <x v="298"/>
    <s v="The truth is, we all lie - and by &quot;we,&quot; we mean everyone!"/>
    <x v="103"/>
    <x v="235"/>
    <x v="0"/>
    <x v="0"/>
    <s v="USD"/>
    <n v="1399669200"/>
    <n v="1394536048"/>
    <b v="1"/>
    <x v="137"/>
    <b v="1"/>
    <x v="0"/>
    <x v="4"/>
    <n v="109"/>
    <n v="56.34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x v="0"/>
    <x v="4"/>
    <n v="179"/>
    <n v="73.34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x v="0"/>
    <x v="4"/>
    <n v="102"/>
    <n v="85.34"/>
  </r>
  <r>
    <n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x v="0"/>
    <x v="4"/>
    <n v="119"/>
    <n v="61.5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x v="0"/>
    <x v="4"/>
    <n v="100"/>
    <n v="93.02"/>
  </r>
  <r>
    <n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x v="0"/>
    <x v="4"/>
    <n v="137"/>
    <n v="50.29"/>
  </r>
  <r>
    <n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x v="0"/>
    <x v="4"/>
    <n v="232"/>
    <n v="106.43"/>
  </r>
  <r>
    <n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x v="0"/>
    <x v="4"/>
    <n v="130"/>
    <n v="51.72"/>
  </r>
  <r>
    <n v="306"/>
    <x v="306"/>
    <s v="A feature-length documentary on the life of Boston escape artist Jason Escape."/>
    <x v="28"/>
    <x v="243"/>
    <x v="0"/>
    <x v="0"/>
    <s v="USD"/>
    <n v="1363806333"/>
    <n v="1362081933"/>
    <b v="1"/>
    <x v="144"/>
    <b v="1"/>
    <x v="0"/>
    <x v="4"/>
    <n v="293"/>
    <n v="36.61"/>
  </r>
  <r>
    <n v="307"/>
    <x v="307"/>
    <s v="Why is grammar important?"/>
    <x v="29"/>
    <x v="244"/>
    <x v="0"/>
    <x v="0"/>
    <s v="USD"/>
    <n v="1360276801"/>
    <n v="1357684801"/>
    <b v="1"/>
    <x v="145"/>
    <b v="1"/>
    <x v="0"/>
    <x v="4"/>
    <n v="111"/>
    <n v="42.52"/>
  </r>
  <r>
    <n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x v="0"/>
    <x v="4"/>
    <n v="106"/>
    <n v="62.71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x v="0"/>
    <x v="4"/>
    <n v="119"/>
    <n v="89.96"/>
  </r>
  <r>
    <n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x v="0"/>
    <x v="4"/>
    <n v="104"/>
    <n v="28.92"/>
  </r>
  <r>
    <n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x v="0"/>
    <x v="4"/>
    <n v="104"/>
    <n v="138.80000000000001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x v="0"/>
    <x v="4"/>
    <n v="112"/>
    <n v="61.3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x v="0"/>
    <x v="4"/>
    <n v="105"/>
    <n v="80.2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x v="0"/>
    <x v="4"/>
    <n v="385"/>
    <n v="32.1"/>
  </r>
  <r>
    <n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x v="0"/>
    <x v="4"/>
    <n v="101"/>
    <n v="200.89"/>
  </r>
  <r>
    <n v="316"/>
    <x v="316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x v="0"/>
    <x v="4"/>
    <n v="114"/>
    <n v="108.01"/>
  </r>
  <r>
    <n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x v="0"/>
    <x v="4"/>
    <n v="101"/>
    <n v="95.7"/>
  </r>
  <r>
    <n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x v="0"/>
    <x v="4"/>
    <n v="283"/>
    <n v="49.88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x v="0"/>
    <x v="4"/>
    <n v="113"/>
    <n v="110.47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x v="0"/>
    <x v="4"/>
    <n v="107"/>
    <n v="134.91"/>
  </r>
  <r>
    <n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x v="0"/>
    <x v="4"/>
    <n v="103"/>
    <n v="106.62"/>
  </r>
  <r>
    <n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x v="0"/>
    <x v="4"/>
    <n v="108"/>
    <n v="145.04"/>
  </r>
  <r>
    <n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x v="0"/>
    <x v="4"/>
    <n v="123"/>
    <n v="114.59"/>
  </r>
  <r>
    <n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x v="0"/>
    <x v="4"/>
    <n v="102"/>
    <n v="105.32"/>
  </r>
  <r>
    <n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x v="0"/>
    <x v="4"/>
    <n v="104"/>
    <n v="70.92"/>
  </r>
  <r>
    <n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x v="0"/>
    <x v="4"/>
    <n v="113"/>
    <n v="147.16999999999999"/>
  </r>
  <r>
    <n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x v="0"/>
    <x v="4"/>
    <n v="136"/>
    <n v="160.47"/>
  </r>
  <r>
    <n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x v="0"/>
    <x v="4"/>
    <n v="104"/>
    <n v="156.05000000000001"/>
  </r>
  <r>
    <n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x v="0"/>
    <x v="4"/>
    <n v="106"/>
    <n v="63.17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x v="0"/>
    <x v="4"/>
    <n v="102"/>
    <n v="104.82"/>
  </r>
  <r>
    <n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x v="0"/>
    <x v="4"/>
    <n v="107"/>
    <n v="97.36"/>
  </r>
  <r>
    <n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x v="0"/>
    <x v="4"/>
    <n v="113"/>
    <n v="203.63"/>
  </r>
  <r>
    <n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x v="0"/>
    <x v="4"/>
    <n v="125"/>
    <n v="188.31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x v="0"/>
    <x v="4"/>
    <n v="101"/>
    <n v="146.65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x v="0"/>
    <x v="4"/>
    <n v="103"/>
    <n v="109.19"/>
  </r>
  <r>
    <n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x v="0"/>
    <x v="4"/>
    <n v="117"/>
    <n v="59.25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x v="0"/>
    <x v="4"/>
    <n v="101"/>
    <n v="97.9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x v="0"/>
    <x v="4"/>
    <n v="110"/>
    <n v="70"/>
  </r>
  <r>
    <n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x v="0"/>
    <x v="4"/>
    <n v="108"/>
    <n v="72.87"/>
  </r>
  <r>
    <n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x v="0"/>
    <x v="4"/>
    <n v="125"/>
    <n v="146.35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x v="0"/>
    <x v="4"/>
    <n v="107"/>
    <n v="67.91"/>
  </r>
  <r>
    <n v="342"/>
    <x v="342"/>
    <s v="BREAKING A MONSTER needs your help to play in THEATERS!"/>
    <x v="56"/>
    <x v="279"/>
    <x v="0"/>
    <x v="0"/>
    <s v="USD"/>
    <n v="1461955465"/>
    <n v="1459363465"/>
    <b v="1"/>
    <x v="166"/>
    <b v="1"/>
    <x v="0"/>
    <x v="4"/>
    <n v="100"/>
    <n v="169.85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x v="0"/>
    <x v="4"/>
    <n v="102"/>
    <n v="58.41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x v="0"/>
    <x v="4"/>
    <n v="102"/>
    <n v="119.99"/>
  </r>
  <r>
    <n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x v="0"/>
    <x v="4"/>
    <n v="123"/>
    <n v="99.86"/>
  </r>
  <r>
    <n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x v="0"/>
    <x v="4"/>
    <n v="170"/>
    <n v="90.58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x v="0"/>
    <x v="4"/>
    <n v="112"/>
    <n v="117.77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x v="0"/>
    <x v="4"/>
    <n v="103"/>
    <n v="86.55"/>
  </r>
  <r>
    <n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x v="0"/>
    <x v="4"/>
    <n v="107"/>
    <n v="71.900000000000006"/>
  </r>
  <r>
    <n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x v="0"/>
    <x v="4"/>
    <n v="115"/>
    <n v="129.82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x v="0"/>
    <x v="4"/>
    <n v="127"/>
    <n v="44.91"/>
  </r>
  <r>
    <n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x v="0"/>
    <x v="4"/>
    <n v="117"/>
    <n v="40.76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x v="0"/>
    <x v="4"/>
    <n v="109"/>
    <n v="103.52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x v="0"/>
    <x v="4"/>
    <n v="104"/>
    <n v="125.45"/>
  </r>
  <r>
    <n v="355"/>
    <x v="355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x v="0"/>
    <x v="4"/>
    <n v="116"/>
    <n v="246.61"/>
  </r>
  <r>
    <n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x v="0"/>
    <x v="4"/>
    <n v="103"/>
    <n v="79.400000000000006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x v="0"/>
    <x v="4"/>
    <n v="174"/>
    <n v="86.14"/>
  </r>
  <r>
    <n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x v="0"/>
    <x v="4"/>
    <n v="103"/>
    <n v="193.05"/>
  </r>
  <r>
    <n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x v="0"/>
    <x v="4"/>
    <n v="105"/>
    <n v="84.02"/>
  </r>
  <r>
    <n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x v="0"/>
    <x v="4"/>
    <n v="101"/>
    <n v="139.83000000000001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x v="0"/>
    <x v="4"/>
    <n v="111"/>
    <n v="109.82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x v="0"/>
    <x v="4"/>
    <n v="124"/>
    <n v="139.53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x v="0"/>
    <x v="4"/>
    <n v="101"/>
    <n v="347.85"/>
  </r>
  <r>
    <n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x v="0"/>
    <x v="4"/>
    <n v="110"/>
    <n v="68.239999999999995"/>
  </r>
  <r>
    <n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x v="0"/>
    <x v="4"/>
    <n v="104"/>
    <n v="239.94"/>
  </r>
  <r>
    <n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x v="0"/>
    <x v="4"/>
    <n v="101"/>
    <n v="287.31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x v="0"/>
    <x v="4"/>
    <n v="103"/>
    <n v="86.85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x v="0"/>
    <x v="4"/>
    <n v="104"/>
    <n v="81.849999999999994"/>
  </r>
  <r>
    <n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x v="0"/>
    <x v="4"/>
    <n v="110"/>
    <n v="42.87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x v="0"/>
    <x v="4"/>
    <n v="122"/>
    <n v="709.42"/>
  </r>
  <r>
    <n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x v="0"/>
    <x v="4"/>
    <n v="114"/>
    <n v="161.26"/>
  </r>
  <r>
    <n v="372"/>
    <x v="372"/>
    <s v="A short documentary exploring the uses of 'Natural Horsemanship' across Europe"/>
    <x v="43"/>
    <x v="308"/>
    <x v="0"/>
    <x v="1"/>
    <s v="GBP"/>
    <n v="1459872000"/>
    <n v="1456408244"/>
    <b v="0"/>
    <x v="82"/>
    <b v="1"/>
    <x v="0"/>
    <x v="4"/>
    <n v="125"/>
    <n v="41.78"/>
  </r>
  <r>
    <n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x v="0"/>
    <x v="4"/>
    <n v="107"/>
    <n v="89.89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x v="0"/>
    <x v="4"/>
    <n v="131"/>
    <n v="45.05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x v="0"/>
    <x v="4"/>
    <n v="120"/>
    <n v="42.86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x v="0"/>
    <x v="4"/>
    <n v="106"/>
    <n v="54.08"/>
  </r>
  <r>
    <n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x v="0"/>
    <x v="4"/>
    <n v="114"/>
    <n v="103.22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x v="0"/>
    <x v="4"/>
    <n v="112"/>
    <n v="40.4"/>
  </r>
  <r>
    <n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x v="0"/>
    <x v="4"/>
    <n v="116"/>
    <n v="116.86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x v="0"/>
    <x v="4"/>
    <n v="142"/>
    <n v="115.51"/>
  </r>
  <r>
    <n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x v="0"/>
    <x v="4"/>
    <n v="105"/>
    <n v="104.31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x v="0"/>
    <x v="4"/>
    <n v="256"/>
    <n v="69.77"/>
  </r>
  <r>
    <n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x v="0"/>
    <x v="4"/>
    <n v="207"/>
    <n v="43.02"/>
  </r>
  <r>
    <n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x v="0"/>
    <x v="4"/>
    <n v="112"/>
    <n v="58.54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x v="0"/>
    <x v="4"/>
    <n v="106"/>
    <n v="111.8"/>
  </r>
  <r>
    <n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x v="0"/>
    <x v="4"/>
    <n v="100"/>
    <n v="46.23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x v="0"/>
    <x v="4"/>
    <n v="214"/>
    <n v="144.69"/>
  </r>
  <r>
    <n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x v="0"/>
    <x v="4"/>
    <n v="126"/>
    <n v="88.85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x v="0"/>
    <x v="4"/>
    <n v="182"/>
    <n v="81.75"/>
  </r>
  <r>
    <n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x v="0"/>
    <x v="4"/>
    <n v="100"/>
    <n v="71.430000000000007"/>
  </r>
  <r>
    <n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x v="0"/>
    <x v="4"/>
    <n v="101"/>
    <n v="104.26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x v="0"/>
    <x v="4"/>
    <n v="101"/>
    <n v="90.62"/>
  </r>
  <r>
    <n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x v="0"/>
    <x v="4"/>
    <n v="110"/>
    <n v="157.33000000000001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x v="0"/>
    <x v="4"/>
    <n v="112"/>
    <n v="105.18"/>
  </r>
  <r>
    <n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x v="0"/>
    <x v="4"/>
    <n v="108"/>
    <n v="58.72"/>
  </r>
  <r>
    <n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x v="0"/>
    <x v="4"/>
    <n v="107"/>
    <n v="81.63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x v="0"/>
    <x v="4"/>
    <n v="104"/>
    <n v="56.46"/>
  </r>
  <r>
    <n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x v="0"/>
    <x v="4"/>
    <n v="125"/>
    <n v="140.1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x v="0"/>
    <x v="4"/>
    <n v="107"/>
    <n v="224.85"/>
  </r>
  <r>
    <n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x v="0"/>
    <x v="4"/>
    <n v="112"/>
    <n v="181.13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x v="0"/>
    <x v="4"/>
    <n v="104"/>
    <n v="711.04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x v="0"/>
    <x v="4"/>
    <n v="142"/>
    <n v="65.88"/>
  </r>
  <r>
    <n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x v="0"/>
    <x v="4"/>
    <n v="105"/>
    <n v="75.19"/>
  </r>
  <r>
    <n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x v="0"/>
    <x v="4"/>
    <n v="103"/>
    <n v="133.13999999999999"/>
  </r>
  <r>
    <n v="405"/>
    <x v="405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x v="0"/>
    <x v="4"/>
    <n v="108"/>
    <n v="55.2"/>
  </r>
  <r>
    <n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x v="0"/>
    <x v="4"/>
    <n v="108"/>
    <n v="86.16"/>
  </r>
  <r>
    <n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x v="0"/>
    <x v="4"/>
    <n v="102"/>
    <n v="92.32"/>
  </r>
  <r>
    <n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x v="0"/>
    <x v="4"/>
    <n v="101"/>
    <n v="160.16"/>
  </r>
  <r>
    <n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x v="0"/>
    <x v="4"/>
    <n v="137"/>
    <n v="45.6"/>
  </r>
  <r>
    <n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x v="0"/>
    <x v="4"/>
    <n v="128"/>
    <n v="183.29"/>
  </r>
  <r>
    <n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x v="0"/>
    <x v="4"/>
    <n v="101"/>
    <n v="125.79"/>
  </r>
  <r>
    <n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x v="0"/>
    <x v="4"/>
    <n v="127"/>
    <n v="57.65"/>
  </r>
  <r>
    <n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x v="0"/>
    <x v="4"/>
    <n v="105"/>
    <n v="78.66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x v="0"/>
    <x v="4"/>
    <n v="103"/>
    <n v="91.48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x v="0"/>
    <x v="4"/>
    <n v="102"/>
    <n v="68.099999999999994"/>
  </r>
  <r>
    <n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x v="0"/>
    <x v="4"/>
    <n v="120"/>
    <n v="48.09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x v="0"/>
    <x v="4"/>
    <n v="100"/>
    <n v="202.42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x v="0"/>
    <x v="4"/>
    <n v="101"/>
    <n v="216.75"/>
  </r>
  <r>
    <n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x v="0"/>
    <x v="4"/>
    <n v="100"/>
    <n v="110.07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x v="0"/>
    <x v="5"/>
    <n v="0"/>
    <n v="4.83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x v="0"/>
    <x v="5"/>
    <n v="2"/>
    <n v="50.17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x v="0"/>
    <x v="5"/>
    <n v="1"/>
    <n v="35.83"/>
  </r>
  <r>
    <n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x v="0"/>
    <x v="5"/>
    <n v="1"/>
    <n v="11.77"/>
  </r>
  <r>
    <n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x v="0"/>
    <x v="5"/>
    <n v="7"/>
    <n v="40.78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x v="0"/>
    <x v="5"/>
    <n v="0"/>
    <n v="3"/>
  </r>
  <r>
    <n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x v="0"/>
    <x v="5"/>
    <n v="1"/>
    <n v="16.63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x v="0"/>
    <x v="5"/>
    <n v="0"/>
    <n v="0"/>
  </r>
  <r>
    <n v="428"/>
    <x v="428"/>
    <s v="Fresh, fun, entertaining Bible stories on YouTube, stop-motion style."/>
    <x v="14"/>
    <x v="362"/>
    <x v="2"/>
    <x v="0"/>
    <s v="USD"/>
    <n v="1402956000"/>
    <n v="1400523845"/>
    <b v="0"/>
    <x v="62"/>
    <b v="0"/>
    <x v="0"/>
    <x v="5"/>
    <n v="6"/>
    <n v="52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x v="0"/>
    <x v="5"/>
    <n v="0"/>
    <n v="0"/>
  </r>
  <r>
    <n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x v="0"/>
    <x v="5"/>
    <n v="2"/>
    <n v="4.8"/>
  </r>
  <r>
    <n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x v="0"/>
    <x v="5"/>
    <n v="14"/>
    <n v="51.88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x v="0"/>
    <x v="5"/>
    <n v="10"/>
    <n v="71.25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x v="0"/>
    <x v="5"/>
    <n v="0"/>
    <n v="0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x v="0"/>
    <x v="5"/>
    <n v="5"/>
    <n v="62.5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x v="0"/>
    <x v="5"/>
    <n v="0"/>
    <n v="1"/>
  </r>
  <r>
    <n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x v="0"/>
    <x v="5"/>
    <n v="0"/>
    <n v="0"/>
  </r>
  <r>
    <n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x v="0"/>
    <x v="5"/>
    <n v="0"/>
    <n v="0"/>
  </r>
  <r>
    <n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x v="0"/>
    <x v="5"/>
    <n v="9"/>
    <n v="170.55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x v="0"/>
    <x v="5"/>
    <n v="0"/>
    <n v="0"/>
  </r>
  <r>
    <n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x v="0"/>
    <x v="5"/>
    <n v="0"/>
    <n v="5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x v="0"/>
    <x v="5"/>
    <n v="0"/>
    <n v="0"/>
  </r>
  <r>
    <n v="442"/>
    <x v="442"/>
    <s v="Doomsday is here"/>
    <x v="73"/>
    <x v="368"/>
    <x v="2"/>
    <x v="0"/>
    <s v="USD"/>
    <n v="1424380783"/>
    <n v="1421788783"/>
    <b v="0"/>
    <x v="57"/>
    <b v="0"/>
    <x v="0"/>
    <x v="5"/>
    <n v="39"/>
    <n v="393.59"/>
  </r>
  <r>
    <n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x v="0"/>
    <x v="5"/>
    <n v="0"/>
    <n v="5"/>
  </r>
  <r>
    <n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x v="0"/>
    <x v="5"/>
    <n v="5"/>
    <n v="50"/>
  </r>
  <r>
    <n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x v="0"/>
    <x v="5"/>
    <n v="0"/>
    <n v="1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x v="0"/>
    <x v="5"/>
    <n v="7"/>
    <n v="47.88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x v="0"/>
    <x v="5"/>
    <n v="0"/>
    <n v="5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x v="0"/>
    <x v="5"/>
    <n v="3"/>
    <n v="20.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x v="0"/>
    <x v="5"/>
    <n v="2"/>
    <n v="9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x v="0"/>
    <x v="5"/>
    <n v="1"/>
    <n v="56.57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x v="0"/>
    <x v="5"/>
    <n v="0"/>
    <n v="0"/>
  </r>
  <r>
    <n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x v="0"/>
    <x v="5"/>
    <n v="64"/>
    <n v="40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x v="0"/>
    <x v="5"/>
    <n v="0"/>
    <n v="13"/>
  </r>
  <r>
    <n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x v="0"/>
    <x v="5"/>
    <n v="1"/>
    <n v="16.399999999999999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x v="0"/>
    <x v="5"/>
    <n v="0"/>
    <n v="22.5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x v="0"/>
    <x v="5"/>
    <n v="1"/>
    <n v="20.329999999999998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x v="0"/>
    <x v="5"/>
    <n v="0"/>
    <n v="0"/>
  </r>
  <r>
    <n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x v="0"/>
    <x v="5"/>
    <n v="8"/>
    <n v="16.760000000000002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x v="0"/>
    <x v="5"/>
    <n v="0"/>
    <n v="25"/>
  </r>
  <r>
    <n v="460"/>
    <x v="460"/>
    <s v="An animated web series about biological evolution gone haywire."/>
    <x v="0"/>
    <x v="379"/>
    <x v="2"/>
    <x v="0"/>
    <s v="USD"/>
    <n v="1401595200"/>
    <n v="1398862875"/>
    <b v="0"/>
    <x v="84"/>
    <b v="0"/>
    <x v="0"/>
    <x v="5"/>
    <n v="0"/>
    <n v="12.5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x v="0"/>
    <x v="5"/>
    <n v="0"/>
    <n v="0"/>
  </r>
  <r>
    <n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x v="0"/>
    <x v="5"/>
    <n v="0"/>
    <n v="0"/>
  </r>
  <r>
    <n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x v="0"/>
    <x v="5"/>
    <n v="2"/>
    <n v="113.64"/>
  </r>
  <r>
    <n v="464"/>
    <x v="464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x v="0"/>
    <x v="5"/>
    <n v="0"/>
    <n v="1"/>
  </r>
  <r>
    <n v="465"/>
    <x v="465"/>
    <s v="&quot;Amp&quot; is a short film about a robot with needs."/>
    <x v="133"/>
    <x v="381"/>
    <x v="2"/>
    <x v="0"/>
    <s v="USD"/>
    <n v="1403837574"/>
    <n v="1402455174"/>
    <b v="0"/>
    <x v="22"/>
    <b v="0"/>
    <x v="0"/>
    <x v="5"/>
    <n v="27"/>
    <n v="17.25"/>
  </r>
  <r>
    <n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x v="0"/>
    <x v="5"/>
    <n v="1"/>
    <n v="15.2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x v="0"/>
    <x v="5"/>
    <n v="22"/>
    <n v="110.64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x v="0"/>
    <x v="5"/>
    <n v="0"/>
    <n v="0"/>
  </r>
  <r>
    <n v="469"/>
    <x v="469"/>
    <s v="Create a personalised animation film using your child's name and photo."/>
    <x v="12"/>
    <x v="117"/>
    <x v="2"/>
    <x v="1"/>
    <s v="GBP"/>
    <n v="1409960724"/>
    <n v="1404776724"/>
    <b v="0"/>
    <x v="78"/>
    <b v="0"/>
    <x v="0"/>
    <x v="5"/>
    <n v="0"/>
    <n v="0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x v="0"/>
    <x v="5"/>
    <n v="1"/>
    <n v="25.5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x v="0"/>
    <x v="5"/>
    <n v="12"/>
    <n v="38.479999999999997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x v="0"/>
    <x v="5"/>
    <n v="18"/>
    <n v="28.2"/>
  </r>
  <r>
    <n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x v="0"/>
    <x v="5"/>
    <n v="3"/>
    <n v="61.5"/>
  </r>
  <r>
    <n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x v="0"/>
    <x v="5"/>
    <n v="0"/>
    <n v="1"/>
  </r>
  <r>
    <n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x v="0"/>
    <x v="5"/>
    <n v="0"/>
    <n v="0"/>
  </r>
  <r>
    <n v="476"/>
    <x v="476"/>
    <s v="Animated Music Videos that teach kids how to read."/>
    <x v="135"/>
    <x v="387"/>
    <x v="2"/>
    <x v="0"/>
    <s v="USD"/>
    <n v="1401767940"/>
    <n v="1398727441"/>
    <b v="0"/>
    <x v="204"/>
    <b v="0"/>
    <x v="0"/>
    <x v="5"/>
    <n v="2"/>
    <n v="39.57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x v="0"/>
    <x v="5"/>
    <n v="0"/>
    <n v="0"/>
  </r>
  <r>
    <n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x v="0"/>
    <x v="5"/>
    <n v="0"/>
    <n v="0"/>
  </r>
  <r>
    <n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x v="0"/>
    <x v="5"/>
    <n v="33"/>
    <n v="88.8"/>
  </r>
  <r>
    <n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x v="0"/>
    <x v="5"/>
    <n v="19"/>
    <n v="55.46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x v="0"/>
    <x v="5"/>
    <n v="6"/>
    <n v="87.14"/>
  </r>
  <r>
    <n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x v="0"/>
    <x v="5"/>
    <n v="0"/>
    <n v="10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x v="0"/>
    <x v="5"/>
    <n v="50"/>
    <n v="51.22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x v="0"/>
    <x v="5"/>
    <n v="0"/>
    <n v="13.55"/>
  </r>
  <r>
    <n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x v="0"/>
    <x v="5"/>
    <n v="22"/>
    <n v="66.52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x v="0"/>
    <x v="5"/>
    <n v="0"/>
    <n v="50"/>
  </r>
  <r>
    <n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x v="0"/>
    <x v="5"/>
    <n v="0"/>
    <n v="0"/>
  </r>
  <r>
    <n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x v="0"/>
    <x v="5"/>
    <n v="0"/>
    <n v="0"/>
  </r>
  <r>
    <n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x v="0"/>
    <x v="5"/>
    <n v="0"/>
    <n v="71.67"/>
  </r>
  <r>
    <n v="490"/>
    <x v="490"/>
    <s v="Cancelled"/>
    <x v="28"/>
    <x v="117"/>
    <x v="2"/>
    <x v="0"/>
    <s v="USD"/>
    <n v="1345677285"/>
    <n v="1343085285"/>
    <b v="0"/>
    <x v="78"/>
    <b v="0"/>
    <x v="0"/>
    <x v="5"/>
    <n v="0"/>
    <n v="0"/>
  </r>
  <r>
    <n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x v="0"/>
    <x v="5"/>
    <n v="0"/>
    <n v="0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x v="0"/>
    <x v="5"/>
    <n v="0"/>
    <n v="0"/>
  </r>
  <r>
    <n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x v="0"/>
    <x v="5"/>
    <n v="0"/>
    <n v="0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x v="0"/>
    <x v="5"/>
    <n v="0"/>
    <n v="10.33"/>
  </r>
  <r>
    <n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x v="0"/>
    <x v="5"/>
    <n v="0"/>
    <n v="0"/>
  </r>
  <r>
    <n v="496"/>
    <x v="496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x v="0"/>
    <x v="5"/>
    <n v="0"/>
    <n v="1"/>
  </r>
  <r>
    <n v="497"/>
    <x v="497"/>
    <s v="live-action/animated series pilot."/>
    <x v="140"/>
    <x v="134"/>
    <x v="2"/>
    <x v="0"/>
    <s v="USD"/>
    <n v="1419483600"/>
    <n v="1414889665"/>
    <b v="0"/>
    <x v="83"/>
    <b v="0"/>
    <x v="0"/>
    <x v="5"/>
    <n v="1"/>
    <n v="10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x v="0"/>
    <x v="5"/>
    <n v="5"/>
    <n v="136.09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x v="0"/>
    <x v="5"/>
    <n v="10"/>
    <n v="73.459999999999994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x v="0"/>
    <x v="5"/>
    <n v="3"/>
    <n v="53.75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x v="0"/>
    <x v="5"/>
    <n v="0"/>
    <n v="0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x v="0"/>
    <x v="5"/>
    <n v="1"/>
    <n v="57.5"/>
  </r>
  <r>
    <n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x v="0"/>
    <x v="5"/>
    <n v="2"/>
    <n v="12.67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x v="0"/>
    <x v="5"/>
    <n v="1"/>
    <n v="67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x v="0"/>
    <x v="5"/>
    <n v="0"/>
    <n v="3.71"/>
  </r>
  <r>
    <n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x v="0"/>
    <x v="5"/>
    <n v="0"/>
    <n v="250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x v="0"/>
    <x v="5"/>
    <n v="3"/>
    <n v="64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x v="0"/>
    <x v="5"/>
    <n v="1"/>
    <n v="133.33000000000001"/>
  </r>
  <r>
    <n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x v="0"/>
    <x v="5"/>
    <n v="0"/>
    <n v="10"/>
  </r>
  <r>
    <n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x v="0"/>
    <x v="5"/>
    <n v="0"/>
    <n v="0"/>
  </r>
  <r>
    <n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x v="0"/>
    <x v="5"/>
    <n v="3"/>
    <n v="30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x v="0"/>
    <x v="5"/>
    <n v="0"/>
    <n v="5.5"/>
  </r>
  <r>
    <n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x v="0"/>
    <x v="5"/>
    <n v="14"/>
    <n v="102.38"/>
  </r>
  <r>
    <n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x v="0"/>
    <x v="5"/>
    <n v="3"/>
    <n v="16.670000000000002"/>
  </r>
  <r>
    <n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x v="0"/>
    <x v="5"/>
    <n v="25"/>
    <n v="725.03"/>
  </r>
  <r>
    <n v="516"/>
    <x v="516"/>
    <s v="A big brother style comedy animation series starring famous seafarers"/>
    <x v="10"/>
    <x v="117"/>
    <x v="2"/>
    <x v="1"/>
    <s v="GBP"/>
    <n v="1432752080"/>
    <n v="1427568080"/>
    <b v="0"/>
    <x v="78"/>
    <b v="0"/>
    <x v="0"/>
    <x v="5"/>
    <n v="0"/>
    <n v="0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x v="0"/>
    <x v="5"/>
    <n v="1"/>
    <n v="68.33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x v="0"/>
    <x v="5"/>
    <n v="0"/>
    <n v="0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x v="0"/>
    <x v="5"/>
    <n v="23"/>
    <n v="39.229999999999997"/>
  </r>
  <r>
    <n v="3838"/>
    <x v="520"/>
    <s v="BlodsbrÃ¶llop - vi vill fÃ¶rverkliga vÃ¥r idÃ© om en passionerad berÃ¤ttelse i hÃ¶stfÃ¤rger - vill du?_x000a_A passionate story in autumncolours."/>
    <x v="57"/>
    <x v="407"/>
    <x v="0"/>
    <x v="11"/>
    <s v="SEK"/>
    <n v="1432314209"/>
    <n v="1429722209"/>
    <b v="0"/>
    <x v="61"/>
    <b v="1"/>
    <x v="1"/>
    <x v="6"/>
    <n v="101"/>
    <n v="1008.24"/>
  </r>
  <r>
    <n v="3557"/>
    <x v="521"/>
    <s v="A play by April Yvette Thompson. A Gullah Healer Woman and an Afro-Cuban Priest forge a new world of magic &amp; dreams in Jim Crow Miami."/>
    <x v="57"/>
    <x v="408"/>
    <x v="0"/>
    <x v="0"/>
    <s v="USD"/>
    <n v="1399271911"/>
    <n v="1396334311"/>
    <b v="0"/>
    <x v="208"/>
    <b v="1"/>
    <x v="1"/>
    <x v="6"/>
    <n v="100"/>
    <n v="179.28"/>
  </r>
  <r>
    <n v="3166"/>
    <x v="522"/>
    <s v="VERDIGRIS: A play written by Jim Beaver, star of Supernatural and Deadwood, opening March 2015 at Theatre West in Los Angeles."/>
    <x v="19"/>
    <x v="409"/>
    <x v="0"/>
    <x v="0"/>
    <s v="USD"/>
    <n v="1416988740"/>
    <n v="1414514153"/>
    <b v="1"/>
    <x v="209"/>
    <b v="1"/>
    <x v="1"/>
    <x v="6"/>
    <n v="160"/>
    <n v="60.3"/>
  </r>
  <r>
    <n v="3691"/>
    <x v="523"/>
    <s v="World Premiere of last play written by Amiri Baraka"/>
    <x v="79"/>
    <x v="410"/>
    <x v="0"/>
    <x v="0"/>
    <s v="USD"/>
    <n v="1425272340"/>
    <n v="1421426929"/>
    <b v="0"/>
    <x v="210"/>
    <b v="1"/>
    <x v="1"/>
    <x v="6"/>
    <n v="128"/>
    <n v="186.8"/>
  </r>
  <r>
    <n v="2925"/>
    <x v="524"/>
    <s v="Help the Gold Dust Orphans bring their new musical 'SNOW WHITE AND THE SEVEN BOTTOMS' to New York City this fall!"/>
    <x v="101"/>
    <x v="411"/>
    <x v="0"/>
    <x v="0"/>
    <s v="USD"/>
    <n v="1410444068"/>
    <n v="1407852068"/>
    <b v="0"/>
    <x v="211"/>
    <b v="1"/>
    <x v="1"/>
    <x v="7"/>
    <n v="102"/>
    <n v="231.66"/>
  </r>
  <r>
    <n v="3648"/>
    <x v="525"/>
    <s v="Help Moth Live! Support Moth and its artist collective to achieve its 2014/15 season."/>
    <x v="79"/>
    <x v="412"/>
    <x v="0"/>
    <x v="0"/>
    <s v="USD"/>
    <n v="1412492445"/>
    <n v="1409900445"/>
    <b v="0"/>
    <x v="196"/>
    <b v="1"/>
    <x v="1"/>
    <x v="6"/>
    <n v="100"/>
    <n v="550.04"/>
  </r>
  <r>
    <n v="3547"/>
    <x v="526"/>
    <s v="Help to bring this heart warming story of Ray Didinger's relationship with his boyhood hero Tommy McDonald to life."/>
    <x v="19"/>
    <x v="413"/>
    <x v="0"/>
    <x v="0"/>
    <s v="USD"/>
    <n v="1463198340"/>
    <n v="1461117201"/>
    <b v="0"/>
    <x v="212"/>
    <b v="1"/>
    <x v="1"/>
    <x v="6"/>
    <n v="114"/>
    <n v="119.18"/>
  </r>
  <r>
    <n v="3237"/>
    <x v="527"/>
    <s v="An annual campaign supporting our intensive for artists 25 and under."/>
    <x v="19"/>
    <x v="414"/>
    <x v="0"/>
    <x v="0"/>
    <s v="USD"/>
    <n v="1443499140"/>
    <n v="1441452184"/>
    <b v="1"/>
    <x v="213"/>
    <b v="1"/>
    <x v="1"/>
    <x v="6"/>
    <n v="101"/>
    <n v="131.13999999999999"/>
  </r>
  <r>
    <n v="3215"/>
    <x v="528"/>
    <s v="2 world premieres:_x000a_HOW TO LIVE ON EARTH by MJ Kaufman_x000a_ / CAL IN CAMO by William Francis Hoffman_x000a_+ workshops of 7 more plays!"/>
    <x v="19"/>
    <x v="415"/>
    <x v="0"/>
    <x v="0"/>
    <s v="USD"/>
    <n v="1441857540"/>
    <n v="1438617471"/>
    <b v="1"/>
    <x v="179"/>
    <b v="1"/>
    <x v="1"/>
    <x v="6"/>
    <n v="100"/>
    <n v="262.11"/>
  </r>
  <r>
    <n v="3282"/>
    <x v="529"/>
    <s v="Two long-time pals, comedy veterans, have written a hilarious new play. Neil Simon-ish w modern social mores. Let's help them stage it."/>
    <x v="146"/>
    <x v="416"/>
    <x v="0"/>
    <x v="0"/>
    <s v="USD"/>
    <n v="1461904788"/>
    <n v="1458103188"/>
    <b v="0"/>
    <x v="186"/>
    <b v="1"/>
    <x v="1"/>
    <x v="6"/>
    <n v="103"/>
    <n v="134.26"/>
  </r>
  <r>
    <n v="3425"/>
    <x v="530"/>
    <s v="The Erlkings is a play that uses the writings of the perpetrators of the Columbine Shooting to explore the inner lives of these boys."/>
    <x v="11"/>
    <x v="417"/>
    <x v="0"/>
    <x v="0"/>
    <s v="USD"/>
    <n v="1412434136"/>
    <n v="1409669336"/>
    <b v="0"/>
    <x v="201"/>
    <b v="1"/>
    <x v="1"/>
    <x v="6"/>
    <n v="103"/>
    <n v="297.02999999999997"/>
  </r>
  <r>
    <n v="3224"/>
    <x v="531"/>
    <s v="Neil LaBute and Marco Calvani reunite once again for the unique, international collaboration that is ADA: Author directing Author."/>
    <x v="11"/>
    <x v="418"/>
    <x v="0"/>
    <x v="0"/>
    <s v="USD"/>
    <n v="1484024400"/>
    <n v="1479932713"/>
    <b v="1"/>
    <x v="214"/>
    <b v="1"/>
    <x v="1"/>
    <x v="6"/>
    <n v="102"/>
    <n v="141.71"/>
  </r>
  <r>
    <n v="3211"/>
    <x v="532"/>
    <s v="Our fifth season is upon us: A wild new imagining of Titus Andronicus and our signature reading series &quot;Two Plays. One Conversation.&quot;"/>
    <x v="147"/>
    <x v="419"/>
    <x v="0"/>
    <x v="0"/>
    <s v="USD"/>
    <n v="1408068000"/>
    <n v="1405346680"/>
    <b v="1"/>
    <x v="215"/>
    <b v="1"/>
    <x v="1"/>
    <x v="6"/>
    <n v="120"/>
    <n v="85.53"/>
  </r>
  <r>
    <n v="2924"/>
    <x v="533"/>
    <s v="Theatre is home and there's no place like home!  So, click your heels three times, and come home to the magic we create for you!"/>
    <x v="31"/>
    <x v="420"/>
    <x v="0"/>
    <x v="0"/>
    <s v="USD"/>
    <n v="1431143940"/>
    <n v="1428585710"/>
    <b v="0"/>
    <x v="206"/>
    <b v="1"/>
    <x v="1"/>
    <x v="7"/>
    <n v="103"/>
    <n v="175.51"/>
  </r>
  <r>
    <n v="3250"/>
    <x v="534"/>
    <s v="The birth-child of The Moving Company, Theatre de la Jeune Lune &amp; William Shakespeare:  A wild new production of Love's Labour's Lost."/>
    <x v="31"/>
    <x v="421"/>
    <x v="0"/>
    <x v="0"/>
    <s v="USD"/>
    <n v="1415213324"/>
    <n v="1412617724"/>
    <b v="1"/>
    <x v="216"/>
    <b v="1"/>
    <x v="1"/>
    <x v="6"/>
    <n v="102"/>
    <n v="119.19"/>
  </r>
  <r>
    <n v="3259"/>
    <x v="535"/>
    <s v="The Human Faces Tour - Every Story Sacred. This tour is about laughter, grief, and identity in the human striving toward wholeness"/>
    <x v="147"/>
    <x v="422"/>
    <x v="0"/>
    <x v="0"/>
    <s v="USD"/>
    <n v="1475294340"/>
    <n v="1472753745"/>
    <b v="1"/>
    <x v="174"/>
    <b v="1"/>
    <x v="1"/>
    <x v="6"/>
    <n v="106"/>
    <n v="251.74"/>
  </r>
  <r>
    <n v="3147"/>
    <x v="536"/>
    <s v="A play that uses photography to tell the story of a friendship forged during the demolition of New York's Pennsylvania Station."/>
    <x v="22"/>
    <x v="423"/>
    <x v="0"/>
    <x v="0"/>
    <s v="USD"/>
    <n v="1415319355"/>
    <n v="1411859755"/>
    <b v="1"/>
    <x v="216"/>
    <b v="1"/>
    <x v="1"/>
    <x v="6"/>
    <n v="118"/>
    <n v="110.35"/>
  </r>
  <r>
    <n v="1297"/>
    <x v="537"/>
    <s v="We will bring you the world of Tennessee Williams right to the front door of your home, school, church, theatre and community."/>
    <x v="22"/>
    <x v="424"/>
    <x v="0"/>
    <x v="0"/>
    <s v="USD"/>
    <n v="1462125358"/>
    <n v="1459533358"/>
    <b v="0"/>
    <x v="146"/>
    <b v="1"/>
    <x v="1"/>
    <x v="6"/>
    <n v="110"/>
    <n v="92.04"/>
  </r>
  <r>
    <n v="3245"/>
    <x v="538"/>
    <s v="Five playwrights volunteer at New York's largest soup kitchen and develop a play around the people they meet."/>
    <x v="148"/>
    <x v="425"/>
    <x v="0"/>
    <x v="0"/>
    <s v="USD"/>
    <n v="1434074400"/>
    <n v="1431354258"/>
    <b v="0"/>
    <x v="217"/>
    <b v="1"/>
    <x v="1"/>
    <x v="6"/>
    <n v="104"/>
    <n v="81.13"/>
  </r>
  <r>
    <n v="3229"/>
    <x v="539"/>
    <s v="After electrifying audiences in Seattle and Tashkent, The Seagull Project embarks on a brand new journey."/>
    <x v="22"/>
    <x v="426"/>
    <x v="0"/>
    <x v="0"/>
    <s v="USD"/>
    <n v="1416470398"/>
    <n v="1413874798"/>
    <b v="1"/>
    <x v="91"/>
    <b v="1"/>
    <x v="1"/>
    <x v="6"/>
    <n v="108"/>
    <n v="106.8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x v="2"/>
    <x v="8"/>
    <n v="0"/>
    <n v="1"/>
  </r>
  <r>
    <n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x v="2"/>
    <x v="8"/>
    <n v="1"/>
    <n v="25"/>
  </r>
  <r>
    <n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x v="2"/>
    <x v="8"/>
    <n v="0"/>
    <n v="1"/>
  </r>
  <r>
    <n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x v="2"/>
    <x v="8"/>
    <n v="0"/>
    <n v="35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x v="2"/>
    <x v="8"/>
    <n v="1"/>
    <n v="3"/>
  </r>
  <r>
    <n v="545"/>
    <x v="545"/>
    <s v="1st collaborative webdesign tool to create professional websites with WordPress, Bootstrap and other open source technologies."/>
    <x v="63"/>
    <x v="427"/>
    <x v="2"/>
    <x v="6"/>
    <s v="EUR"/>
    <n v="1447600389"/>
    <n v="1444140789"/>
    <b v="0"/>
    <x v="69"/>
    <b v="0"/>
    <x v="2"/>
    <x v="8"/>
    <n v="27"/>
    <n v="402.71"/>
  </r>
  <r>
    <n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x v="2"/>
    <x v="8"/>
    <n v="0"/>
    <n v="26"/>
  </r>
  <r>
    <n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x v="2"/>
    <x v="8"/>
    <n v="0"/>
    <n v="0"/>
  </r>
  <r>
    <n v="548"/>
    <x v="548"/>
    <s v="Teach your native language online or study a foreign language with native speaking teachers. Social Web service and apps."/>
    <x v="3"/>
    <x v="428"/>
    <x v="2"/>
    <x v="1"/>
    <s v="GBP"/>
    <n v="1446154848"/>
    <n v="1443562848"/>
    <b v="0"/>
    <x v="29"/>
    <b v="0"/>
    <x v="2"/>
    <x v="8"/>
    <n v="0"/>
    <n v="9"/>
  </r>
  <r>
    <n v="549"/>
    <x v="549"/>
    <s v="The project idea came from game keys, gamers give out game keys on insecure forums and websites, we want to change that and make it fun"/>
    <x v="30"/>
    <x v="429"/>
    <x v="2"/>
    <x v="1"/>
    <s v="GBP"/>
    <n v="1436368622"/>
    <n v="1433776622"/>
    <b v="0"/>
    <x v="22"/>
    <b v="0"/>
    <x v="2"/>
    <x v="8"/>
    <n v="3"/>
    <n v="8.5"/>
  </r>
  <r>
    <n v="550"/>
    <x v="550"/>
    <s v="Help us shine the spotlight on our local businesses and contractors by providing a cost-effective ecommerce &amp; marketing platform"/>
    <x v="10"/>
    <x v="430"/>
    <x v="2"/>
    <x v="5"/>
    <s v="CAD"/>
    <n v="1485838800"/>
    <n v="1484756245"/>
    <b v="0"/>
    <x v="80"/>
    <b v="0"/>
    <x v="2"/>
    <x v="8"/>
    <n v="1"/>
    <n v="8.75"/>
  </r>
  <r>
    <n v="551"/>
    <x v="551"/>
    <s v="AX Nation's goal is to develop, highlight, and connect black business leaders across the diaspora with skilled software developers."/>
    <x v="96"/>
    <x v="431"/>
    <x v="2"/>
    <x v="0"/>
    <s v="USD"/>
    <n v="1438451580"/>
    <n v="1434609424"/>
    <b v="0"/>
    <x v="33"/>
    <b v="0"/>
    <x v="2"/>
    <x v="8"/>
    <n v="5"/>
    <n v="135.04"/>
  </r>
  <r>
    <n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x v="2"/>
    <x v="8"/>
    <n v="0"/>
    <n v="0"/>
  </r>
  <r>
    <n v="553"/>
    <x v="553"/>
    <s v="Groundbreaking New Classifieds Website Grows Into Largest Nationwide Coverage By Turning Users Into Entrepreneurs"/>
    <x v="31"/>
    <x v="432"/>
    <x v="2"/>
    <x v="0"/>
    <s v="USD"/>
    <n v="1415988991"/>
    <n v="1413393391"/>
    <b v="0"/>
    <x v="79"/>
    <b v="0"/>
    <x v="2"/>
    <x v="8"/>
    <n v="0"/>
    <n v="20.5"/>
  </r>
  <r>
    <n v="554"/>
    <x v="554"/>
    <s v="grplife helps non-profit and community groups engage their members while upholding an attitude of responsibility for their information"/>
    <x v="149"/>
    <x v="433"/>
    <x v="2"/>
    <x v="0"/>
    <s v="USD"/>
    <n v="1413735972"/>
    <n v="1411143972"/>
    <b v="0"/>
    <x v="19"/>
    <b v="0"/>
    <x v="2"/>
    <x v="8"/>
    <n v="37"/>
    <n v="64.36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x v="2"/>
    <x v="8"/>
    <n v="0"/>
    <n v="0"/>
  </r>
  <r>
    <n v="556"/>
    <x v="556"/>
    <s v="An educational platform for learning Unified English Braille Code"/>
    <x v="6"/>
    <x v="148"/>
    <x v="2"/>
    <x v="0"/>
    <s v="USD"/>
    <n v="1452112717"/>
    <n v="1449520717"/>
    <b v="0"/>
    <x v="29"/>
    <b v="0"/>
    <x v="2"/>
    <x v="8"/>
    <n v="3"/>
    <n v="200"/>
  </r>
  <r>
    <n v="557"/>
    <x v="557"/>
    <s v="The world's first interactive global domestic violence platform which connects victims, NGO's, policy-makers and researchers."/>
    <x v="60"/>
    <x v="434"/>
    <x v="2"/>
    <x v="12"/>
    <s v="EUR"/>
    <n v="1480721803"/>
    <n v="1478126203"/>
    <b v="0"/>
    <x v="9"/>
    <b v="0"/>
    <x v="2"/>
    <x v="8"/>
    <n v="1"/>
    <n v="68.3"/>
  </r>
  <r>
    <n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x v="2"/>
    <x v="8"/>
    <n v="0"/>
    <n v="0"/>
  </r>
  <r>
    <n v="559"/>
    <x v="559"/>
    <s v="The words most comprehensive platform for creatives &amp; artists. Develop &amp; showcase user talent &amp; link them to business &amp; brands globally"/>
    <x v="150"/>
    <x v="155"/>
    <x v="2"/>
    <x v="0"/>
    <s v="USD"/>
    <n v="1449989260"/>
    <n v="1447397260"/>
    <b v="0"/>
    <x v="29"/>
    <b v="0"/>
    <x v="2"/>
    <x v="8"/>
    <n v="0"/>
    <n v="50"/>
  </r>
  <r>
    <n v="560"/>
    <x v="560"/>
    <s v="In the future the possibility exists that the internet it's self could be felled, we have world seed banks, it's time for a net bank,.."/>
    <x v="57"/>
    <x v="435"/>
    <x v="2"/>
    <x v="5"/>
    <s v="CAD"/>
    <n v="1418841045"/>
    <n v="1416249045"/>
    <b v="0"/>
    <x v="83"/>
    <b v="0"/>
    <x v="2"/>
    <x v="8"/>
    <n v="0"/>
    <n v="4"/>
  </r>
  <r>
    <n v="561"/>
    <x v="561"/>
    <s v="A marketplace for talent and employers to match. Using intuitive technology we match &amp; place talent with the best career position."/>
    <x v="36"/>
    <x v="436"/>
    <x v="2"/>
    <x v="0"/>
    <s v="USD"/>
    <n v="1445874513"/>
    <n v="1442850513"/>
    <b v="0"/>
    <x v="84"/>
    <b v="0"/>
    <x v="2"/>
    <x v="8"/>
    <n v="0"/>
    <n v="27.5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x v="2"/>
    <x v="8"/>
    <n v="0"/>
    <n v="0"/>
  </r>
  <r>
    <n v="563"/>
    <x v="563"/>
    <s v="I want to help people who have trouble remembering the simple things in life, like what day it is and what they need to do today."/>
    <x v="96"/>
    <x v="429"/>
    <x v="2"/>
    <x v="2"/>
    <s v="AUD"/>
    <n v="1424137247"/>
    <n v="1421545247"/>
    <b v="0"/>
    <x v="84"/>
    <b v="0"/>
    <x v="2"/>
    <x v="8"/>
    <n v="0"/>
    <n v="34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x v="2"/>
    <x v="8"/>
    <n v="0"/>
    <n v="1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x v="2"/>
    <x v="8"/>
    <n v="0"/>
    <n v="0"/>
  </r>
  <r>
    <n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x v="2"/>
    <x v="8"/>
    <n v="0"/>
    <n v="1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x v="2"/>
    <x v="8"/>
    <n v="0"/>
    <n v="0"/>
  </r>
  <r>
    <n v="568"/>
    <x v="568"/>
    <s v="A million snow lovers from all over the planet, connected to each other with a common goal. &quot;To have the best snow experiences _x000a_ever.&quot;"/>
    <x v="142"/>
    <x v="437"/>
    <x v="2"/>
    <x v="4"/>
    <s v="NZD"/>
    <n v="1452942000"/>
    <n v="1449785223"/>
    <b v="0"/>
    <x v="81"/>
    <b v="0"/>
    <x v="2"/>
    <x v="8"/>
    <n v="1"/>
    <n v="49"/>
  </r>
  <r>
    <n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x v="2"/>
    <x v="8"/>
    <n v="1"/>
    <n v="20"/>
  </r>
  <r>
    <n v="570"/>
    <x v="570"/>
    <s v="Humans have AM/FM/Satellite radio, kids have radio Disney, pets have DogCatRadio."/>
    <x v="94"/>
    <x v="438"/>
    <x v="2"/>
    <x v="0"/>
    <s v="USD"/>
    <n v="1455822569"/>
    <n v="1453230569"/>
    <b v="0"/>
    <x v="29"/>
    <b v="0"/>
    <x v="2"/>
    <x v="8"/>
    <n v="0"/>
    <n v="142"/>
  </r>
  <r>
    <n v="571"/>
    <x v="571"/>
    <s v="Snag-A-Slip is an online platform that connects boaters with awesome marinas and available boat slips so that they can book with ease."/>
    <x v="31"/>
    <x v="439"/>
    <x v="2"/>
    <x v="0"/>
    <s v="USD"/>
    <n v="1437969540"/>
    <n v="1436297723"/>
    <b v="0"/>
    <x v="84"/>
    <b v="0"/>
    <x v="2"/>
    <x v="8"/>
    <n v="0"/>
    <n v="53"/>
  </r>
  <r>
    <n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x v="2"/>
    <x v="8"/>
    <n v="0"/>
    <n v="0"/>
  </r>
  <r>
    <n v="573"/>
    <x v="573"/>
    <s v="Dive into 3D fractal star fields of web browsing, social networking, and project/contact management. Your YOUniverse of data #UMEOS"/>
    <x v="151"/>
    <x v="440"/>
    <x v="2"/>
    <x v="0"/>
    <s v="USD"/>
    <n v="1421543520"/>
    <n v="1416445931"/>
    <b v="0"/>
    <x v="82"/>
    <b v="0"/>
    <x v="2"/>
    <x v="8"/>
    <n v="0"/>
    <n v="38.44"/>
  </r>
  <r>
    <n v="574"/>
    <x v="574"/>
    <s v="Grow your YouTube channel and increase your audience by allowing multi uploads, shares and interaction from a single simple interface."/>
    <x v="152"/>
    <x v="441"/>
    <x v="2"/>
    <x v="1"/>
    <s v="GBP"/>
    <n v="1476873507"/>
    <n v="1474281507"/>
    <b v="0"/>
    <x v="80"/>
    <b v="0"/>
    <x v="2"/>
    <x v="8"/>
    <n v="1"/>
    <n v="20"/>
  </r>
  <r>
    <n v="575"/>
    <x v="575"/>
    <s v="Wird der PC nicht genutzt, belohnt Gridcoin Rechenleistung fÃ¼r wissenschaftlichen Fortschritt - Uscore macht diese Forschung zum Spiel!"/>
    <x v="127"/>
    <x v="442"/>
    <x v="2"/>
    <x v="12"/>
    <s v="EUR"/>
    <n v="1434213443"/>
    <n v="1431621443"/>
    <b v="0"/>
    <x v="80"/>
    <b v="0"/>
    <x v="2"/>
    <x v="8"/>
    <n v="0"/>
    <n v="64.75"/>
  </r>
  <r>
    <n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x v="2"/>
    <x v="8"/>
    <n v="0"/>
    <n v="1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x v="2"/>
    <x v="8"/>
    <n v="0"/>
    <n v="10"/>
  </r>
  <r>
    <n v="578"/>
    <x v="578"/>
    <s v="weBuy trade built on technology and Crowd Sourced Power"/>
    <x v="153"/>
    <x v="443"/>
    <x v="2"/>
    <x v="1"/>
    <s v="GBP"/>
    <n v="1441633993"/>
    <n v="1439560393"/>
    <b v="0"/>
    <x v="63"/>
    <b v="0"/>
    <x v="2"/>
    <x v="8"/>
    <n v="0"/>
    <n v="2"/>
  </r>
  <r>
    <n v="579"/>
    <x v="579"/>
    <s v="Learn classic and public key cryptography with a full proof-of-concept system in JavaScript."/>
    <x v="14"/>
    <x v="444"/>
    <x v="2"/>
    <x v="0"/>
    <s v="USD"/>
    <n v="1419539223"/>
    <n v="1416947223"/>
    <b v="0"/>
    <x v="81"/>
    <b v="0"/>
    <x v="2"/>
    <x v="8"/>
    <n v="1"/>
    <n v="35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x v="2"/>
    <x v="8"/>
    <n v="0"/>
    <n v="1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x v="2"/>
    <x v="8"/>
    <n v="0"/>
    <n v="0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x v="2"/>
    <x v="8"/>
    <n v="0"/>
    <n v="0"/>
  </r>
  <r>
    <n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x v="2"/>
    <x v="8"/>
    <n v="0"/>
    <n v="1"/>
  </r>
  <r>
    <n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x v="2"/>
    <x v="8"/>
    <n v="1"/>
    <n v="5"/>
  </r>
  <r>
    <n v="585"/>
    <x v="585"/>
    <s v="SAVE UP TO 40% WHEN YOU SPEND!_x000a__x000a_PRE-ORDER YOUR LINK CARD TODAY"/>
    <x v="7"/>
    <x v="117"/>
    <x v="2"/>
    <x v="1"/>
    <s v="GBP"/>
    <n v="1448928000"/>
    <n v="1444123377"/>
    <b v="0"/>
    <x v="78"/>
    <b v="0"/>
    <x v="2"/>
    <x v="8"/>
    <n v="0"/>
    <n v="0"/>
  </r>
  <r>
    <n v="586"/>
    <x v="586"/>
    <s v="Employ College is a movement for companies to hire college graduates from their respected institutions."/>
    <x v="3"/>
    <x v="445"/>
    <x v="2"/>
    <x v="0"/>
    <s v="USD"/>
    <n v="1424032207"/>
    <n v="1421440207"/>
    <b v="0"/>
    <x v="80"/>
    <b v="0"/>
    <x v="2"/>
    <x v="8"/>
    <n v="1"/>
    <n v="14"/>
  </r>
  <r>
    <n v="587"/>
    <x v="587"/>
    <s v="Waitresses.com is an online community devoted to servers around the world. Learn. Connect. Work. Travel. Share._x000a__x000a_Make a pledge today!"/>
    <x v="11"/>
    <x v="446"/>
    <x v="2"/>
    <x v="5"/>
    <s v="CAD"/>
    <n v="1429207833"/>
    <n v="1426615833"/>
    <b v="0"/>
    <x v="63"/>
    <b v="0"/>
    <x v="2"/>
    <x v="8"/>
    <n v="9"/>
    <n v="389.29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x v="2"/>
    <x v="8"/>
    <n v="3"/>
    <n v="150.5"/>
  </r>
  <r>
    <n v="589"/>
    <x v="589"/>
    <s v="Services closer than you think..."/>
    <x v="51"/>
    <x v="116"/>
    <x v="2"/>
    <x v="0"/>
    <s v="USD"/>
    <n v="1436366699"/>
    <n v="1435070699"/>
    <b v="0"/>
    <x v="29"/>
    <b v="0"/>
    <x v="2"/>
    <x v="8"/>
    <n v="0"/>
    <n v="1"/>
  </r>
  <r>
    <n v="590"/>
    <x v="590"/>
    <s v="Learn the skills needed to be a successful web engineer. Create your own complex web applications, deploy servers, use data and more."/>
    <x v="10"/>
    <x v="447"/>
    <x v="2"/>
    <x v="1"/>
    <s v="GBP"/>
    <n v="1454936460"/>
    <n v="1452259131"/>
    <b v="0"/>
    <x v="82"/>
    <b v="0"/>
    <x v="2"/>
    <x v="8"/>
    <n v="4"/>
    <n v="24.78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x v="2"/>
    <x v="8"/>
    <n v="0"/>
    <n v="30.5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x v="2"/>
    <x v="8"/>
    <n v="3"/>
    <n v="250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x v="2"/>
    <x v="8"/>
    <n v="23"/>
    <n v="16.43"/>
  </r>
  <r>
    <n v="594"/>
    <x v="594"/>
    <s v="Creating a fitness site that will change the fitness game forever!"/>
    <x v="31"/>
    <x v="375"/>
    <x v="2"/>
    <x v="0"/>
    <s v="USD"/>
    <n v="1460832206"/>
    <n v="1458240206"/>
    <b v="0"/>
    <x v="84"/>
    <b v="0"/>
    <x v="2"/>
    <x v="8"/>
    <n v="0"/>
    <n v="13"/>
  </r>
  <r>
    <n v="595"/>
    <x v="595"/>
    <s v="MyBestInterest.org elminates election research by quickly identifying the candidates that will best represent your interests."/>
    <x v="57"/>
    <x v="448"/>
    <x v="2"/>
    <x v="0"/>
    <s v="USD"/>
    <n v="1430703638"/>
    <n v="1426815638"/>
    <b v="0"/>
    <x v="22"/>
    <b v="0"/>
    <x v="2"/>
    <x v="8"/>
    <n v="0"/>
    <n v="53.25"/>
  </r>
  <r>
    <n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x v="2"/>
    <x v="8"/>
    <n v="0"/>
    <n v="3"/>
  </r>
  <r>
    <n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x v="2"/>
    <x v="8"/>
    <n v="0"/>
    <n v="10"/>
  </r>
  <r>
    <n v="598"/>
    <x v="598"/>
    <s v="This is a project to create a crowd-funding site for Urantia Book readers worldwide."/>
    <x v="30"/>
    <x v="449"/>
    <x v="2"/>
    <x v="0"/>
    <s v="USD"/>
    <n v="1417737781"/>
    <n v="1415145781"/>
    <b v="0"/>
    <x v="63"/>
    <b v="0"/>
    <x v="2"/>
    <x v="8"/>
    <n v="34"/>
    <n v="121.43"/>
  </r>
  <r>
    <n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x v="2"/>
    <x v="8"/>
    <n v="0"/>
    <n v="15.5"/>
  </r>
  <r>
    <n v="600"/>
    <x v="600"/>
    <s v="Science Technology Engineering and Math + youth = a brighter tomorrow."/>
    <x v="10"/>
    <x v="173"/>
    <x v="1"/>
    <x v="0"/>
    <s v="USD"/>
    <n v="1431198562"/>
    <n v="1426014562"/>
    <b v="0"/>
    <x v="29"/>
    <b v="0"/>
    <x v="2"/>
    <x v="8"/>
    <n v="2"/>
    <n v="100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x v="2"/>
    <x v="8"/>
    <n v="1"/>
    <n v="23.33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x v="2"/>
    <x v="8"/>
    <n v="0"/>
    <n v="0"/>
  </r>
  <r>
    <n v="603"/>
    <x v="603"/>
    <s v="The admin for Randompics has announced they will be shutting down. I want to run, and improve, this great site!"/>
    <x v="36"/>
    <x v="450"/>
    <x v="1"/>
    <x v="0"/>
    <s v="USD"/>
    <n v="1408029623"/>
    <n v="1405437623"/>
    <b v="0"/>
    <x v="62"/>
    <b v="0"/>
    <x v="2"/>
    <x v="8"/>
    <n v="4"/>
    <n v="45.39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x v="2"/>
    <x v="8"/>
    <n v="0"/>
    <n v="0"/>
  </r>
  <r>
    <n v="605"/>
    <x v="605"/>
    <s v="An iPad support care package for your parents / seniors."/>
    <x v="10"/>
    <x v="451"/>
    <x v="1"/>
    <x v="0"/>
    <s v="USD"/>
    <n v="1440318908"/>
    <n v="1436430908"/>
    <b v="0"/>
    <x v="22"/>
    <b v="0"/>
    <x v="2"/>
    <x v="8"/>
    <n v="3"/>
    <n v="16.38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x v="2"/>
    <x v="8"/>
    <n v="0"/>
    <n v="10"/>
  </r>
  <r>
    <n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x v="2"/>
    <x v="8"/>
    <n v="0"/>
    <n v="0"/>
  </r>
  <r>
    <n v="608"/>
    <x v="608"/>
    <s v="A website that hosts virtual desktops. Simply log in and the cloud will enhance the power of your local computer or smart device"/>
    <x v="60"/>
    <x v="452"/>
    <x v="1"/>
    <x v="0"/>
    <s v="USD"/>
    <n v="1434405980"/>
    <n v="1431813980"/>
    <b v="0"/>
    <x v="81"/>
    <b v="0"/>
    <x v="2"/>
    <x v="8"/>
    <n v="1"/>
    <n v="292.2"/>
  </r>
  <r>
    <n v="609"/>
    <x v="609"/>
    <s v="Can we swap, please? - everybody's said it. I want to create a website that enables anybody to trade their items, without money hassle."/>
    <x v="154"/>
    <x v="139"/>
    <x v="1"/>
    <x v="1"/>
    <s v="GBP"/>
    <n v="1448761744"/>
    <n v="1446166144"/>
    <b v="0"/>
    <x v="29"/>
    <b v="0"/>
    <x v="2"/>
    <x v="8"/>
    <n v="1"/>
    <n v="5"/>
  </r>
  <r>
    <n v="610"/>
    <x v="610"/>
    <s v="We are creating a Christian social network to empower, educate, and connect Christians all over the world."/>
    <x v="155"/>
    <x v="117"/>
    <x v="1"/>
    <x v="0"/>
    <s v="USD"/>
    <n v="1429732586"/>
    <n v="1427140586"/>
    <b v="0"/>
    <x v="78"/>
    <b v="0"/>
    <x v="2"/>
    <x v="8"/>
    <n v="0"/>
    <n v="0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x v="2"/>
    <x v="8"/>
    <n v="0"/>
    <n v="0"/>
  </r>
  <r>
    <n v="612"/>
    <x v="612"/>
    <s v="A Fast and Reliable new Web platform to stream videos from Internet"/>
    <x v="3"/>
    <x v="117"/>
    <x v="1"/>
    <x v="13"/>
    <s v="EUR"/>
    <n v="1472777146"/>
    <n v="1470185146"/>
    <b v="0"/>
    <x v="78"/>
    <b v="0"/>
    <x v="2"/>
    <x v="8"/>
    <n v="0"/>
    <n v="0"/>
  </r>
  <r>
    <n v="613"/>
    <x v="613"/>
    <s v="A storybook for your child in 15 minutes, exclusively through Kickstarter (pre-sales, not a donation) starting at $15 for a softcover."/>
    <x v="127"/>
    <x v="453"/>
    <x v="1"/>
    <x v="0"/>
    <s v="USD"/>
    <n v="1443675540"/>
    <n v="1441022120"/>
    <b v="0"/>
    <x v="218"/>
    <b v="0"/>
    <x v="2"/>
    <x v="8"/>
    <n v="21"/>
    <n v="105.93"/>
  </r>
  <r>
    <n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x v="2"/>
    <x v="8"/>
    <n v="0"/>
    <n v="0"/>
  </r>
  <r>
    <n v="615"/>
    <x v="615"/>
    <s v="The aim of PixlDir is to deliver the most simple, and fast experience when it comes to uploading images to the web."/>
    <x v="156"/>
    <x v="117"/>
    <x v="1"/>
    <x v="4"/>
    <s v="NZD"/>
    <n v="1443149759"/>
    <n v="1440557759"/>
    <b v="0"/>
    <x v="78"/>
    <b v="0"/>
    <x v="2"/>
    <x v="8"/>
    <n v="0"/>
    <n v="0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x v="2"/>
    <x v="8"/>
    <n v="0"/>
    <n v="0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x v="2"/>
    <x v="8"/>
    <n v="3"/>
    <n v="20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x v="2"/>
    <x v="8"/>
    <n v="0"/>
    <n v="0"/>
  </r>
  <r>
    <n v="619"/>
    <x v="619"/>
    <s v="Big Data Sets for researchers interested in improving the quality of life."/>
    <x v="157"/>
    <x v="116"/>
    <x v="1"/>
    <x v="0"/>
    <s v="USD"/>
    <n v="1416933390"/>
    <n v="1411745790"/>
    <b v="0"/>
    <x v="29"/>
    <b v="0"/>
    <x v="2"/>
    <x v="8"/>
    <n v="0"/>
    <n v="1"/>
  </r>
  <r>
    <n v="620"/>
    <x v="620"/>
    <s v="iShopGreen.ca is an online marketplace that connects consumers and suppliers with green products &amp; services"/>
    <x v="11"/>
    <x v="454"/>
    <x v="1"/>
    <x v="5"/>
    <s v="CAD"/>
    <n v="1408986738"/>
    <n v="1405098738"/>
    <b v="0"/>
    <x v="29"/>
    <b v="0"/>
    <x v="2"/>
    <x v="8"/>
    <n v="1"/>
    <n v="300"/>
  </r>
  <r>
    <n v="621"/>
    <x v="621"/>
    <s v="Creating a web portal to train law enforcement departments on how to handle dogs and a directory and profile system for our dog's."/>
    <x v="31"/>
    <x v="455"/>
    <x v="1"/>
    <x v="0"/>
    <s v="USD"/>
    <n v="1467934937"/>
    <n v="1465342937"/>
    <b v="0"/>
    <x v="83"/>
    <b v="0"/>
    <x v="2"/>
    <x v="8"/>
    <n v="1"/>
    <n v="87"/>
  </r>
  <r>
    <n v="622"/>
    <x v="622"/>
    <s v="The Animal Shelter Network is a free website for collaboration and communication between animal shelters, rescues and humane societies."/>
    <x v="12"/>
    <x v="456"/>
    <x v="1"/>
    <x v="0"/>
    <s v="USD"/>
    <n v="1467398138"/>
    <n v="1465670138"/>
    <b v="0"/>
    <x v="82"/>
    <b v="0"/>
    <x v="2"/>
    <x v="8"/>
    <n v="6"/>
    <n v="37.89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x v="2"/>
    <x v="8"/>
    <n v="0"/>
    <n v="0"/>
  </r>
  <r>
    <n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x v="2"/>
    <x v="8"/>
    <n v="0"/>
    <n v="0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x v="2"/>
    <x v="8"/>
    <n v="0"/>
    <n v="0"/>
  </r>
  <r>
    <n v="626"/>
    <x v="626"/>
    <s v="TSOLife is a revolutionary digital platform that allows users to record a personalized legacy to leave behind for future generations."/>
    <x v="31"/>
    <x v="457"/>
    <x v="1"/>
    <x v="0"/>
    <s v="USD"/>
    <n v="1439644920"/>
    <n v="1436793939"/>
    <b v="0"/>
    <x v="70"/>
    <b v="0"/>
    <x v="2"/>
    <x v="8"/>
    <n v="17"/>
    <n v="111.41"/>
  </r>
  <r>
    <n v="627"/>
    <x v="627"/>
    <s v="Social Network - your new digital social life without ads, monitoring and analyses. Freed from the feeling that every step is followed"/>
    <x v="158"/>
    <x v="458"/>
    <x v="1"/>
    <x v="11"/>
    <s v="SEK"/>
    <n v="1457996400"/>
    <n v="1452842511"/>
    <b v="0"/>
    <x v="29"/>
    <b v="0"/>
    <x v="2"/>
    <x v="8"/>
    <n v="0"/>
    <n v="90"/>
  </r>
  <r>
    <n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x v="2"/>
    <x v="8"/>
    <n v="0"/>
    <n v="0"/>
  </r>
  <r>
    <n v="629"/>
    <x v="629"/>
    <s v="Global Ids you create for yourself, then the world can connect to you via free online msgs (for Reuniting Lost Property, Dating &amp; more)"/>
    <x v="61"/>
    <x v="459"/>
    <x v="1"/>
    <x v="2"/>
    <s v="AUD"/>
    <n v="1463239108"/>
    <n v="1460647108"/>
    <b v="0"/>
    <x v="83"/>
    <b v="0"/>
    <x v="2"/>
    <x v="8"/>
    <n v="0"/>
    <n v="116.67"/>
  </r>
  <r>
    <n v="630"/>
    <x v="630"/>
    <s v="Land development network for an eco-conscious collective. Community portal features ideas on lean design, green building, urban ecology"/>
    <x v="159"/>
    <x v="115"/>
    <x v="1"/>
    <x v="0"/>
    <s v="USD"/>
    <n v="1441516200"/>
    <n v="1438959121"/>
    <b v="0"/>
    <x v="29"/>
    <b v="0"/>
    <x v="2"/>
    <x v="8"/>
    <n v="0"/>
    <n v="10"/>
  </r>
  <r>
    <n v="631"/>
    <x v="631"/>
    <s v="A Powerful Multimedia-Rich Software that aims at making online publishing very simple."/>
    <x v="63"/>
    <x v="460"/>
    <x v="1"/>
    <x v="5"/>
    <s v="CAD"/>
    <n v="1464460329"/>
    <n v="1461954729"/>
    <b v="0"/>
    <x v="82"/>
    <b v="0"/>
    <x v="2"/>
    <x v="8"/>
    <n v="1"/>
    <n v="76.67"/>
  </r>
  <r>
    <n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x v="2"/>
    <x v="8"/>
    <n v="0"/>
    <n v="0"/>
  </r>
  <r>
    <n v="633"/>
    <x v="633"/>
    <s v="Uivo lets police and fire department personnel quickly contact you in the event of an emergency involving your property."/>
    <x v="3"/>
    <x v="461"/>
    <x v="1"/>
    <x v="0"/>
    <s v="USD"/>
    <n v="1466204400"/>
    <n v="1463469062"/>
    <b v="0"/>
    <x v="20"/>
    <b v="0"/>
    <x v="2"/>
    <x v="8"/>
    <n v="12"/>
    <n v="49.8"/>
  </r>
  <r>
    <n v="634"/>
    <x v="634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x v="2"/>
    <x v="8"/>
    <n v="0"/>
    <n v="1"/>
  </r>
  <r>
    <n v="635"/>
    <x v="635"/>
    <s v="Network used for building technology development teams."/>
    <x v="31"/>
    <x v="369"/>
    <x v="1"/>
    <x v="0"/>
    <s v="USD"/>
    <n v="1428804762"/>
    <n v="1426212762"/>
    <b v="0"/>
    <x v="29"/>
    <b v="0"/>
    <x v="2"/>
    <x v="8"/>
    <n v="0"/>
    <n v="2"/>
  </r>
  <r>
    <n v="636"/>
    <x v="636"/>
    <s v="With no central location for keto knowledge, keto advice will be a community run knowledge base."/>
    <x v="13"/>
    <x v="462"/>
    <x v="1"/>
    <x v="1"/>
    <s v="GBP"/>
    <n v="1433587620"/>
    <n v="1430996150"/>
    <b v="0"/>
    <x v="29"/>
    <b v="0"/>
    <x v="2"/>
    <x v="8"/>
    <n v="0"/>
    <n v="4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x v="2"/>
    <x v="8"/>
    <n v="0"/>
    <n v="0"/>
  </r>
  <r>
    <n v="638"/>
    <x v="638"/>
    <s v="O0"/>
    <x v="61"/>
    <x v="463"/>
    <x v="1"/>
    <x v="12"/>
    <s v="EUR"/>
    <n v="1490447662"/>
    <n v="1485267262"/>
    <b v="0"/>
    <x v="79"/>
    <b v="0"/>
    <x v="2"/>
    <x v="8"/>
    <n v="0"/>
    <n v="3"/>
  </r>
  <r>
    <n v="639"/>
    <x v="639"/>
    <s v="Development of a Safe and Educational Social Media site for kids."/>
    <x v="80"/>
    <x v="116"/>
    <x v="1"/>
    <x v="0"/>
    <s v="USD"/>
    <n v="1413208795"/>
    <n v="1408024795"/>
    <b v="0"/>
    <x v="29"/>
    <b v="0"/>
    <x v="2"/>
    <x v="8"/>
    <n v="0"/>
    <n v="1"/>
  </r>
  <r>
    <n v="640"/>
    <x v="640"/>
    <s v="Mountain, fat and race bikes made from high grade aero carbon fibers by tow placement and tow folding technology (no fibres cutting)."/>
    <x v="160"/>
    <x v="464"/>
    <x v="0"/>
    <x v="6"/>
    <s v="EUR"/>
    <n v="1480028400"/>
    <n v="1478685915"/>
    <b v="0"/>
    <x v="84"/>
    <b v="1"/>
    <x v="2"/>
    <x v="9"/>
    <n v="144"/>
    <n v="50.5"/>
  </r>
  <r>
    <n v="641"/>
    <x v="641"/>
    <s v="Innovative new compression-based breast pump gives mothers unprecedented freedom, enabling efficient and discreet pumping"/>
    <x v="79"/>
    <x v="465"/>
    <x v="0"/>
    <x v="0"/>
    <s v="USD"/>
    <n v="1439473248"/>
    <n v="1436881248"/>
    <b v="0"/>
    <x v="219"/>
    <b v="1"/>
    <x v="2"/>
    <x v="9"/>
    <n v="119"/>
    <n v="151.32"/>
  </r>
  <r>
    <n v="642"/>
    <x v="642"/>
    <s v="Gauss glasses protect your eyes in front of screens and outside with self-tinting lenses and a new, proprietary coating technology."/>
    <x v="22"/>
    <x v="466"/>
    <x v="0"/>
    <x v="12"/>
    <s v="EUR"/>
    <n v="1439998674"/>
    <n v="1436888274"/>
    <b v="0"/>
    <x v="220"/>
    <b v="1"/>
    <x v="2"/>
    <x v="9"/>
    <n v="1460"/>
    <n v="134.36000000000001"/>
  </r>
  <r>
    <n v="643"/>
    <x v="643"/>
    <s v="Stylish new phone carrier allows instant access to your smart phone while freeing up your hands."/>
    <x v="31"/>
    <x v="467"/>
    <x v="0"/>
    <x v="0"/>
    <s v="USD"/>
    <n v="1433085875"/>
    <n v="1428333875"/>
    <b v="0"/>
    <x v="221"/>
    <b v="1"/>
    <x v="2"/>
    <x v="9"/>
    <n v="106"/>
    <n v="174.03"/>
  </r>
  <r>
    <n v="644"/>
    <x v="644"/>
    <s v="Sofft...it's Soft with an Off! A stain-blocking fabric softener that simplifies your laundry and helps the environment at the same time"/>
    <x v="31"/>
    <x v="468"/>
    <x v="0"/>
    <x v="0"/>
    <s v="USD"/>
    <n v="1414544400"/>
    <n v="1410883139"/>
    <b v="0"/>
    <x v="222"/>
    <b v="1"/>
    <x v="2"/>
    <x v="9"/>
    <n v="300"/>
    <n v="73.489999999999995"/>
  </r>
  <r>
    <n v="645"/>
    <x v="645"/>
    <s v="Ever wanted to own something made out of carbon fiber? Now you can!"/>
    <x v="13"/>
    <x v="469"/>
    <x v="0"/>
    <x v="0"/>
    <s v="USD"/>
    <n v="1470962274"/>
    <n v="1468370274"/>
    <b v="0"/>
    <x v="186"/>
    <b v="1"/>
    <x v="2"/>
    <x v="9"/>
    <n v="279"/>
    <n v="23.52"/>
  </r>
  <r>
    <n v="646"/>
    <x v="646"/>
    <s v="Small town police forces don't always have the resources to provide for the unique needs of female officers and their body armor."/>
    <x v="134"/>
    <x v="470"/>
    <x v="0"/>
    <x v="0"/>
    <s v="USD"/>
    <n v="1407788867"/>
    <n v="1405196867"/>
    <b v="0"/>
    <x v="74"/>
    <b v="1"/>
    <x v="2"/>
    <x v="9"/>
    <n v="132"/>
    <n v="39.07"/>
  </r>
  <r>
    <n v="647"/>
    <x v="647"/>
    <s v="Wengash Silver underwear: 100% pure silver. Block cell phone, wifi and microwave radiation, protect your reproductive organs and sperm"/>
    <x v="13"/>
    <x v="471"/>
    <x v="0"/>
    <x v="5"/>
    <s v="CAD"/>
    <n v="1458235549"/>
    <n v="1455647149"/>
    <b v="0"/>
    <x v="57"/>
    <b v="1"/>
    <x v="2"/>
    <x v="9"/>
    <n v="107"/>
    <n v="125.94"/>
  </r>
  <r>
    <n v="648"/>
    <x v="648"/>
    <s v="Get ready for the next product that you canâ€™t live without"/>
    <x v="19"/>
    <x v="472"/>
    <x v="0"/>
    <x v="0"/>
    <s v="USD"/>
    <n v="1413304708"/>
    <n v="1410280708"/>
    <b v="0"/>
    <x v="74"/>
    <b v="1"/>
    <x v="2"/>
    <x v="9"/>
    <n v="127"/>
    <n v="1644"/>
  </r>
  <r>
    <n v="649"/>
    <x v="649"/>
    <s v="A backpack with a built in solar panel to charge any USB device. Includes removable battery pack, USB cable, and 7 different adapters!"/>
    <x v="30"/>
    <x v="473"/>
    <x v="0"/>
    <x v="0"/>
    <s v="USD"/>
    <n v="1410904413"/>
    <n v="1409090013"/>
    <b v="0"/>
    <x v="141"/>
    <b v="1"/>
    <x v="2"/>
    <x v="9"/>
    <n v="140"/>
    <n v="42.67"/>
  </r>
  <r>
    <n v="650"/>
    <x v="650"/>
    <s v="This project is designed to obtain flash drive bracelets with a child's information on it for parents to wear in case of emergencies"/>
    <x v="15"/>
    <x v="474"/>
    <x v="0"/>
    <x v="0"/>
    <s v="USD"/>
    <n v="1418953984"/>
    <n v="1413766384"/>
    <b v="0"/>
    <x v="53"/>
    <b v="1"/>
    <x v="2"/>
    <x v="9"/>
    <n v="112"/>
    <n v="35.130000000000003"/>
  </r>
  <r>
    <n v="651"/>
    <x v="651"/>
    <s v="Pacha's Pajamas is an epic story told through books, music, videos and now augmented PJs that's uplifting kids everywhere!"/>
    <x v="31"/>
    <x v="475"/>
    <x v="0"/>
    <x v="0"/>
    <s v="USD"/>
    <n v="1418430311"/>
    <n v="1415838311"/>
    <b v="0"/>
    <x v="223"/>
    <b v="1"/>
    <x v="2"/>
    <x v="9"/>
    <n v="101"/>
    <n v="239.35"/>
  </r>
  <r>
    <n v="652"/>
    <x v="652"/>
    <s v="Zossom is a smart phone case with a strap. Forget the days of shattered screens and scratches. The Zossom case keeps your phone safe."/>
    <x v="9"/>
    <x v="476"/>
    <x v="0"/>
    <x v="0"/>
    <s v="USD"/>
    <n v="1480613650"/>
    <n v="1478018050"/>
    <b v="0"/>
    <x v="33"/>
    <b v="1"/>
    <x v="2"/>
    <x v="9"/>
    <n v="100"/>
    <n v="107.64"/>
  </r>
  <r>
    <n v="653"/>
    <x v="653"/>
    <s v="Wearsafe: connect with the press of a wearable button, keeping you safer wherever you are and more secure in whatever youâ€™re doing."/>
    <x v="96"/>
    <x v="477"/>
    <x v="0"/>
    <x v="0"/>
    <s v="USD"/>
    <n v="1440082240"/>
    <n v="1436885440"/>
    <b v="0"/>
    <x v="224"/>
    <b v="1"/>
    <x v="2"/>
    <x v="9"/>
    <n v="141"/>
    <n v="95.83"/>
  </r>
  <r>
    <n v="654"/>
    <x v="654"/>
    <s v="The MOVEMENT delivers the same tracking functions as the industry leaders at a fraction of the cost. SUPPORT our Project Today."/>
    <x v="14"/>
    <x v="478"/>
    <x v="0"/>
    <x v="0"/>
    <s v="USD"/>
    <n v="1436396313"/>
    <n v="1433804313"/>
    <b v="0"/>
    <x v="225"/>
    <b v="1"/>
    <x v="2"/>
    <x v="9"/>
    <n v="267"/>
    <n v="31.66"/>
  </r>
  <r>
    <n v="655"/>
    <x v="655"/>
    <s v="Meet Spark: The friendly companion that helps you stay awake during the day. Re-released with new features!"/>
    <x v="6"/>
    <x v="479"/>
    <x v="0"/>
    <x v="0"/>
    <s v="USD"/>
    <n v="1426197512"/>
    <n v="1423609112"/>
    <b v="0"/>
    <x v="210"/>
    <b v="1"/>
    <x v="2"/>
    <x v="9"/>
    <n v="147"/>
    <n v="42.89"/>
  </r>
  <r>
    <n v="656"/>
    <x v="656"/>
    <s v="Innovative smart glasses allow you recording videos, taking pictures and connecting to your phone with smart defined gestures."/>
    <x v="10"/>
    <x v="480"/>
    <x v="0"/>
    <x v="0"/>
    <s v="USD"/>
    <n v="1460917119"/>
    <n v="1455736719"/>
    <b v="0"/>
    <x v="45"/>
    <b v="1"/>
    <x v="2"/>
    <x v="9"/>
    <n v="214"/>
    <n v="122.74"/>
  </r>
  <r>
    <n v="657"/>
    <x v="657"/>
    <s v="Be more than stylish, be visible. Reflect what youâ€™re hearing/feeling in 24 customizable glowing colors with these laser based earbuds."/>
    <x v="36"/>
    <x v="481"/>
    <x v="0"/>
    <x v="0"/>
    <s v="USD"/>
    <n v="1450901872"/>
    <n v="1448309872"/>
    <b v="0"/>
    <x v="226"/>
    <b v="1"/>
    <x v="2"/>
    <x v="9"/>
    <n v="126"/>
    <n v="190.45"/>
  </r>
  <r>
    <n v="658"/>
    <x v="658"/>
    <s v="Secure your smartphone in your hand without worry of drops, perfect to mount in your car or anywhere else; makes the most useful stand."/>
    <x v="161"/>
    <x v="482"/>
    <x v="0"/>
    <x v="0"/>
    <s v="USD"/>
    <n v="1437933600"/>
    <n v="1435117889"/>
    <b v="0"/>
    <x v="227"/>
    <b v="1"/>
    <x v="2"/>
    <x v="9"/>
    <n v="104"/>
    <n v="109.34"/>
  </r>
  <r>
    <n v="659"/>
    <x v="659"/>
    <s v="Sync up your lifestyle"/>
    <x v="9"/>
    <x v="483"/>
    <x v="0"/>
    <x v="0"/>
    <s v="USD"/>
    <n v="1440339295"/>
    <n v="1437747295"/>
    <b v="0"/>
    <x v="64"/>
    <b v="1"/>
    <x v="2"/>
    <x v="9"/>
    <n v="101"/>
    <n v="143.66999999999999"/>
  </r>
  <r>
    <n v="660"/>
    <x v="660"/>
    <s v="A revolutionary way to bring running science to everyday people and help runners of all levels achieve a more natural and enjoyable run"/>
    <x v="63"/>
    <x v="484"/>
    <x v="2"/>
    <x v="0"/>
    <s v="USD"/>
    <n v="1415558879"/>
    <n v="1412963279"/>
    <b v="0"/>
    <x v="59"/>
    <b v="0"/>
    <x v="2"/>
    <x v="9"/>
    <n v="3"/>
    <n v="84.94"/>
  </r>
  <r>
    <n v="661"/>
    <x v="661"/>
    <s v="AirString keeps your AirPods from getting lost by keeping the pair together with a  durable and premium quality string."/>
    <x v="3"/>
    <x v="485"/>
    <x v="2"/>
    <x v="0"/>
    <s v="USD"/>
    <n v="1477236559"/>
    <n v="1474644559"/>
    <b v="0"/>
    <x v="82"/>
    <b v="0"/>
    <x v="2"/>
    <x v="9"/>
    <n v="1"/>
    <n v="10.56"/>
  </r>
  <r>
    <n v="662"/>
    <x v="662"/>
    <s v="A stylish, durable safety light band on your wrist or ankle holds a watch or another modular accessory."/>
    <x v="130"/>
    <x v="486"/>
    <x v="2"/>
    <x v="0"/>
    <s v="USD"/>
    <n v="1421404247"/>
    <n v="1418812247"/>
    <b v="0"/>
    <x v="80"/>
    <b v="0"/>
    <x v="2"/>
    <x v="9"/>
    <n v="0"/>
    <n v="39"/>
  </r>
  <r>
    <n v="663"/>
    <x v="663"/>
    <s v="Imagine a mouse that automatically moves your pointer to where your head is facing. Its an air mouse hidden inside a standard headset."/>
    <x v="61"/>
    <x v="487"/>
    <x v="2"/>
    <x v="8"/>
    <s v="DKK"/>
    <n v="1437250456"/>
    <n v="1434658456"/>
    <b v="0"/>
    <x v="63"/>
    <b v="0"/>
    <x v="2"/>
    <x v="9"/>
    <n v="0"/>
    <n v="100"/>
  </r>
  <r>
    <n v="664"/>
    <x v="664"/>
    <s v="Save Oregon Babyâ„¢ Diapers, a handmade business, run by awesome moms in Southern Oregon, from permanently closing!"/>
    <x v="14"/>
    <x v="488"/>
    <x v="2"/>
    <x v="0"/>
    <s v="USD"/>
    <n v="1428940775"/>
    <n v="1426348775"/>
    <b v="0"/>
    <x v="60"/>
    <b v="0"/>
    <x v="2"/>
    <x v="9"/>
    <n v="8"/>
    <n v="31.17"/>
  </r>
  <r>
    <n v="665"/>
    <x v="665"/>
    <s v="Culbox is an Open Source Wrist Watch for Arduino with built in Bluetooth and bunch of Hi-Tech sensors and tons of features for Makers"/>
    <x v="3"/>
    <x v="489"/>
    <x v="2"/>
    <x v="0"/>
    <s v="USD"/>
    <n v="1484327061"/>
    <n v="1479143061"/>
    <b v="0"/>
    <x v="8"/>
    <b v="0"/>
    <x v="2"/>
    <x v="9"/>
    <n v="19"/>
    <n v="155.33000000000001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x v="2"/>
    <x v="9"/>
    <n v="0"/>
    <n v="2"/>
  </r>
  <r>
    <n v="667"/>
    <x v="667"/>
    <s v="The first navigation system, usable by each means of transport, that will take you wherever you want without thinking about the route."/>
    <x v="63"/>
    <x v="490"/>
    <x v="2"/>
    <x v="13"/>
    <s v="EUR"/>
    <n v="1477731463"/>
    <n v="1474275463"/>
    <b v="0"/>
    <x v="33"/>
    <b v="0"/>
    <x v="2"/>
    <x v="9"/>
    <n v="10"/>
    <n v="178.93"/>
  </r>
  <r>
    <n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x v="2"/>
    <x v="9"/>
    <n v="5"/>
    <n v="27.36"/>
  </r>
  <r>
    <n v="669"/>
    <x v="669"/>
    <s v="Beautiful automatic watches, made for every moment._x000a_Sports, business, casual.....it fits every moment of your life."/>
    <x v="61"/>
    <x v="491"/>
    <x v="2"/>
    <x v="11"/>
    <s v="SEK"/>
    <n v="1467817258"/>
    <n v="1465225258"/>
    <b v="0"/>
    <x v="33"/>
    <b v="0"/>
    <x v="2"/>
    <x v="9"/>
    <n v="22"/>
    <n v="1536.25"/>
  </r>
  <r>
    <n v="670"/>
    <x v="670"/>
    <s v="FINCLIP, the revolutionary scuba diving accessory that when attached to your fins makes getting them on the simplest thing in the world"/>
    <x v="162"/>
    <x v="492"/>
    <x v="2"/>
    <x v="13"/>
    <s v="EUR"/>
    <n v="1466323800"/>
    <n v="1463418120"/>
    <b v="0"/>
    <x v="228"/>
    <b v="0"/>
    <x v="2"/>
    <x v="9"/>
    <n v="29"/>
    <n v="85"/>
  </r>
  <r>
    <n v="671"/>
    <x v="671"/>
    <s v="SmoothEye tracks eye movements to accurately measure alertness and focus level, allowing you to easily and reliably test your brain."/>
    <x v="11"/>
    <x v="493"/>
    <x v="2"/>
    <x v="0"/>
    <s v="USD"/>
    <n v="1421208000"/>
    <n v="1418315852"/>
    <b v="0"/>
    <x v="41"/>
    <b v="0"/>
    <x v="2"/>
    <x v="9"/>
    <n v="39"/>
    <n v="788.53"/>
  </r>
  <r>
    <n v="672"/>
    <x v="672"/>
    <s v="Fashion accessories used to instantly link with people you meet and exchange contact info, money, documents, media and so much more."/>
    <x v="63"/>
    <x v="494"/>
    <x v="2"/>
    <x v="0"/>
    <s v="USD"/>
    <n v="1420088340"/>
    <n v="1417410964"/>
    <b v="0"/>
    <x v="229"/>
    <b v="0"/>
    <x v="2"/>
    <x v="9"/>
    <n v="22"/>
    <n v="50.3"/>
  </r>
  <r>
    <n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x v="2"/>
    <x v="9"/>
    <n v="0"/>
    <n v="68.33"/>
  </r>
  <r>
    <n v="674"/>
    <x v="674"/>
    <s v="Listen to sounds by feeling an array of vibrational patterns against your body."/>
    <x v="63"/>
    <x v="495"/>
    <x v="2"/>
    <x v="0"/>
    <s v="USD"/>
    <n v="1407811627"/>
    <n v="1402627627"/>
    <b v="0"/>
    <x v="84"/>
    <b v="0"/>
    <x v="2"/>
    <x v="9"/>
    <n v="0"/>
    <n v="7.5"/>
  </r>
  <r>
    <n v="675"/>
    <x v="675"/>
    <s v="24+ hour online class in WatchKit development from an expert iOS developer and instructor via unconventional, innovative projects."/>
    <x v="12"/>
    <x v="496"/>
    <x v="2"/>
    <x v="0"/>
    <s v="USD"/>
    <n v="1420095540"/>
    <n v="1417558804"/>
    <b v="0"/>
    <x v="55"/>
    <b v="0"/>
    <x v="2"/>
    <x v="9"/>
    <n v="15"/>
    <n v="34.270000000000003"/>
  </r>
  <r>
    <n v="676"/>
    <x v="676"/>
    <s v="Having a baby or looking for the perfect gift for a baby shower?_x000a_Discover NapTime, a silent baby monitor that improves your sleep."/>
    <x v="57"/>
    <x v="497"/>
    <x v="2"/>
    <x v="5"/>
    <s v="CAD"/>
    <n v="1423333581"/>
    <n v="1420741581"/>
    <b v="0"/>
    <x v="54"/>
    <b v="0"/>
    <x v="2"/>
    <x v="9"/>
    <n v="1"/>
    <n v="61.29"/>
  </r>
  <r>
    <n v="677"/>
    <x v="677"/>
    <s v="Sinapsi is the first heated jacket designed in Italy._x000a_Now you can manage your jacket by smartphone. Power bank 5/x Charger included."/>
    <x v="63"/>
    <x v="498"/>
    <x v="2"/>
    <x v="13"/>
    <s v="EUR"/>
    <n v="1467106895"/>
    <n v="1463218895"/>
    <b v="0"/>
    <x v="93"/>
    <b v="0"/>
    <x v="2"/>
    <x v="9"/>
    <n v="26"/>
    <n v="133.25"/>
  </r>
  <r>
    <n v="678"/>
    <x v="678"/>
    <s v="For the isolated rice farmer. For the 14-hour taxi driver. This tiny MP3 player has the entire New Testament Bible... in their language"/>
    <x v="88"/>
    <x v="499"/>
    <x v="2"/>
    <x v="0"/>
    <s v="USD"/>
    <n v="1463821338"/>
    <n v="1461229338"/>
    <b v="0"/>
    <x v="57"/>
    <b v="0"/>
    <x v="2"/>
    <x v="9"/>
    <n v="4"/>
    <n v="65.180000000000007"/>
  </r>
  <r>
    <n v="679"/>
    <x v="679"/>
    <s v="World's first bio-feedback posture device for your entire back. Trains back, neck, thoracic &amp; ab segments by using only 30 min/day."/>
    <x v="163"/>
    <x v="500"/>
    <x v="2"/>
    <x v="0"/>
    <s v="USD"/>
    <n v="1472920909"/>
    <n v="1467736909"/>
    <b v="0"/>
    <x v="230"/>
    <b v="0"/>
    <x v="2"/>
    <x v="9"/>
    <n v="15"/>
    <n v="93.9"/>
  </r>
  <r>
    <n v="680"/>
    <x v="680"/>
    <s v="A simple, vibrating belt that trains your muscles to maintain the correct posture, providing more confidence and higher energy levels."/>
    <x v="96"/>
    <x v="501"/>
    <x v="2"/>
    <x v="0"/>
    <s v="USD"/>
    <n v="1410955331"/>
    <n v="1407931331"/>
    <b v="0"/>
    <x v="135"/>
    <b v="0"/>
    <x v="2"/>
    <x v="9"/>
    <n v="26"/>
    <n v="150.65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x v="2"/>
    <x v="9"/>
    <n v="0"/>
    <n v="1"/>
  </r>
  <r>
    <n v="682"/>
    <x v="682"/>
    <s v="The Deception Belt is an innovative belt with app capability, designed to assist any user gain control over their appetite."/>
    <x v="63"/>
    <x v="502"/>
    <x v="2"/>
    <x v="0"/>
    <s v="USD"/>
    <n v="1489512122"/>
    <n v="1486923722"/>
    <b v="0"/>
    <x v="80"/>
    <b v="0"/>
    <x v="2"/>
    <x v="9"/>
    <n v="0"/>
    <n v="13.25"/>
  </r>
  <r>
    <n v="683"/>
    <x v="683"/>
    <s v="Mist Buddy is a remote controlled misting system, powered by a rechargeable battery with misting/sipping tip for complete coolness."/>
    <x v="19"/>
    <x v="503"/>
    <x v="2"/>
    <x v="0"/>
    <s v="USD"/>
    <n v="1477949764"/>
    <n v="1474493764"/>
    <b v="0"/>
    <x v="83"/>
    <b v="0"/>
    <x v="2"/>
    <x v="9"/>
    <n v="1"/>
    <n v="99.33"/>
  </r>
  <r>
    <n v="684"/>
    <x v="684"/>
    <s v="Arcus gives your fingers super powers."/>
    <x v="164"/>
    <x v="504"/>
    <x v="2"/>
    <x v="0"/>
    <s v="USD"/>
    <n v="1406257200"/>
    <n v="1403176891"/>
    <b v="0"/>
    <x v="125"/>
    <b v="0"/>
    <x v="2"/>
    <x v="9"/>
    <n v="7"/>
    <n v="177.39"/>
  </r>
  <r>
    <n v="685"/>
    <x v="685"/>
    <s v="PowerPack is an efficient and affordable backpack with a lithium-ion charger for all electronic devices offering charges on the go!"/>
    <x v="13"/>
    <x v="505"/>
    <x v="2"/>
    <x v="0"/>
    <s v="USD"/>
    <n v="1421095672"/>
    <n v="1417207672"/>
    <b v="0"/>
    <x v="73"/>
    <b v="0"/>
    <x v="2"/>
    <x v="9"/>
    <n v="28"/>
    <n v="55.3"/>
  </r>
  <r>
    <n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x v="2"/>
    <x v="9"/>
    <n v="0"/>
    <n v="0"/>
  </r>
  <r>
    <n v="687"/>
    <x v="687"/>
    <s v="Power Go es una linea de cargadores solares para dispositivos mÃ³viles, amigables con el medio ambiente y de bajo costo."/>
    <x v="57"/>
    <x v="506"/>
    <x v="2"/>
    <x v="14"/>
    <s v="MXN"/>
    <n v="1486317653"/>
    <n v="1481133653"/>
    <b v="0"/>
    <x v="79"/>
    <b v="0"/>
    <x v="2"/>
    <x v="9"/>
    <n v="4"/>
    <n v="591.66999999999996"/>
  </r>
  <r>
    <n v="688"/>
    <x v="688"/>
    <s v="Removable collars and cuffs along with hidden underarm designs that prevent embarrassing and stubborn stains. What does YOUR shirt do?"/>
    <x v="22"/>
    <x v="507"/>
    <x v="2"/>
    <x v="0"/>
    <s v="USD"/>
    <n v="1444876253"/>
    <n v="1442284253"/>
    <b v="0"/>
    <x v="17"/>
    <b v="0"/>
    <x v="2"/>
    <x v="9"/>
    <n v="73"/>
    <n v="405.5"/>
  </r>
  <r>
    <n v="689"/>
    <x v="689"/>
    <s v="The Lifeclock One is an officially licensed, supercharged version of Snake Plisskenâ€™s countdown watch from Escape from New York."/>
    <x v="61"/>
    <x v="508"/>
    <x v="2"/>
    <x v="0"/>
    <s v="USD"/>
    <n v="1481173140"/>
    <n v="1478016097"/>
    <b v="0"/>
    <x v="212"/>
    <b v="0"/>
    <x v="2"/>
    <x v="9"/>
    <n v="58"/>
    <n v="343.15"/>
  </r>
  <r>
    <n v="690"/>
    <x v="690"/>
    <s v="A radiation shield for your fitness tracker, smartwatch or other wearable smart device"/>
    <x v="22"/>
    <x v="509"/>
    <x v="2"/>
    <x v="0"/>
    <s v="USD"/>
    <n v="1473400800"/>
    <n v="1469718841"/>
    <b v="0"/>
    <x v="69"/>
    <b v="0"/>
    <x v="2"/>
    <x v="9"/>
    <n v="12"/>
    <n v="72.59"/>
  </r>
  <r>
    <n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x v="2"/>
    <x v="9"/>
    <n v="1"/>
    <n v="26"/>
  </r>
  <r>
    <n v="692"/>
    <x v="692"/>
    <s v="A revolutionary, cycling safety device is born! Signum indicators close the communication gap between cyclists and other road users."/>
    <x v="22"/>
    <x v="510"/>
    <x v="2"/>
    <x v="1"/>
    <s v="GBP"/>
    <n v="1482397263"/>
    <n v="1479805263"/>
    <b v="0"/>
    <x v="231"/>
    <b v="0"/>
    <x v="2"/>
    <x v="9"/>
    <n v="7"/>
    <n v="6.5"/>
  </r>
  <r>
    <n v="693"/>
    <x v="693"/>
    <s v="Prana is the first wearable combining breath and posture tracking to make your sitting time count."/>
    <x v="57"/>
    <x v="511"/>
    <x v="2"/>
    <x v="0"/>
    <s v="USD"/>
    <n v="1430421827"/>
    <n v="1427829827"/>
    <b v="0"/>
    <x v="232"/>
    <b v="0"/>
    <x v="2"/>
    <x v="9"/>
    <n v="35"/>
    <n v="119.39"/>
  </r>
  <r>
    <n v="694"/>
    <x v="694"/>
    <s v="You can control how much air enters the helmet by opening or closing the vents. This is very useful in bad weather, or for competition."/>
    <x v="60"/>
    <x v="512"/>
    <x v="2"/>
    <x v="0"/>
    <s v="USD"/>
    <n v="1485964559"/>
    <n v="1483372559"/>
    <b v="0"/>
    <x v="63"/>
    <b v="0"/>
    <x v="2"/>
    <x v="9"/>
    <n v="0"/>
    <n v="84.29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x v="2"/>
    <x v="9"/>
    <n v="1"/>
    <n v="90.86"/>
  </r>
  <r>
    <n v="696"/>
    <x v="696"/>
    <s v="Show your fidelity by wearing the Trustee rings! Show where you are (at)!"/>
    <x v="165"/>
    <x v="116"/>
    <x v="2"/>
    <x v="9"/>
    <s v="EUR"/>
    <n v="1406326502"/>
    <n v="1403734502"/>
    <b v="0"/>
    <x v="29"/>
    <b v="0"/>
    <x v="2"/>
    <x v="9"/>
    <n v="0"/>
    <n v="1"/>
  </r>
  <r>
    <n v="697"/>
    <x v="697"/>
    <s v="Glasses, not for you but your virtual reality headset. Prescription lens adapters, lenses and more to make your VR experiences better."/>
    <x v="10"/>
    <x v="513"/>
    <x v="2"/>
    <x v="12"/>
    <s v="EUR"/>
    <n v="1454502789"/>
    <n v="1453206789"/>
    <b v="0"/>
    <x v="233"/>
    <b v="0"/>
    <x v="2"/>
    <x v="9"/>
    <n v="46"/>
    <n v="20.34"/>
  </r>
  <r>
    <n v="698"/>
    <x v="698"/>
    <s v="The first 3D Xray Vision Instrument FREE* for researchers, scientists, entrepreneurs, developers, educators, artists, and explorers."/>
    <x v="57"/>
    <x v="514"/>
    <x v="2"/>
    <x v="0"/>
    <s v="USD"/>
    <n v="1411005600"/>
    <n v="1408141245"/>
    <b v="0"/>
    <x v="60"/>
    <b v="0"/>
    <x v="2"/>
    <x v="9"/>
    <n v="15"/>
    <n v="530.69000000000005"/>
  </r>
  <r>
    <n v="699"/>
    <x v="699"/>
    <s v="TapTap is a technology to transfer touch between two people. It can also be an activity tracker, a game controller or smart alarm."/>
    <x v="64"/>
    <x v="515"/>
    <x v="2"/>
    <x v="0"/>
    <s v="USD"/>
    <n v="1385136000"/>
    <n v="1381923548"/>
    <b v="0"/>
    <x v="234"/>
    <b v="0"/>
    <x v="2"/>
    <x v="9"/>
    <n v="82"/>
    <n v="120.39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x v="2"/>
    <x v="9"/>
    <n v="3"/>
    <n v="13"/>
  </r>
  <r>
    <n v="701"/>
    <x v="701"/>
    <s v="In case you missed out on this campaign but are interested in owning a Hotblack London watch, please visit www.hotblacklondon.com."/>
    <x v="147"/>
    <x v="516"/>
    <x v="2"/>
    <x v="1"/>
    <s v="GBP"/>
    <n v="1406130880"/>
    <n v="1403538880"/>
    <b v="0"/>
    <x v="64"/>
    <b v="0"/>
    <x v="2"/>
    <x v="9"/>
    <n v="27"/>
    <n v="291.33"/>
  </r>
  <r>
    <n v="702"/>
    <x v="702"/>
    <s v="Realtime feedback for swim &amp; triathlon training! Visually monitor pace &amp; intervals to improve fitness. For swimmers &amp; triathletes."/>
    <x v="36"/>
    <x v="517"/>
    <x v="2"/>
    <x v="0"/>
    <s v="USD"/>
    <n v="1480011987"/>
    <n v="1477416387"/>
    <b v="0"/>
    <x v="77"/>
    <b v="0"/>
    <x v="2"/>
    <x v="9"/>
    <n v="31"/>
    <n v="124.92"/>
  </r>
  <r>
    <n v="703"/>
    <x v="703"/>
    <s v="SPEEDWRAPS improve the speed, agility &amp; strength of an athlete by utilizing evenly distributed weight on the lower leg."/>
    <x v="36"/>
    <x v="518"/>
    <x v="2"/>
    <x v="0"/>
    <s v="USD"/>
    <n v="1485905520"/>
    <n v="1481150949"/>
    <b v="0"/>
    <x v="63"/>
    <b v="0"/>
    <x v="2"/>
    <x v="9"/>
    <n v="6"/>
    <n v="119.57"/>
  </r>
  <r>
    <n v="704"/>
    <x v="704"/>
    <s v="Turn you helmet into the safest helmet and don't worry about a thing,you will always have the right fit!!"/>
    <x v="56"/>
    <x v="519"/>
    <x v="2"/>
    <x v="5"/>
    <s v="CAD"/>
    <n v="1487565468"/>
    <n v="1482381468"/>
    <b v="0"/>
    <x v="80"/>
    <b v="0"/>
    <x v="2"/>
    <x v="9"/>
    <n v="1"/>
    <n v="120.25"/>
  </r>
  <r>
    <n v="705"/>
    <x v="705"/>
    <s v="The closest thing ever to the Holy Grail of wearables technology"/>
    <x v="57"/>
    <x v="520"/>
    <x v="2"/>
    <x v="9"/>
    <s v="EUR"/>
    <n v="1484999278"/>
    <n v="1482407278"/>
    <b v="0"/>
    <x v="81"/>
    <b v="0"/>
    <x v="2"/>
    <x v="9"/>
    <n v="1"/>
    <n v="195.4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x v="2"/>
    <x v="9"/>
    <n v="0"/>
    <n v="0"/>
  </r>
  <r>
    <n v="707"/>
    <x v="707"/>
    <s v="Forget your headphones. Wear Hy all day for voice-controlled music, calls, biometrics and more, with a huge battery and hidden fit."/>
    <x v="118"/>
    <x v="521"/>
    <x v="2"/>
    <x v="1"/>
    <s v="GBP"/>
    <n v="1483286127"/>
    <n v="1479830127"/>
    <b v="0"/>
    <x v="235"/>
    <b v="0"/>
    <x v="2"/>
    <x v="9"/>
    <n v="79"/>
    <n v="117.7"/>
  </r>
  <r>
    <n v="708"/>
    <x v="708"/>
    <s v="Glowbelt is the world's first rectractable LED safety belt for fans of the great outdoors, fitness enthusiasts, children and more."/>
    <x v="79"/>
    <x v="522"/>
    <x v="2"/>
    <x v="1"/>
    <s v="GBP"/>
    <n v="1410616600"/>
    <n v="1405432600"/>
    <b v="0"/>
    <x v="236"/>
    <b v="0"/>
    <x v="2"/>
    <x v="9"/>
    <n v="22"/>
    <n v="23.95"/>
  </r>
  <r>
    <n v="709"/>
    <x v="709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x v="2"/>
    <x v="9"/>
    <n v="0"/>
    <n v="30.5"/>
  </r>
  <r>
    <n v="710"/>
    <x v="71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x v="2"/>
    <x v="9"/>
    <n v="0"/>
    <n v="0"/>
  </r>
  <r>
    <n v="711"/>
    <x v="711"/>
    <s v="Our wearable and app automates the poke you normally get from your bedpartner to make you stop snoring and making you turn to the side."/>
    <x v="57"/>
    <x v="523"/>
    <x v="2"/>
    <x v="9"/>
    <s v="EUR"/>
    <n v="1481716868"/>
    <n v="1478257268"/>
    <b v="0"/>
    <x v="237"/>
    <b v="0"/>
    <x v="2"/>
    <x v="9"/>
    <n v="34"/>
    <n v="99.97"/>
  </r>
  <r>
    <n v="712"/>
    <x v="712"/>
    <s v="Making important medical data of active people available to first responders of an emergency by wearing a dog tag bearing a QR Code"/>
    <x v="166"/>
    <x v="524"/>
    <x v="2"/>
    <x v="0"/>
    <s v="USD"/>
    <n v="1455466832"/>
    <n v="1452874832"/>
    <b v="0"/>
    <x v="80"/>
    <b v="0"/>
    <x v="2"/>
    <x v="9"/>
    <n v="0"/>
    <n v="26.25"/>
  </r>
  <r>
    <n v="713"/>
    <x v="713"/>
    <s v="The first GPS tracker created entirely in Italy that allows you to know where your pet is located at any time throughout any device."/>
    <x v="31"/>
    <x v="525"/>
    <x v="2"/>
    <x v="13"/>
    <s v="EUR"/>
    <n v="1465130532"/>
    <n v="1462538532"/>
    <b v="0"/>
    <x v="29"/>
    <b v="0"/>
    <x v="2"/>
    <x v="9"/>
    <n v="1"/>
    <n v="199"/>
  </r>
  <r>
    <n v="714"/>
    <x v="714"/>
    <s v="The Prep Packs Survival Belt allows you to carry all of the essentials for outdoor survival inside your belt buckle"/>
    <x v="36"/>
    <x v="526"/>
    <x v="2"/>
    <x v="0"/>
    <s v="USD"/>
    <n v="1488308082"/>
    <n v="1483124082"/>
    <b v="0"/>
    <x v="33"/>
    <b v="0"/>
    <x v="2"/>
    <x v="9"/>
    <n v="15"/>
    <n v="80.319999999999993"/>
  </r>
  <r>
    <n v="715"/>
    <x v="715"/>
    <s v="Mouse^3 is the next generation of input devices. With cursor control and customized gesture recognition, its applications are endless!"/>
    <x v="167"/>
    <x v="527"/>
    <x v="2"/>
    <x v="0"/>
    <s v="USD"/>
    <n v="1446693040"/>
    <n v="1443233440"/>
    <b v="0"/>
    <x v="8"/>
    <b v="0"/>
    <x v="2"/>
    <x v="9"/>
    <n v="5"/>
    <n v="115.75"/>
  </r>
  <r>
    <n v="716"/>
    <x v="716"/>
    <s v="Translate sight into touch with a wrist-mounted wearable. A revolution for visually impaired people everywhere."/>
    <x v="39"/>
    <x v="528"/>
    <x v="2"/>
    <x v="0"/>
    <s v="USD"/>
    <n v="1417392000"/>
    <n v="1414511307"/>
    <b v="0"/>
    <x v="38"/>
    <b v="0"/>
    <x v="2"/>
    <x v="9"/>
    <n v="10"/>
    <n v="44.69"/>
  </r>
  <r>
    <n v="717"/>
    <x v="717"/>
    <s v="Cool air flowing under clothing keeps you cool."/>
    <x v="57"/>
    <x v="529"/>
    <x v="2"/>
    <x v="0"/>
    <s v="USD"/>
    <n v="1409949002"/>
    <n v="1407357002"/>
    <b v="0"/>
    <x v="80"/>
    <b v="0"/>
    <x v="2"/>
    <x v="9"/>
    <n v="0"/>
    <n v="76.25"/>
  </r>
  <r>
    <n v="718"/>
    <x v="718"/>
    <s v="When every second matters, BioToo temporary tattoos get critical information to emergency personnel to help them help you."/>
    <x v="14"/>
    <x v="458"/>
    <x v="2"/>
    <x v="0"/>
    <s v="USD"/>
    <n v="1487397540"/>
    <n v="1484684247"/>
    <b v="0"/>
    <x v="80"/>
    <b v="0"/>
    <x v="2"/>
    <x v="9"/>
    <n v="1"/>
    <n v="22.5"/>
  </r>
  <r>
    <n v="719"/>
    <x v="719"/>
    <s v="We've created the perfect sports chalk- antibacterial, lasts longer, better grip, and no mess! Now we need a non-provisional patent!"/>
    <x v="36"/>
    <x v="530"/>
    <x v="2"/>
    <x v="0"/>
    <s v="USD"/>
    <n v="1456189076"/>
    <n v="1454979476"/>
    <b v="0"/>
    <x v="73"/>
    <b v="0"/>
    <x v="2"/>
    <x v="9"/>
    <n v="1"/>
    <n v="19.399999999999999"/>
  </r>
  <r>
    <n v="720"/>
    <x v="720"/>
    <s v="Without Utterance, a crushingly intimate literary memoir told from the inside of losing language, self, and world."/>
    <x v="168"/>
    <x v="531"/>
    <x v="0"/>
    <x v="0"/>
    <s v="USD"/>
    <n v="1327851291"/>
    <n v="1325432091"/>
    <b v="0"/>
    <x v="14"/>
    <b v="1"/>
    <x v="3"/>
    <x v="10"/>
    <n v="144"/>
    <n v="66.709999999999994"/>
  </r>
  <r>
    <n v="721"/>
    <x v="721"/>
    <s v="Everything families need to host a Jewish welcoming ritual when opting out of circumcision. Includes original ceremonies and music."/>
    <x v="169"/>
    <x v="532"/>
    <x v="0"/>
    <x v="0"/>
    <s v="USD"/>
    <n v="1406900607"/>
    <n v="1403012607"/>
    <b v="0"/>
    <x v="46"/>
    <b v="1"/>
    <x v="3"/>
    <x v="10"/>
    <n v="122"/>
    <n v="84.14"/>
  </r>
  <r>
    <n v="722"/>
    <x v="722"/>
    <s v="BANGGAI RESCUE is a beautiful, must-read book and a project setting out to answer some critical questions about the species' future."/>
    <x v="31"/>
    <x v="533"/>
    <x v="0"/>
    <x v="0"/>
    <s v="USD"/>
    <n v="1333909178"/>
    <n v="1331320778"/>
    <b v="0"/>
    <x v="238"/>
    <b v="1"/>
    <x v="3"/>
    <x v="10"/>
    <n v="132"/>
    <n v="215.73"/>
  </r>
  <r>
    <n v="723"/>
    <x v="723"/>
    <s v="The Definitive (and Slightly Ridiculous) Guide to Enjoying the 2015 Pro Football Season"/>
    <x v="10"/>
    <x v="534"/>
    <x v="0"/>
    <x v="0"/>
    <s v="USD"/>
    <n v="1438228740"/>
    <n v="1435606549"/>
    <b v="0"/>
    <x v="61"/>
    <b v="1"/>
    <x v="3"/>
    <x v="10"/>
    <n v="109"/>
    <n v="54.69"/>
  </r>
  <r>
    <n v="724"/>
    <x v="724"/>
    <s v="We are creating the Adventure Access Trail, a new walking trail from Boston to San Francisco.  _x000a_http://adventureaccess.org"/>
    <x v="39"/>
    <x v="535"/>
    <x v="0"/>
    <x v="0"/>
    <s v="USD"/>
    <n v="1309447163"/>
    <n v="1306855163"/>
    <b v="0"/>
    <x v="239"/>
    <b v="1"/>
    <x v="3"/>
    <x v="10"/>
    <n v="105"/>
    <n v="51.63"/>
  </r>
  <r>
    <n v="725"/>
    <x v="725"/>
    <s v="A true story about inspiration and survival - David Alfred George turns his powerful experience into a compelling vBook."/>
    <x v="22"/>
    <x v="536"/>
    <x v="0"/>
    <x v="0"/>
    <s v="USD"/>
    <n v="1450018912"/>
    <n v="1447426912"/>
    <b v="0"/>
    <x v="205"/>
    <b v="1"/>
    <x v="3"/>
    <x v="10"/>
    <n v="100"/>
    <n v="143.36000000000001"/>
  </r>
  <r>
    <n v="726"/>
    <x v="726"/>
    <s v="&quot;60 Days to a Radiating Faith&quot; is a collection of carefully selected Bible verses to encourage those undergoing cancer treatments."/>
    <x v="30"/>
    <x v="537"/>
    <x v="0"/>
    <x v="0"/>
    <s v="USD"/>
    <n v="1365728487"/>
    <n v="1363136487"/>
    <b v="0"/>
    <x v="2"/>
    <b v="1"/>
    <x v="3"/>
    <x v="10"/>
    <n v="101"/>
    <n v="72.430000000000007"/>
  </r>
  <r>
    <n v="727"/>
    <x v="727"/>
    <s v="A surgeon's call for today's Christians to practice biblical compassion. Pre-order now and turn the tide towards the model Christ gave!"/>
    <x v="8"/>
    <x v="538"/>
    <x v="0"/>
    <x v="0"/>
    <s v="USD"/>
    <n v="1358198400"/>
    <n v="1354580949"/>
    <b v="0"/>
    <x v="184"/>
    <b v="1"/>
    <x v="3"/>
    <x v="10"/>
    <n v="156"/>
    <n v="36.53"/>
  </r>
  <r>
    <n v="728"/>
    <x v="728"/>
    <s v="A big idea non-fiction book by an impatient three-time author and insomniac willing to bet on himself."/>
    <x v="51"/>
    <x v="539"/>
    <x v="0"/>
    <x v="0"/>
    <s v="USD"/>
    <n v="1313957157"/>
    <n v="1310069157"/>
    <b v="0"/>
    <x v="240"/>
    <b v="1"/>
    <x v="3"/>
    <x v="10"/>
    <n v="106"/>
    <n v="60.9"/>
  </r>
  <r>
    <n v="729"/>
    <x v="729"/>
    <s v="A true David vs.Goliath story about a young adult battling the U.S. health care system to survive and become an advocate for change."/>
    <x v="23"/>
    <x v="540"/>
    <x v="0"/>
    <x v="0"/>
    <s v="USD"/>
    <n v="1348028861"/>
    <n v="1342844861"/>
    <b v="0"/>
    <x v="148"/>
    <b v="1"/>
    <x v="3"/>
    <x v="10"/>
    <n v="131"/>
    <n v="43.55"/>
  </r>
  <r>
    <n v="730"/>
    <x v="730"/>
    <s v="A Massive but Cheerful Online Digital Archive of Surfing"/>
    <x v="22"/>
    <x v="541"/>
    <x v="0"/>
    <x v="0"/>
    <s v="USD"/>
    <n v="1323280391"/>
    <n v="1320688391"/>
    <b v="0"/>
    <x v="241"/>
    <b v="1"/>
    <x v="3"/>
    <x v="10"/>
    <n v="132"/>
    <n v="99.77"/>
  </r>
  <r>
    <n v="731"/>
    <x v="731"/>
    <s v="Be part of the excitement by supporting our first season offering unique perspectives of Portland from the water."/>
    <x v="10"/>
    <x v="542"/>
    <x v="0"/>
    <x v="0"/>
    <s v="USD"/>
    <n v="1327212000"/>
    <n v="1322852747"/>
    <b v="0"/>
    <x v="26"/>
    <b v="1"/>
    <x v="3"/>
    <x v="10"/>
    <n v="126"/>
    <n v="88.73"/>
  </r>
  <r>
    <n v="732"/>
    <x v="732"/>
    <s v="A great collection of puzzles to take and enjoy anywhere in the world - have fun, challenge yourself, and become a better chess player!"/>
    <x v="170"/>
    <x v="543"/>
    <x v="0"/>
    <x v="1"/>
    <s v="GBP"/>
    <n v="1380449461"/>
    <n v="1375265461"/>
    <b v="0"/>
    <x v="62"/>
    <b v="1"/>
    <x v="3"/>
    <x v="10"/>
    <n v="160"/>
    <n v="4.92"/>
  </r>
  <r>
    <n v="733"/>
    <x v="733"/>
    <s v="Sinatra Cookbook is an ebook featuring 12 fantastic example applications built on the Sinatra framework and many well known Ruby gems."/>
    <x v="30"/>
    <x v="544"/>
    <x v="0"/>
    <x v="1"/>
    <s v="GBP"/>
    <n v="1387533892"/>
    <n v="1384941892"/>
    <b v="0"/>
    <x v="39"/>
    <b v="1"/>
    <x v="3"/>
    <x v="10"/>
    <n v="120"/>
    <n v="17.82"/>
  </r>
  <r>
    <n v="734"/>
    <x v="734"/>
    <s v="Sideswiped is my story of growing in and trusting God through the mess and mysteries of life."/>
    <x v="0"/>
    <x v="545"/>
    <x v="0"/>
    <x v="5"/>
    <s v="CAD"/>
    <n v="1431147600"/>
    <n v="1428465420"/>
    <b v="0"/>
    <x v="7"/>
    <b v="1"/>
    <x v="3"/>
    <x v="10"/>
    <n v="126"/>
    <n v="187.19"/>
  </r>
  <r>
    <n v="735"/>
    <x v="735"/>
    <s v="TOP FUEL FOR LIFE â€¦ a true story of victory, unimaginable loss_x000a_and the epiphany that changed everything."/>
    <x v="171"/>
    <x v="546"/>
    <x v="0"/>
    <x v="0"/>
    <s v="USD"/>
    <n v="1417653540"/>
    <n v="1414975346"/>
    <b v="0"/>
    <x v="194"/>
    <b v="1"/>
    <x v="3"/>
    <x v="10"/>
    <n v="114"/>
    <n v="234.81"/>
  </r>
  <r>
    <n v="736"/>
    <x v="736"/>
    <s v="I'm writing a new book! Topic: Privacy is Dead. What does a world without privacy mean for humanity? Our reputations? Our kids?"/>
    <x v="172"/>
    <x v="547"/>
    <x v="0"/>
    <x v="0"/>
    <s v="USD"/>
    <n v="1385009940"/>
    <n v="1383327440"/>
    <b v="0"/>
    <x v="52"/>
    <b v="1"/>
    <x v="3"/>
    <x v="10"/>
    <n v="315"/>
    <n v="105.05"/>
  </r>
  <r>
    <n v="737"/>
    <x v="737"/>
    <s v="For one year, two women exclusively ate food produced within Mendocino County, CA. Now, they will write a book about their adventures."/>
    <x v="10"/>
    <x v="548"/>
    <x v="0"/>
    <x v="0"/>
    <s v="USD"/>
    <n v="1392408000"/>
    <n v="1390890987"/>
    <b v="0"/>
    <x v="52"/>
    <b v="1"/>
    <x v="3"/>
    <x v="10"/>
    <n v="122"/>
    <n v="56.67"/>
  </r>
  <r>
    <n v="738"/>
    <x v="738"/>
    <s v="The true story of a child's struggle with hunger, poverty, and war in El Salvador."/>
    <x v="15"/>
    <x v="549"/>
    <x v="0"/>
    <x v="0"/>
    <s v="USD"/>
    <n v="1417409940"/>
    <n v="1414765794"/>
    <b v="0"/>
    <x v="14"/>
    <b v="1"/>
    <x v="3"/>
    <x v="10"/>
    <n v="107"/>
    <n v="39.049999999999997"/>
  </r>
  <r>
    <n v="739"/>
    <x v="739"/>
    <s v="Strategies forged and lessons learned from accessing highly selective places where Black men have historically been underrepresented."/>
    <x v="12"/>
    <x v="550"/>
    <x v="0"/>
    <x v="0"/>
    <s v="USD"/>
    <n v="1407758629"/>
    <n v="1404907429"/>
    <b v="0"/>
    <x v="242"/>
    <b v="1"/>
    <x v="3"/>
    <x v="10"/>
    <n v="158"/>
    <n v="68.349999999999994"/>
  </r>
  <r>
    <n v="740"/>
    <x v="740"/>
    <s v="Book on the search for the San Marcos, shipwrecked off the coast of Ireland in 1588 and the mysteries that have drawn men to find her."/>
    <x v="9"/>
    <x v="551"/>
    <x v="0"/>
    <x v="0"/>
    <s v="USD"/>
    <n v="1434857482"/>
    <n v="1433647882"/>
    <b v="0"/>
    <x v="10"/>
    <b v="1"/>
    <x v="3"/>
    <x v="10"/>
    <n v="107"/>
    <n v="169.58"/>
  </r>
  <r>
    <n v="741"/>
    <x v="741"/>
    <s v="A revolutionary digital mapping project of the Vilna Ghetto"/>
    <x v="93"/>
    <x v="552"/>
    <x v="0"/>
    <x v="0"/>
    <s v="USD"/>
    <n v="1370964806"/>
    <n v="1367940806"/>
    <b v="0"/>
    <x v="230"/>
    <b v="1"/>
    <x v="3"/>
    <x v="10"/>
    <n v="102"/>
    <n v="141.41999999999999"/>
  </r>
  <r>
    <n v="742"/>
    <x v="742"/>
    <s v="Thats right &quot;My Life As Julia Robertsâ€¦Snapshots Of A Life&quot; is going on the road! The first book tour! With Author Liane Langford!"/>
    <x v="123"/>
    <x v="553"/>
    <x v="0"/>
    <x v="0"/>
    <s v="USD"/>
    <n v="1395435712"/>
    <n v="1392847312"/>
    <b v="0"/>
    <x v="23"/>
    <b v="1"/>
    <x v="3"/>
    <x v="10"/>
    <n v="111"/>
    <n v="67.39"/>
  </r>
  <r>
    <n v="743"/>
    <x v="743"/>
    <s v="Valmont is a town with a fertile history and a vibrant community. We aim to capture the magic in our People's History of Valmont!"/>
    <x v="131"/>
    <x v="554"/>
    <x v="0"/>
    <x v="0"/>
    <s v="USD"/>
    <n v="1334610000"/>
    <n v="1332435685"/>
    <b v="0"/>
    <x v="41"/>
    <b v="1"/>
    <x v="3"/>
    <x v="10"/>
    <n v="148"/>
    <n v="54.27"/>
  </r>
  <r>
    <n v="744"/>
    <x v="744"/>
    <s v="Join others to help create a world that is possible -- in your workplace, community and society!"/>
    <x v="10"/>
    <x v="555"/>
    <x v="0"/>
    <x v="0"/>
    <s v="USD"/>
    <n v="1355439503"/>
    <n v="1352847503"/>
    <b v="0"/>
    <x v="95"/>
    <b v="1"/>
    <x v="3"/>
    <x v="10"/>
    <n v="102"/>
    <n v="82.52"/>
  </r>
  <r>
    <n v="745"/>
    <x v="745"/>
    <s v="Help launch a FREE guide that can help activists &amp; community organizers leverage social media tools for change like never before."/>
    <x v="173"/>
    <x v="556"/>
    <x v="0"/>
    <x v="0"/>
    <s v="USD"/>
    <n v="1367588645"/>
    <n v="1364996645"/>
    <b v="0"/>
    <x v="142"/>
    <b v="1"/>
    <x v="3"/>
    <x v="10"/>
    <n v="179"/>
    <n v="53.73"/>
  </r>
  <r>
    <n v="746"/>
    <x v="746"/>
    <s v="This is a book of letters. Letters to our body parts."/>
    <x v="174"/>
    <x v="557"/>
    <x v="0"/>
    <x v="0"/>
    <s v="USD"/>
    <n v="1348372740"/>
    <n v="1346806909"/>
    <b v="0"/>
    <x v="174"/>
    <b v="1"/>
    <x v="3"/>
    <x v="10"/>
    <n v="111"/>
    <n v="34.21"/>
  </r>
  <r>
    <n v="747"/>
    <x v="747"/>
    <s v="My creations are born in different cultural environment around the globe with Â« what is already there Â» and act as a social impulse"/>
    <x v="39"/>
    <x v="558"/>
    <x v="0"/>
    <x v="9"/>
    <s v="EUR"/>
    <n v="1421319240"/>
    <n v="1418649019"/>
    <b v="0"/>
    <x v="165"/>
    <b v="1"/>
    <x v="3"/>
    <x v="10"/>
    <n v="100"/>
    <n v="127.33"/>
  </r>
  <r>
    <n v="748"/>
    <x v="748"/>
    <s v="Peace on Earth begins with birth. Educating pregnant women to create a more peaceful world is what this book is all about."/>
    <x v="13"/>
    <x v="559"/>
    <x v="0"/>
    <x v="0"/>
    <s v="USD"/>
    <n v="1407701966"/>
    <n v="1405109966"/>
    <b v="0"/>
    <x v="34"/>
    <b v="1"/>
    <x v="3"/>
    <x v="10"/>
    <n v="100"/>
    <n v="45.57"/>
  </r>
  <r>
    <n v="749"/>
    <x v="749"/>
    <s v="A place for rational, fact and data based non-partisan political and societal commentary on things that matter to Americans."/>
    <x v="3"/>
    <x v="560"/>
    <x v="0"/>
    <x v="0"/>
    <s v="USD"/>
    <n v="1485642930"/>
    <n v="1483050930"/>
    <b v="0"/>
    <x v="243"/>
    <b v="1"/>
    <x v="3"/>
    <x v="10"/>
    <n v="106"/>
    <n v="95.96"/>
  </r>
  <r>
    <n v="750"/>
    <x v="750"/>
    <s v="The epic adventure of a 33 year journey surviving 4 open heart surgeries- emotionally powerful. Graphic. Honest. Funny"/>
    <x v="175"/>
    <x v="561"/>
    <x v="0"/>
    <x v="0"/>
    <s v="USD"/>
    <n v="1361739872"/>
    <n v="1359147872"/>
    <b v="0"/>
    <x v="244"/>
    <b v="1"/>
    <x v="3"/>
    <x v="10"/>
    <n v="103"/>
    <n v="77.27"/>
  </r>
  <r>
    <n v="751"/>
    <x v="751"/>
    <s v="A young cancer survivor embarks on a cross country railroad adventure while writing her memoir through letters."/>
    <x v="9"/>
    <x v="562"/>
    <x v="0"/>
    <x v="0"/>
    <s v="USD"/>
    <n v="1312470475"/>
    <n v="1308496075"/>
    <b v="0"/>
    <x v="95"/>
    <b v="1"/>
    <x v="3"/>
    <x v="10"/>
    <n v="119"/>
    <n v="57.34"/>
  </r>
  <r>
    <n v="752"/>
    <x v="752"/>
    <s v="A raw, honest encounter of my colourful journey trying to escape accepting I had Epilepsy &amp; how I found my super powers along the way"/>
    <x v="10"/>
    <x v="563"/>
    <x v="0"/>
    <x v="2"/>
    <s v="AUD"/>
    <n v="1476615600"/>
    <n v="1474884417"/>
    <b v="0"/>
    <x v="223"/>
    <b v="1"/>
    <x v="3"/>
    <x v="10"/>
    <n v="112"/>
    <n v="53.19"/>
  </r>
  <r>
    <n v="753"/>
    <x v="753"/>
    <s v="Finally, Jewish sacred texts by Israeli women, volume 2 of an  acclaimed, revolutionary series of powerful, witty, diverse Midrashim."/>
    <x v="3"/>
    <x v="564"/>
    <x v="0"/>
    <x v="0"/>
    <s v="USD"/>
    <n v="1423922991"/>
    <n v="1421330991"/>
    <b v="0"/>
    <x v="55"/>
    <b v="1"/>
    <x v="3"/>
    <x v="10"/>
    <n v="128"/>
    <n v="492.31"/>
  </r>
  <r>
    <n v="754"/>
    <x v="754"/>
    <s v="A book about a couples first year of marriage. Read the inspirational story of how God helped them overcome cancer, amputation and more"/>
    <x v="13"/>
    <x v="565"/>
    <x v="0"/>
    <x v="0"/>
    <s v="USD"/>
    <n v="1357408721"/>
    <n v="1354816721"/>
    <b v="0"/>
    <x v="72"/>
    <b v="1"/>
    <x v="3"/>
    <x v="10"/>
    <n v="104"/>
    <n v="42.35"/>
  </r>
  <r>
    <n v="755"/>
    <x v="755"/>
    <s v="The hilarious new book about RAGBRAI, America's greatest event that you've never heard of. Crotch lube is entirely optional."/>
    <x v="30"/>
    <x v="566"/>
    <x v="0"/>
    <x v="0"/>
    <s v="USD"/>
    <n v="1369010460"/>
    <n v="1366381877"/>
    <b v="0"/>
    <x v="32"/>
    <b v="1"/>
    <x v="3"/>
    <x v="10"/>
    <n v="102"/>
    <n v="37.47"/>
  </r>
  <r>
    <n v="756"/>
    <x v="756"/>
    <s v="A mixed media (poetry, photo, prose and sound) text focusing on/inspired by rural life in former Communist republics. "/>
    <x v="176"/>
    <x v="567"/>
    <x v="0"/>
    <x v="0"/>
    <s v="USD"/>
    <n v="1303147459"/>
    <n v="1297880659"/>
    <b v="0"/>
    <x v="19"/>
    <b v="1"/>
    <x v="3"/>
    <x v="10"/>
    <n v="118"/>
    <n v="37.450000000000003"/>
  </r>
  <r>
    <n v="757"/>
    <x v="757"/>
    <s v="This is for the book release event/photo gallery show. Funds will go to buy gallery prints &amp; copies of Orlando's Historic Haunts."/>
    <x v="49"/>
    <x v="568"/>
    <x v="0"/>
    <x v="0"/>
    <s v="USD"/>
    <n v="1354756714"/>
    <n v="1353547114"/>
    <b v="0"/>
    <x v="59"/>
    <b v="1"/>
    <x v="3"/>
    <x v="10"/>
    <n v="238"/>
    <n v="33.06"/>
  </r>
  <r>
    <n v="758"/>
    <x v="758"/>
    <s v="I am publishing my book, Waiting on Humanity and need some finishing funds to do so."/>
    <x v="30"/>
    <x v="569"/>
    <x v="0"/>
    <x v="0"/>
    <s v="USD"/>
    <n v="1286568268"/>
    <n v="1283976268"/>
    <b v="0"/>
    <x v="10"/>
    <b v="1"/>
    <x v="3"/>
    <x v="10"/>
    <n v="102"/>
    <n v="134.21"/>
  </r>
  <r>
    <n v="759"/>
    <x v="759"/>
    <s v="Help me search for the lost ruins of the UK. A unique guide to  lesser known and somewhat known ruins of Britain."/>
    <x v="10"/>
    <x v="570"/>
    <x v="0"/>
    <x v="1"/>
    <s v="GBP"/>
    <n v="1404892539"/>
    <n v="1401436539"/>
    <b v="0"/>
    <x v="226"/>
    <b v="1"/>
    <x v="3"/>
    <x v="10"/>
    <n v="102"/>
    <n v="51.47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x v="3"/>
    <x v="11"/>
    <n v="0"/>
    <n v="0"/>
  </r>
  <r>
    <n v="761"/>
    <x v="761"/>
    <s v="The day Chuck died was the day everything changed. Now he has to save the afterlife from extinction or die again trying."/>
    <x v="10"/>
    <x v="571"/>
    <x v="2"/>
    <x v="0"/>
    <s v="USD"/>
    <n v="1391364126"/>
    <n v="1388772126"/>
    <b v="0"/>
    <x v="79"/>
    <b v="0"/>
    <x v="3"/>
    <x v="11"/>
    <n v="5"/>
    <n v="39.17"/>
  </r>
  <r>
    <n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x v="3"/>
    <x v="11"/>
    <n v="0"/>
    <n v="0"/>
  </r>
  <r>
    <n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x v="3"/>
    <x v="11"/>
    <n v="0"/>
    <n v="5"/>
  </r>
  <r>
    <n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x v="3"/>
    <x v="11"/>
    <n v="0"/>
    <n v="0"/>
  </r>
  <r>
    <n v="765"/>
    <x v="765"/>
    <s v="To survive, an American socialite must fight with a Mafia boss in the French Resistance, but will his underworld ruin her in the end?"/>
    <x v="39"/>
    <x v="572"/>
    <x v="2"/>
    <x v="0"/>
    <s v="USD"/>
    <n v="1413723684"/>
    <n v="1411131684"/>
    <b v="0"/>
    <x v="34"/>
    <b v="0"/>
    <x v="3"/>
    <x v="11"/>
    <n v="36"/>
    <n v="57.3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x v="3"/>
    <x v="11"/>
    <n v="0"/>
    <n v="0"/>
  </r>
  <r>
    <n v="767"/>
    <x v="767"/>
    <s v="Jury of Peers is a complete novel, and it's good._x000a_All it needs now?  _x000a_More readers.  About ten million more._x000a_Let's get 'em."/>
    <x v="10"/>
    <x v="573"/>
    <x v="2"/>
    <x v="0"/>
    <s v="USD"/>
    <n v="1432178810"/>
    <n v="1429586810"/>
    <b v="0"/>
    <x v="83"/>
    <b v="0"/>
    <x v="3"/>
    <x v="11"/>
    <n v="4"/>
    <n v="59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x v="3"/>
    <x v="11"/>
    <n v="0"/>
    <n v="0"/>
  </r>
  <r>
    <n v="769"/>
    <x v="769"/>
    <s v="Over a year of dedication has produced amazing photos and stirring words. The last step is to help those words appear in a printed book"/>
    <x v="23"/>
    <x v="574"/>
    <x v="2"/>
    <x v="0"/>
    <s v="USD"/>
    <n v="1388102094"/>
    <n v="1385510094"/>
    <b v="0"/>
    <x v="47"/>
    <b v="0"/>
    <x v="3"/>
    <x v="11"/>
    <n v="41"/>
    <n v="31.85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x v="3"/>
    <x v="11"/>
    <n v="0"/>
    <n v="0"/>
  </r>
  <r>
    <n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x v="3"/>
    <x v="11"/>
    <n v="0"/>
    <n v="10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x v="3"/>
    <x v="11"/>
    <n v="3"/>
    <n v="50"/>
  </r>
  <r>
    <n v="773"/>
    <x v="773"/>
    <s v="The Mortis Chronicles is a hard hitting, thought provoking and action packed indie published series. You know you want to read!"/>
    <x v="179"/>
    <x v="575"/>
    <x v="2"/>
    <x v="1"/>
    <s v="GBP"/>
    <n v="1431298860"/>
    <n v="1428341985"/>
    <b v="0"/>
    <x v="84"/>
    <b v="0"/>
    <x v="3"/>
    <x v="11"/>
    <n v="1"/>
    <n v="16"/>
  </r>
  <r>
    <n v="774"/>
    <x v="774"/>
    <s v="Arabella seeks studio time to professionally read her novel, making it available to listeners as an audio book on audible.com"/>
    <x v="2"/>
    <x v="576"/>
    <x v="2"/>
    <x v="0"/>
    <s v="USD"/>
    <n v="1393181018"/>
    <n v="1390589018"/>
    <b v="0"/>
    <x v="82"/>
    <b v="0"/>
    <x v="3"/>
    <x v="11"/>
    <n v="70"/>
    <n v="39"/>
  </r>
  <r>
    <n v="775"/>
    <x v="775"/>
    <s v="Scorned is the first in a series that I have been working on for two years and it's time to get it published."/>
    <x v="3"/>
    <x v="577"/>
    <x v="2"/>
    <x v="0"/>
    <s v="USD"/>
    <n v="1323998795"/>
    <n v="1321406795"/>
    <b v="0"/>
    <x v="81"/>
    <b v="0"/>
    <x v="3"/>
    <x v="11"/>
    <n v="2"/>
    <n v="34"/>
  </r>
  <r>
    <n v="776"/>
    <x v="776"/>
    <s v="Would anything change if women were in charge? Book Clubs, readers, and critics herald the latest by award-winning author, Aguila."/>
    <x v="39"/>
    <x v="578"/>
    <x v="2"/>
    <x v="0"/>
    <s v="USD"/>
    <n v="1444539600"/>
    <n v="1441297645"/>
    <b v="0"/>
    <x v="7"/>
    <b v="0"/>
    <x v="3"/>
    <x v="11"/>
    <n v="51"/>
    <n v="63.12"/>
  </r>
  <r>
    <n v="777"/>
    <x v="777"/>
    <s v="One Minute Gone is a murder mystery drawn from real people and events. Read Chapter One at http://davidhansardblog.wordpress.com."/>
    <x v="9"/>
    <x v="579"/>
    <x v="2"/>
    <x v="0"/>
    <s v="USD"/>
    <n v="1375313577"/>
    <n v="1372721577"/>
    <b v="0"/>
    <x v="83"/>
    <b v="0"/>
    <x v="3"/>
    <x v="11"/>
    <n v="1"/>
    <n v="7"/>
  </r>
  <r>
    <n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x v="3"/>
    <x v="11"/>
    <n v="0"/>
    <n v="2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x v="3"/>
    <x v="11"/>
    <n v="3"/>
    <n v="66.67"/>
  </r>
  <r>
    <n v="780"/>
    <x v="780"/>
    <s v="We are finishing up recording our new record and we would like help with its physical CD release."/>
    <x v="28"/>
    <x v="580"/>
    <x v="0"/>
    <x v="0"/>
    <s v="USD"/>
    <n v="1304439025"/>
    <n v="1301847025"/>
    <b v="0"/>
    <x v="74"/>
    <b v="1"/>
    <x v="4"/>
    <x v="12"/>
    <n v="104"/>
    <n v="38.520000000000003"/>
  </r>
  <r>
    <n v="781"/>
    <x v="781"/>
    <s v="&quot;WE ARE ON A MISSION TO TOUR THE UNITED STATES NON-STOP. TO DO SO WE NEED TO PURCHASE A NEW VAN.&quot;"/>
    <x v="134"/>
    <x v="581"/>
    <x v="0"/>
    <x v="0"/>
    <s v="USD"/>
    <n v="1370649674"/>
    <n v="1368057674"/>
    <b v="0"/>
    <x v="20"/>
    <b v="1"/>
    <x v="4"/>
    <x v="12"/>
    <n v="133"/>
    <n v="42.61"/>
  </r>
  <r>
    <n v="782"/>
    <x v="782"/>
    <s v="After almost three years of being out of music, I've decided to finally make the solo record I've wanted to do for years."/>
    <x v="176"/>
    <x v="487"/>
    <x v="0"/>
    <x v="0"/>
    <s v="USD"/>
    <n v="1345918302"/>
    <n v="1343326302"/>
    <b v="0"/>
    <x v="25"/>
    <b v="1"/>
    <x v="4"/>
    <x v="12"/>
    <n v="100"/>
    <n v="50"/>
  </r>
  <r>
    <n v="783"/>
    <x v="783"/>
    <s v="The Red Masque will be heading into the studio in late April to begin recording their new album, tentatively titled &quot;Mythalogue&quot;."/>
    <x v="15"/>
    <x v="582"/>
    <x v="0"/>
    <x v="0"/>
    <s v="USD"/>
    <n v="1335564000"/>
    <n v="1332182049"/>
    <b v="0"/>
    <x v="2"/>
    <b v="1"/>
    <x v="4"/>
    <x v="12"/>
    <n v="148"/>
    <n v="63.49"/>
  </r>
  <r>
    <n v="784"/>
    <x v="784"/>
    <s v="The book I am working on now is the third is a series of rock encyclopedias. However, I am in need of funding to cover the photo costs."/>
    <x v="28"/>
    <x v="583"/>
    <x v="0"/>
    <x v="0"/>
    <s v="USD"/>
    <n v="1395023719"/>
    <n v="1391571319"/>
    <b v="0"/>
    <x v="73"/>
    <b v="1"/>
    <x v="4"/>
    <x v="12"/>
    <n v="103"/>
    <n v="102.5"/>
  </r>
  <r>
    <n v="785"/>
    <x v="785"/>
    <s v="Treedom wants to record a second album! We have a lot of new material, and we wanted to capture our new sound in a record for our fans."/>
    <x v="2"/>
    <x v="584"/>
    <x v="0"/>
    <x v="0"/>
    <s v="USD"/>
    <n v="1362060915"/>
    <n v="1359468915"/>
    <b v="0"/>
    <x v="60"/>
    <b v="1"/>
    <x v="4"/>
    <x v="12"/>
    <n v="181"/>
    <n v="31.14"/>
  </r>
  <r>
    <n v="786"/>
    <x v="786"/>
    <s v="In June, Columbus rock veterans, Watershed, will release and tour behind a new album, BRICK AND MORTAR."/>
    <x v="10"/>
    <x v="585"/>
    <x v="0"/>
    <x v="0"/>
    <s v="USD"/>
    <n v="1336751220"/>
    <n v="1331774434"/>
    <b v="0"/>
    <x v="34"/>
    <b v="1"/>
    <x v="4"/>
    <x v="12"/>
    <n v="143"/>
    <n v="162.27000000000001"/>
  </r>
  <r>
    <n v="787"/>
    <x v="787"/>
    <s v="We've made our goal with your help. Thanks so much! This is a great time to pre-purchase the album and get some extra perks."/>
    <x v="38"/>
    <x v="586"/>
    <x v="0"/>
    <x v="0"/>
    <s v="USD"/>
    <n v="1383318226"/>
    <n v="1380726226"/>
    <b v="0"/>
    <x v="57"/>
    <b v="1"/>
    <x v="4"/>
    <x v="12"/>
    <n v="114"/>
    <n v="80.59"/>
  </r>
  <r>
    <n v="788"/>
    <x v="788"/>
    <s v="With all of our money going towards our new full-length album and merch, we need your help so we don't end up stranded on tour."/>
    <x v="28"/>
    <x v="587"/>
    <x v="0"/>
    <x v="0"/>
    <s v="USD"/>
    <n v="1341633540"/>
    <n v="1338336588"/>
    <b v="0"/>
    <x v="69"/>
    <b v="1"/>
    <x v="4"/>
    <x v="12"/>
    <n v="204"/>
    <n v="59.85"/>
  </r>
  <r>
    <n v="789"/>
    <x v="789"/>
    <s v="Reluctant Hero is getting ready to record their next EP titled All As One! Studio dates are set for January 18th-22nd! Let's work!"/>
    <x v="180"/>
    <x v="588"/>
    <x v="0"/>
    <x v="0"/>
    <s v="USD"/>
    <n v="1358755140"/>
    <n v="1357187280"/>
    <b v="0"/>
    <x v="25"/>
    <b v="1"/>
    <x v="4"/>
    <x v="12"/>
    <n v="109"/>
    <n v="132.86000000000001"/>
  </r>
  <r>
    <n v="790"/>
    <x v="790"/>
    <s v="A regional band reaching to their fans. Reaching to become a national band with no label support. This is the chance of a lifetime."/>
    <x v="3"/>
    <x v="589"/>
    <x v="0"/>
    <x v="0"/>
    <s v="USD"/>
    <n v="1359680939"/>
    <n v="1357088939"/>
    <b v="0"/>
    <x v="245"/>
    <b v="1"/>
    <x v="4"/>
    <x v="12"/>
    <n v="144"/>
    <n v="92.55"/>
  </r>
  <r>
    <n v="791"/>
    <x v="791"/>
    <s v="Second album from award-winning Brad Hoshaw &amp; the Seven Deadlies, featuring crowd favorites &quot;New Tattoo&quot; and &quot;Delta King.&quot;"/>
    <x v="51"/>
    <x v="590"/>
    <x v="0"/>
    <x v="0"/>
    <s v="USD"/>
    <n v="1384322340"/>
    <n v="1381430646"/>
    <b v="0"/>
    <x v="130"/>
    <b v="1"/>
    <x v="4"/>
    <x v="12"/>
    <n v="104"/>
    <n v="60.86"/>
  </r>
  <r>
    <n v="792"/>
    <x v="792"/>
    <s v="Rock n' Roll about the intersection of lies and belief: the Believable Lie."/>
    <x v="30"/>
    <x v="591"/>
    <x v="0"/>
    <x v="0"/>
    <s v="USD"/>
    <n v="1383861483"/>
    <n v="1381265883"/>
    <b v="0"/>
    <x v="65"/>
    <b v="1"/>
    <x v="4"/>
    <x v="12"/>
    <n v="100"/>
    <n v="41.85"/>
  </r>
  <r>
    <n v="793"/>
    <x v="793"/>
    <s v="Dead Tree Duo has been fortunate enough to record a full length album at Threshold Studios in NYC!  Now it's time to manufacture them!"/>
    <x v="181"/>
    <x v="592"/>
    <x v="0"/>
    <x v="0"/>
    <s v="USD"/>
    <n v="1372827540"/>
    <n v="1371491244"/>
    <b v="0"/>
    <x v="58"/>
    <b v="1"/>
    <x v="4"/>
    <x v="12"/>
    <n v="103"/>
    <n v="88.33"/>
  </r>
  <r>
    <n v="794"/>
    <x v="794"/>
    <s v="The Brian Davis Band is a group of friends that want to share their lives and experiences through music that connects with people."/>
    <x v="6"/>
    <x v="593"/>
    <x v="0"/>
    <x v="0"/>
    <s v="USD"/>
    <n v="1315242360"/>
    <n v="1310438737"/>
    <b v="0"/>
    <x v="28"/>
    <b v="1"/>
    <x v="4"/>
    <x v="12"/>
    <n v="105"/>
    <n v="158.96"/>
  </r>
  <r>
    <n v="795"/>
    <x v="795"/>
    <s v="After the success of the critically-acclaimed &quot;Confederate Buddha,&quot; Jimbo &amp; Tri-State need your help to raise the WHITE BUFFALO."/>
    <x v="32"/>
    <x v="594"/>
    <x v="0"/>
    <x v="0"/>
    <s v="USD"/>
    <n v="1333774740"/>
    <n v="1330094566"/>
    <b v="0"/>
    <x v="192"/>
    <b v="1"/>
    <x v="4"/>
    <x v="12"/>
    <n v="112"/>
    <n v="85.05"/>
  </r>
  <r>
    <n v="796"/>
    <x v="796"/>
    <s v="Madrone is an independent band creating melodic, emotional, _x000a_alternative-rock needing your help to finish their new album."/>
    <x v="3"/>
    <x v="595"/>
    <x v="0"/>
    <x v="0"/>
    <s v="USD"/>
    <n v="1379279400"/>
    <n v="1376687485"/>
    <b v="0"/>
    <x v="246"/>
    <b v="1"/>
    <x v="4"/>
    <x v="12"/>
    <n v="101"/>
    <n v="112.61"/>
  </r>
  <r>
    <n v="797"/>
    <x v="797"/>
    <s v="Help Lust Control Kickstart their first cd in 20 years!!  To be mixed by Rocky Gray (Living Sacrifice, Soul Embraced, Evanescence)!!"/>
    <x v="9"/>
    <x v="596"/>
    <x v="0"/>
    <x v="0"/>
    <s v="USD"/>
    <n v="1335672000"/>
    <n v="1332978688"/>
    <b v="0"/>
    <x v="26"/>
    <b v="1"/>
    <x v="4"/>
    <x v="12"/>
    <n v="108"/>
    <n v="45.44"/>
  </r>
  <r>
    <n v="798"/>
    <x v="798"/>
    <s v="We have some great new songs and want to record a special edition 4 song EP as our next Eric Stuart Band release"/>
    <x v="8"/>
    <x v="597"/>
    <x v="0"/>
    <x v="0"/>
    <s v="USD"/>
    <n v="1412086187"/>
    <n v="1409494187"/>
    <b v="0"/>
    <x v="45"/>
    <b v="1"/>
    <x v="4"/>
    <x v="12"/>
    <n v="115"/>
    <n v="46.22"/>
  </r>
  <r>
    <n v="799"/>
    <x v="799"/>
    <s v="Los Angeles-based recording artist Ryan Caskey joined forces with producer Eddie Hedges to record alternative rock masterworks."/>
    <x v="10"/>
    <x v="598"/>
    <x v="0"/>
    <x v="0"/>
    <s v="USD"/>
    <n v="1335542446"/>
    <n v="1332950446"/>
    <b v="0"/>
    <x v="33"/>
    <b v="1"/>
    <x v="4"/>
    <x v="12"/>
    <n v="100"/>
    <n v="178.61"/>
  </r>
  <r>
    <n v="800"/>
    <x v="800"/>
    <s v="Scotland's premier classic rock and metal festival, 3 days, 3-4 stages, family friendly,  for people of all ages"/>
    <x v="15"/>
    <x v="599"/>
    <x v="0"/>
    <x v="1"/>
    <s v="GBP"/>
    <n v="1410431054"/>
    <n v="1407839054"/>
    <b v="0"/>
    <x v="66"/>
    <b v="1"/>
    <x v="4"/>
    <x v="12"/>
    <n v="152"/>
    <n v="40.75"/>
  </r>
  <r>
    <n v="801"/>
    <x v="801"/>
    <s v="ALL WE WANT TO DO IS DRIVE AROUND AMERICA AND PLAY A BUNCH OF SHOWS, BUT WE DON'T HAVE ANY MONEY..."/>
    <x v="13"/>
    <x v="600"/>
    <x v="0"/>
    <x v="0"/>
    <s v="USD"/>
    <n v="1309547120"/>
    <n v="1306955120"/>
    <b v="0"/>
    <x v="13"/>
    <b v="1"/>
    <x v="4"/>
    <x v="12"/>
    <n v="112"/>
    <n v="43.73"/>
  </r>
  <r>
    <n v="802"/>
    <x v="802"/>
    <s v="Vaz invades 2 new continents in the Eastern Hemisphere and brings home a Split Single, a Video Documentary and a Live Record from Asia."/>
    <x v="12"/>
    <x v="601"/>
    <x v="0"/>
    <x v="0"/>
    <s v="USD"/>
    <n v="1347854700"/>
    <n v="1343867524"/>
    <b v="0"/>
    <x v="11"/>
    <b v="1"/>
    <x v="4"/>
    <x v="12"/>
    <n v="101"/>
    <n v="81.069999999999993"/>
  </r>
  <r>
    <n v="803"/>
    <x v="803"/>
    <s v="We're recording our first single in Nashville this summer and sending it to radio with Shamrock Media Group.  We need your help!!"/>
    <x v="98"/>
    <x v="602"/>
    <x v="0"/>
    <x v="0"/>
    <s v="USD"/>
    <n v="1306630800"/>
    <n v="1304376478"/>
    <b v="0"/>
    <x v="44"/>
    <b v="1"/>
    <x v="4"/>
    <x v="12"/>
    <n v="123"/>
    <n v="74.61"/>
  </r>
  <r>
    <n v="804"/>
    <x v="804"/>
    <s v="Hope and Inspiration.  That is what this project is all about. In the midst of a dark and broken world our stories can speak life."/>
    <x v="62"/>
    <x v="603"/>
    <x v="0"/>
    <x v="0"/>
    <s v="USD"/>
    <n v="1311393540"/>
    <n v="1309919526"/>
    <b v="0"/>
    <x v="59"/>
    <b v="1"/>
    <x v="4"/>
    <x v="12"/>
    <n v="100"/>
    <n v="305.56"/>
  </r>
  <r>
    <n v="805"/>
    <x v="805"/>
    <s v="Be a part of Virtual CH's debut Video and Record release.  Help fund their debut music video and record mixing expenses."/>
    <x v="9"/>
    <x v="604"/>
    <x v="0"/>
    <x v="0"/>
    <s v="USD"/>
    <n v="1310857200"/>
    <n v="1306525512"/>
    <b v="0"/>
    <x v="247"/>
    <b v="1"/>
    <x v="4"/>
    <x v="12"/>
    <n v="105"/>
    <n v="58.33"/>
  </r>
  <r>
    <n v="806"/>
    <x v="806"/>
    <s v="Help Golden Animals finish their NEW Album!"/>
    <x v="6"/>
    <x v="605"/>
    <x v="0"/>
    <x v="0"/>
    <s v="USD"/>
    <n v="1315413339"/>
    <n v="1312821339"/>
    <b v="0"/>
    <x v="26"/>
    <b v="1"/>
    <x v="4"/>
    <x v="12"/>
    <n v="104"/>
    <n v="117.68"/>
  </r>
  <r>
    <n v="807"/>
    <x v="807"/>
    <s v="Join the Sic Vita family and lend a hand as we create a new album!"/>
    <x v="23"/>
    <x v="606"/>
    <x v="0"/>
    <x v="0"/>
    <s v="USD"/>
    <n v="1488333600"/>
    <n v="1485270311"/>
    <b v="0"/>
    <x v="7"/>
    <b v="1"/>
    <x v="4"/>
    <x v="12"/>
    <n v="105"/>
    <n v="73.77"/>
  </r>
  <r>
    <n v="808"/>
    <x v="808"/>
    <s v="The Micronite Filters have a blood curdling sonic adventure ready for psychedelic swirled vinyl for the best possible auditory journey."/>
    <x v="37"/>
    <x v="607"/>
    <x v="0"/>
    <x v="5"/>
    <s v="CAD"/>
    <n v="1419224340"/>
    <n v="1416363886"/>
    <b v="0"/>
    <x v="68"/>
    <b v="1"/>
    <x v="4"/>
    <x v="12"/>
    <n v="100"/>
    <n v="104.65"/>
  </r>
  <r>
    <n v="809"/>
    <x v="809"/>
    <s v="Acknowledged songwriter looking to record album of new songs to secure a Publishing Contract"/>
    <x v="23"/>
    <x v="608"/>
    <x v="0"/>
    <x v="0"/>
    <s v="USD"/>
    <n v="1390161630"/>
    <n v="1387569630"/>
    <b v="0"/>
    <x v="47"/>
    <b v="1"/>
    <x v="4"/>
    <x v="12"/>
    <n v="104"/>
    <n v="79.83"/>
  </r>
  <r>
    <n v="810"/>
    <x v="810"/>
    <s v="Please help us reach both a short term and lifetime goal! We can't do this without your help. thank you a ton from all of us at P.T.R.."/>
    <x v="15"/>
    <x v="609"/>
    <x v="0"/>
    <x v="0"/>
    <s v="USD"/>
    <n v="1346462462"/>
    <n v="1343870462"/>
    <b v="0"/>
    <x v="74"/>
    <b v="1"/>
    <x v="4"/>
    <x v="12"/>
    <n v="105"/>
    <n v="58.33"/>
  </r>
  <r>
    <n v="811"/>
    <x v="811"/>
    <s v="We need your financial support to cover the tour costs!  (Sound, lights, travel, stage design)"/>
    <x v="28"/>
    <x v="580"/>
    <x v="0"/>
    <x v="0"/>
    <s v="USD"/>
    <n v="1373475120"/>
    <n v="1371569202"/>
    <b v="0"/>
    <x v="8"/>
    <b v="1"/>
    <x v="4"/>
    <x v="12"/>
    <n v="104"/>
    <n v="86.67"/>
  </r>
  <r>
    <n v="812"/>
    <x v="812"/>
    <s v="Gainesville's pop punk 3 piece Assassinate The Scientist started a new band and they want to release a 7&quot;, but they need your help!!"/>
    <x v="20"/>
    <x v="610"/>
    <x v="0"/>
    <x v="0"/>
    <s v="USD"/>
    <n v="1362146280"/>
    <n v="1357604752"/>
    <b v="0"/>
    <x v="51"/>
    <b v="1"/>
    <x v="4"/>
    <x v="12"/>
    <n v="152"/>
    <n v="27.61"/>
  </r>
  <r>
    <n v="813"/>
    <x v="813"/>
    <s v="A pre order campaign to fund the pressing of our second full length vinyl LP"/>
    <x v="15"/>
    <x v="611"/>
    <x v="0"/>
    <x v="0"/>
    <s v="USD"/>
    <n v="1342825365"/>
    <n v="1340233365"/>
    <b v="0"/>
    <x v="93"/>
    <b v="1"/>
    <x v="4"/>
    <x v="12"/>
    <n v="160"/>
    <n v="25"/>
  </r>
  <r>
    <n v="814"/>
    <x v="814"/>
    <s v="We have been a band since 2007, but we've never hit the road. That's messed up... So this summer, we're trying to and need your help!"/>
    <x v="28"/>
    <x v="612"/>
    <x v="0"/>
    <x v="0"/>
    <s v="USD"/>
    <n v="1306865040"/>
    <n v="1305568201"/>
    <b v="0"/>
    <x v="33"/>
    <b v="1"/>
    <x v="4"/>
    <x v="12"/>
    <n v="127"/>
    <n v="45.46"/>
  </r>
  <r>
    <n v="815"/>
    <x v="815"/>
    <s v="Be a part of helping The Early Reset finish their new 7 song EP."/>
    <x v="23"/>
    <x v="613"/>
    <x v="0"/>
    <x v="0"/>
    <s v="USD"/>
    <n v="1414879303"/>
    <n v="1412287303"/>
    <b v="0"/>
    <x v="68"/>
    <b v="1"/>
    <x v="4"/>
    <x v="12"/>
    <n v="107"/>
    <n v="99.53"/>
  </r>
  <r>
    <n v="816"/>
    <x v="816"/>
    <s v="Friends and Family have an album for you. They need your help to release it to the world."/>
    <x v="39"/>
    <x v="614"/>
    <x v="0"/>
    <x v="0"/>
    <s v="USD"/>
    <n v="1365489000"/>
    <n v="1362776043"/>
    <b v="0"/>
    <x v="248"/>
    <b v="1"/>
    <x v="4"/>
    <x v="12"/>
    <n v="115"/>
    <n v="39.31"/>
  </r>
  <r>
    <n v="817"/>
    <x v="817"/>
    <s v="Dead Fish Handshake is a rock band based out of New Jersey. We are in the process of raising funds for our second record."/>
    <x v="15"/>
    <x v="615"/>
    <x v="0"/>
    <x v="0"/>
    <s v="USD"/>
    <n v="1331441940"/>
    <n v="1326810211"/>
    <b v="0"/>
    <x v="23"/>
    <b v="1"/>
    <x v="4"/>
    <x v="12"/>
    <n v="137"/>
    <n v="89.42"/>
  </r>
  <r>
    <n v="818"/>
    <x v="818"/>
    <s v="Orwell is hitting the road this August for a West Coast tour and we need substantial van repairs in order to get there.  Dates booked."/>
    <x v="18"/>
    <x v="616"/>
    <x v="0"/>
    <x v="0"/>
    <s v="USD"/>
    <n v="1344358860"/>
    <n v="1343682681"/>
    <b v="0"/>
    <x v="10"/>
    <b v="1"/>
    <x v="4"/>
    <x v="12"/>
    <n v="156"/>
    <n v="28.68"/>
  </r>
  <r>
    <n v="819"/>
    <x v="819"/>
    <s v="We are touring the Southeast in support of our new EP"/>
    <x v="44"/>
    <x v="140"/>
    <x v="0"/>
    <x v="0"/>
    <s v="USD"/>
    <n v="1387601040"/>
    <n v="1386806254"/>
    <b v="0"/>
    <x v="25"/>
    <b v="1"/>
    <x v="4"/>
    <x v="12"/>
    <n v="109"/>
    <n v="31.07"/>
  </r>
  <r>
    <n v="820"/>
    <x v="820"/>
    <s v="Wyatt Lowe &amp; the Ottomatics will be hitting the road this June on a North and Southwest Summer 2014 tour!"/>
    <x v="13"/>
    <x v="617"/>
    <x v="0"/>
    <x v="0"/>
    <s v="USD"/>
    <n v="1402290000"/>
    <n v="1399666342"/>
    <b v="0"/>
    <x v="44"/>
    <b v="1"/>
    <x v="4"/>
    <x v="12"/>
    <n v="134"/>
    <n v="70.55"/>
  </r>
  <r>
    <n v="821"/>
    <x v="821"/>
    <s v="Bizness Suit - NEW ALBUM - We're going to LA to record the best rock album ever - bluesy funky Rock n Roll with soul"/>
    <x v="182"/>
    <x v="618"/>
    <x v="0"/>
    <x v="0"/>
    <s v="USD"/>
    <n v="1430712060"/>
    <n v="1427753265"/>
    <b v="0"/>
    <x v="76"/>
    <b v="1"/>
    <x v="4"/>
    <x v="12"/>
    <n v="100"/>
    <n v="224.13"/>
  </r>
  <r>
    <n v="822"/>
    <x v="822"/>
    <s v="Soul Easy recording our first full length CD.  Inspired by lots of friends and lots of good times."/>
    <x v="9"/>
    <x v="619"/>
    <x v="0"/>
    <x v="0"/>
    <s v="USD"/>
    <n v="1349477050"/>
    <n v="1346885050"/>
    <b v="0"/>
    <x v="50"/>
    <b v="1"/>
    <x v="4"/>
    <x v="12"/>
    <n v="119"/>
    <n v="51.81"/>
  </r>
  <r>
    <n v="823"/>
    <x v="823"/>
    <s v="Eyes For Fire is finally ready to release their Debut Album but we need YOU to help us put the final touches on it."/>
    <x v="134"/>
    <x v="620"/>
    <x v="0"/>
    <x v="0"/>
    <s v="USD"/>
    <n v="1427062852"/>
    <n v="1424474452"/>
    <b v="0"/>
    <x v="51"/>
    <b v="1"/>
    <x v="4"/>
    <x v="12"/>
    <n v="180"/>
    <n v="43.52"/>
  </r>
  <r>
    <n v="824"/>
    <x v="824"/>
    <s v="Hi Ho Silver Oh is going on a West Coast tour! We'll be starting in Santa Barbara, and spreading our tunes all the way to Seattle and back."/>
    <x v="183"/>
    <x v="621"/>
    <x v="0"/>
    <x v="0"/>
    <s v="USD"/>
    <n v="1271573940"/>
    <n v="1268459318"/>
    <b v="0"/>
    <x v="247"/>
    <b v="1"/>
    <x v="4"/>
    <x v="12"/>
    <n v="134"/>
    <n v="39.82"/>
  </r>
  <r>
    <n v="825"/>
    <x v="825"/>
    <s v="Kickstarting Kill Freeman independently. Help fund the New Record, Video and Live Shows."/>
    <x v="78"/>
    <x v="622"/>
    <x v="0"/>
    <x v="0"/>
    <s v="USD"/>
    <n v="1351495284"/>
    <n v="1349335284"/>
    <b v="0"/>
    <x v="226"/>
    <b v="1"/>
    <x v="4"/>
    <x v="12"/>
    <n v="100"/>
    <n v="126.81"/>
  </r>
  <r>
    <n v="826"/>
    <x v="826"/>
    <s v="Protect The Dream is preparing to record their debut album 8 years in the making. Lets make it happen Kickstarter!"/>
    <x v="62"/>
    <x v="623"/>
    <x v="0"/>
    <x v="0"/>
    <s v="USD"/>
    <n v="1332719730"/>
    <n v="1330908930"/>
    <b v="0"/>
    <x v="72"/>
    <b v="1"/>
    <x v="4"/>
    <x v="12"/>
    <n v="101"/>
    <n v="113.88"/>
  </r>
  <r>
    <n v="827"/>
    <x v="827"/>
    <s v="We want to release our Losing Wings EP on a week-long tour of California's music scene!  We've got the EP made, we just need gas money!"/>
    <x v="43"/>
    <x v="624"/>
    <x v="0"/>
    <x v="0"/>
    <s v="USD"/>
    <n v="1329248940"/>
    <n v="1326972107"/>
    <b v="0"/>
    <x v="202"/>
    <b v="1"/>
    <x v="4"/>
    <x v="12"/>
    <n v="103"/>
    <n v="28.18"/>
  </r>
  <r>
    <n v="828"/>
    <x v="828"/>
    <s v="Our new CD comes out July 3. We have self-financed the project with money from our shows but now need additional funding for video."/>
    <x v="46"/>
    <x v="625"/>
    <x v="0"/>
    <x v="0"/>
    <s v="USD"/>
    <n v="1340641440"/>
    <n v="1339549982"/>
    <b v="0"/>
    <x v="44"/>
    <b v="1"/>
    <x v="4"/>
    <x v="12"/>
    <n v="107"/>
    <n v="36.61"/>
  </r>
  <r>
    <n v="829"/>
    <x v="829"/>
    <s v="We are a band from South East London- each member is19 years OA. We have been together for two years. Taking pride in making good music"/>
    <x v="2"/>
    <x v="626"/>
    <x v="0"/>
    <x v="1"/>
    <s v="GBP"/>
    <n v="1468437240"/>
    <n v="1463253240"/>
    <b v="0"/>
    <x v="38"/>
    <b v="1"/>
    <x v="4"/>
    <x v="12"/>
    <n v="104"/>
    <n v="32.5"/>
  </r>
  <r>
    <n v="830"/>
    <x v="830"/>
    <s v="We're making a high energy, fist pumpin', pelvis-thrusting new Rock n Roll album and we'd love for you to be a part of it."/>
    <x v="40"/>
    <x v="627"/>
    <x v="0"/>
    <x v="0"/>
    <s v="USD"/>
    <n v="1363952225"/>
    <n v="1361363825"/>
    <b v="0"/>
    <x v="58"/>
    <b v="1"/>
    <x v="4"/>
    <x v="12"/>
    <n v="108"/>
    <n v="60.66"/>
  </r>
  <r>
    <n v="831"/>
    <x v="831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x v="4"/>
    <x v="12"/>
    <n v="233"/>
    <n v="175"/>
  </r>
  <r>
    <n v="832"/>
    <x v="832"/>
    <s v="Being in a band can make you feel like clowns, but we've got the best fans so we're not too worried. You are the new record labels!!"/>
    <x v="36"/>
    <x v="628"/>
    <x v="0"/>
    <x v="0"/>
    <s v="USD"/>
    <n v="1327133580"/>
    <n v="1321978335"/>
    <b v="0"/>
    <x v="249"/>
    <b v="1"/>
    <x v="4"/>
    <x v="12"/>
    <n v="101"/>
    <n v="97.99"/>
  </r>
  <r>
    <n v="833"/>
    <x v="833"/>
    <s v="This is an American rock album."/>
    <x v="12"/>
    <x v="629"/>
    <x v="0"/>
    <x v="0"/>
    <s v="USD"/>
    <n v="1397941475"/>
    <n v="1395349475"/>
    <b v="0"/>
    <x v="14"/>
    <b v="1"/>
    <x v="4"/>
    <x v="12"/>
    <n v="102"/>
    <n v="148.78"/>
  </r>
  <r>
    <n v="834"/>
    <x v="834"/>
    <s v="We were selected out of 4,000 bands to play on VANS Warped Tour! Amazing opportunity, but touring costs $$$!  We REALLY need your help!"/>
    <x v="62"/>
    <x v="630"/>
    <x v="0"/>
    <x v="0"/>
    <s v="USD"/>
    <n v="1372651140"/>
    <n v="1369770292"/>
    <b v="0"/>
    <x v="11"/>
    <b v="1"/>
    <x v="4"/>
    <x v="12"/>
    <n v="131"/>
    <n v="96.08"/>
  </r>
  <r>
    <n v="835"/>
    <x v="835"/>
    <s v="Help composer and musician Samuel B. Lupowitz release his first solo piano rock effort featuring the hard-grooving Ego Band."/>
    <x v="13"/>
    <x v="631"/>
    <x v="0"/>
    <x v="0"/>
    <s v="USD"/>
    <n v="1337396400"/>
    <n v="1333709958"/>
    <b v="0"/>
    <x v="250"/>
    <b v="1"/>
    <x v="4"/>
    <x v="12"/>
    <n v="117"/>
    <n v="58.63"/>
  </r>
  <r>
    <n v="836"/>
    <x v="836"/>
    <s v="An album you can bring home to mom."/>
    <x v="10"/>
    <x v="632"/>
    <x v="0"/>
    <x v="0"/>
    <s v="USD"/>
    <n v="1381108918"/>
    <n v="1378516918"/>
    <b v="0"/>
    <x v="67"/>
    <b v="1"/>
    <x v="4"/>
    <x v="12"/>
    <n v="101"/>
    <n v="109.71"/>
  </r>
  <r>
    <n v="837"/>
    <x v="837"/>
    <s v="Take 147 is currently in the process of recording the debut album called, &quot;Nothin' to Lose&quot;."/>
    <x v="30"/>
    <x v="633"/>
    <x v="0"/>
    <x v="0"/>
    <s v="USD"/>
    <n v="1398988662"/>
    <n v="1396396662"/>
    <b v="0"/>
    <x v="95"/>
    <b v="1"/>
    <x v="4"/>
    <x v="12"/>
    <n v="122"/>
    <n v="49.11"/>
  </r>
  <r>
    <n v="838"/>
    <x v="838"/>
    <s v="The Paper Melody wants YOU to be a part of the next chapter! Be a part of the process of our brand new EP and Music Videos!"/>
    <x v="13"/>
    <x v="634"/>
    <x v="0"/>
    <x v="0"/>
    <s v="USD"/>
    <n v="1326835985"/>
    <n v="1324243985"/>
    <b v="0"/>
    <x v="42"/>
    <b v="1"/>
    <x v="4"/>
    <x v="12"/>
    <n v="145"/>
    <n v="47.67"/>
  </r>
  <r>
    <n v="839"/>
    <x v="839"/>
    <s v="The Waffle Stompers need your support to keep doing what we love--go on tour, make music and music videos."/>
    <x v="10"/>
    <x v="635"/>
    <x v="0"/>
    <x v="0"/>
    <s v="USD"/>
    <n v="1348337956"/>
    <n v="1345745956"/>
    <b v="0"/>
    <x v="93"/>
    <b v="1"/>
    <x v="4"/>
    <x v="12"/>
    <n v="117"/>
    <n v="60.74"/>
  </r>
  <r>
    <n v="840"/>
    <x v="840"/>
    <s v="Carl King / Sir Millard Mulch / Dr. Zoltan Ã˜belisk is making a new 45-minute instrumental sci-fi album!"/>
    <x v="3"/>
    <x v="636"/>
    <x v="0"/>
    <x v="0"/>
    <s v="USD"/>
    <n v="1474694787"/>
    <n v="1472102787"/>
    <b v="0"/>
    <x v="251"/>
    <b v="1"/>
    <x v="4"/>
    <x v="13"/>
    <n v="120"/>
    <n v="63.38"/>
  </r>
  <r>
    <n v="841"/>
    <x v="841"/>
    <s v="Dan Mumm's 2nd studio album. An ambitious project - Dan will attempt his best musical work yet, drawing influence from across the ages."/>
    <x v="10"/>
    <x v="637"/>
    <x v="0"/>
    <x v="0"/>
    <s v="USD"/>
    <n v="1415653663"/>
    <n v="1413058063"/>
    <b v="1"/>
    <x v="230"/>
    <b v="1"/>
    <x v="4"/>
    <x v="13"/>
    <n v="101"/>
    <n v="53.89"/>
  </r>
  <r>
    <n v="842"/>
    <x v="842"/>
    <s v="Help fund our new concept album, inspired heavily by Sci-Fi and cosmology. Together, we can make &quot;Frontiers&quot; a great release!"/>
    <x v="30"/>
    <x v="638"/>
    <x v="0"/>
    <x v="5"/>
    <s v="CAD"/>
    <n v="1381723140"/>
    <n v="1378735983"/>
    <b v="1"/>
    <x v="70"/>
    <b v="1"/>
    <x v="4"/>
    <x v="13"/>
    <n v="104"/>
    <n v="66.87"/>
  </r>
  <r>
    <n v="843"/>
    <x v="843"/>
    <s v="Five metal heads dedicated to our passion for music. We believe music is Freedom, Unity &amp; Escape. Join us on our mission to Dig Deeper."/>
    <x v="9"/>
    <x v="639"/>
    <x v="0"/>
    <x v="0"/>
    <s v="USD"/>
    <n v="1481184000"/>
    <n v="1479708680"/>
    <b v="0"/>
    <x v="252"/>
    <b v="1"/>
    <x v="4"/>
    <x v="13"/>
    <n v="267"/>
    <n v="63.1"/>
  </r>
  <r>
    <n v="844"/>
    <x v="844"/>
    <s v="The NEW ALBUM from the MOST METAL BAND ON EARTH is here! (WARNING: May cause melted faces and headbanging-related spinal trauma!)"/>
    <x v="9"/>
    <x v="640"/>
    <x v="0"/>
    <x v="0"/>
    <s v="USD"/>
    <n v="1414817940"/>
    <n v="1411489552"/>
    <b v="1"/>
    <x v="180"/>
    <b v="1"/>
    <x v="4"/>
    <x v="13"/>
    <n v="194"/>
    <n v="36.630000000000003"/>
  </r>
  <r>
    <n v="845"/>
    <x v="845"/>
    <s v="Help Legend of Zelda tribute band Master Sword complete their latest heavy metal album: Shadow and Steel!"/>
    <x v="10"/>
    <x v="641"/>
    <x v="0"/>
    <x v="0"/>
    <s v="USD"/>
    <n v="1473047940"/>
    <n v="1469595396"/>
    <b v="0"/>
    <x v="253"/>
    <b v="1"/>
    <x v="4"/>
    <x v="13"/>
    <n v="120"/>
    <n v="34.01"/>
  </r>
  <r>
    <n v="846"/>
    <x v="846"/>
    <s v="Pre-order and help me fund new merchandise so we can make the album release something amazing."/>
    <x v="184"/>
    <x v="642"/>
    <x v="0"/>
    <x v="1"/>
    <s v="GBP"/>
    <n v="1394460000"/>
    <n v="1393233855"/>
    <b v="0"/>
    <x v="5"/>
    <b v="1"/>
    <x v="4"/>
    <x v="13"/>
    <n v="122"/>
    <n v="28.55"/>
  </r>
  <r>
    <n v="847"/>
    <x v="847"/>
    <s v="MUSIC WITH MEANING!  MUSIC THAT MATTERS!!!"/>
    <x v="185"/>
    <x v="115"/>
    <x v="0"/>
    <x v="0"/>
    <s v="USD"/>
    <n v="1436555376"/>
    <n v="1433963376"/>
    <b v="0"/>
    <x v="29"/>
    <b v="1"/>
    <x v="4"/>
    <x v="13"/>
    <n v="100"/>
    <n v="10"/>
  </r>
  <r>
    <n v="848"/>
    <x v="848"/>
    <s v="God Am, a Grunge/Doom metal band, who have been trying to fund the production of our EP to bring you a unique aural assault."/>
    <x v="43"/>
    <x v="454"/>
    <x v="0"/>
    <x v="0"/>
    <s v="USD"/>
    <n v="1429038033"/>
    <n v="1426446033"/>
    <b v="0"/>
    <x v="38"/>
    <b v="1"/>
    <x v="4"/>
    <x v="13"/>
    <n v="100"/>
    <n v="18.75"/>
  </r>
  <r>
    <n v="849"/>
    <x v="849"/>
    <s v="&quot;Guard your passion as if your life depended on it, for well it might!&quot;_x000a_Join Nightingale in her journey through the Poison Garden."/>
    <x v="23"/>
    <x v="643"/>
    <x v="0"/>
    <x v="0"/>
    <s v="USD"/>
    <n v="1426473264"/>
    <n v="1424057664"/>
    <b v="0"/>
    <x v="254"/>
    <b v="1"/>
    <x v="4"/>
    <x v="13"/>
    <n v="120"/>
    <n v="41.7"/>
  </r>
  <r>
    <n v="850"/>
    <x v="850"/>
    <s v="Help Chicago-based instrumental group Sioum complete the production of their 2nd full-length album."/>
    <x v="23"/>
    <x v="644"/>
    <x v="0"/>
    <x v="0"/>
    <s v="USD"/>
    <n v="1461560340"/>
    <n v="1458762717"/>
    <b v="0"/>
    <x v="182"/>
    <b v="1"/>
    <x v="4"/>
    <x v="13"/>
    <n v="155"/>
    <n v="46.67"/>
  </r>
  <r>
    <n v="851"/>
    <x v="851"/>
    <s v="Salut, nous c'est M.F.Crew, on a besoin de vous pour produire notre premier album &quot;First Ride&quot; ! :)"/>
    <x v="13"/>
    <x v="645"/>
    <x v="0"/>
    <x v="6"/>
    <s v="EUR"/>
    <n v="1469994300"/>
    <n v="1464815253"/>
    <b v="0"/>
    <x v="16"/>
    <b v="1"/>
    <x v="4"/>
    <x v="13"/>
    <n v="130"/>
    <n v="37.270000000000003"/>
  </r>
  <r>
    <n v="852"/>
    <x v="852"/>
    <s v="Limited edition 2x12&quot; vinyl pressing of our latest album &quot;Who Do You Think We Are?&quot;"/>
    <x v="8"/>
    <x v="646"/>
    <x v="0"/>
    <x v="0"/>
    <s v="USD"/>
    <n v="1477342800"/>
    <n v="1476386395"/>
    <b v="0"/>
    <x v="95"/>
    <b v="1"/>
    <x v="4"/>
    <x v="13"/>
    <n v="105"/>
    <n v="59.26"/>
  </r>
  <r>
    <n v="853"/>
    <x v="853"/>
    <s v="Help release a CD of sloggoth's first album &quot;sloggoth&quot;.  All contributors of $5 or more get a CD when the goal is met!"/>
    <x v="43"/>
    <x v="454"/>
    <x v="0"/>
    <x v="0"/>
    <s v="USD"/>
    <n v="1424116709"/>
    <n v="1421524709"/>
    <b v="0"/>
    <x v="73"/>
    <b v="1"/>
    <x v="4"/>
    <x v="13"/>
    <n v="100"/>
    <n v="30"/>
  </r>
  <r>
    <n v="854"/>
    <x v="854"/>
    <s v="Writing and Recording Sophomore record, and funding Tour to support Spring 2017 album release."/>
    <x v="186"/>
    <x v="647"/>
    <x v="0"/>
    <x v="0"/>
    <s v="USD"/>
    <n v="1482901546"/>
    <n v="1480309546"/>
    <b v="0"/>
    <x v="255"/>
    <b v="1"/>
    <x v="4"/>
    <x v="13"/>
    <n v="118"/>
    <n v="65.86"/>
  </r>
  <r>
    <n v="855"/>
    <x v="855"/>
    <s v="AtteroTerra's &quot;Pray for Apocalypse&quot; is fully completed, and only being held up by funding."/>
    <x v="187"/>
    <x v="648"/>
    <x v="0"/>
    <x v="0"/>
    <s v="USD"/>
    <n v="1469329217"/>
    <n v="1466737217"/>
    <b v="0"/>
    <x v="5"/>
    <b v="1"/>
    <x v="4"/>
    <x v="13"/>
    <n v="103"/>
    <n v="31.91"/>
  </r>
  <r>
    <n v="856"/>
    <x v="856"/>
    <s v="Wir, die Heavy/Thrash Band &quot;Powerhead&quot; wollen ins Studio und eine Promo CD aufnehmen. Songs haben wir, Geld nicht ;-) ... und los!! :-)"/>
    <x v="49"/>
    <x v="616"/>
    <x v="0"/>
    <x v="12"/>
    <s v="EUR"/>
    <n v="1477422000"/>
    <n v="1472282956"/>
    <b v="0"/>
    <x v="33"/>
    <b v="1"/>
    <x v="4"/>
    <x v="13"/>
    <n v="218"/>
    <n v="19.46"/>
  </r>
  <r>
    <n v="857"/>
    <x v="857"/>
    <s v="Modern Post-Hardcore/Electro music (Hardstyle, EDM, Trap, Dubstep, Dembow, House)."/>
    <x v="38"/>
    <x v="649"/>
    <x v="0"/>
    <x v="3"/>
    <s v="EUR"/>
    <n v="1448463431"/>
    <n v="1444831031"/>
    <b v="0"/>
    <x v="54"/>
    <b v="1"/>
    <x v="4"/>
    <x v="13"/>
    <n v="100"/>
    <n v="50"/>
  </r>
  <r>
    <n v="858"/>
    <x v="858"/>
    <s v="The album is written &amp; sounding epic, dark &amp; heavy! We now need your help to fund the release &amp; some spiffing limited edition merch!"/>
    <x v="38"/>
    <x v="650"/>
    <x v="0"/>
    <x v="1"/>
    <s v="GBP"/>
    <n v="1429138740"/>
    <n v="1426528418"/>
    <b v="0"/>
    <x v="88"/>
    <b v="1"/>
    <x v="4"/>
    <x v="13"/>
    <n v="144"/>
    <n v="22.74"/>
  </r>
  <r>
    <n v="859"/>
    <x v="859"/>
    <s v="We are heading to the studio to create our second album and we want you to be right there with us!"/>
    <x v="23"/>
    <x v="651"/>
    <x v="0"/>
    <x v="0"/>
    <s v="USD"/>
    <n v="1433376000"/>
    <n v="1430768468"/>
    <b v="0"/>
    <x v="15"/>
    <b v="1"/>
    <x v="4"/>
    <x v="13"/>
    <n v="105"/>
    <n v="42.72"/>
  </r>
  <r>
    <n v="860"/>
    <x v="860"/>
    <s v="â€œThe Odd Couple Quintetâ€ is aptly named, since the Horn and Bassoon are truly an â€˜odd coupleâ€™ to front a jazz group."/>
    <x v="32"/>
    <x v="652"/>
    <x v="2"/>
    <x v="0"/>
    <s v="USD"/>
    <n v="1385123713"/>
    <n v="1382528113"/>
    <b v="0"/>
    <x v="53"/>
    <b v="0"/>
    <x v="4"/>
    <x v="14"/>
    <n v="18"/>
    <n v="52.92"/>
  </r>
  <r>
    <n v="861"/>
    <x v="861"/>
    <s v="&quot;In My Own Eye&quot; a cabaret not to be missed  Building a Business Preserving the Art of Cabaret Theatre 4 the Next Generation"/>
    <x v="37"/>
    <x v="464"/>
    <x v="2"/>
    <x v="0"/>
    <s v="USD"/>
    <n v="1474067404"/>
    <n v="1471475404"/>
    <b v="0"/>
    <x v="84"/>
    <b v="0"/>
    <x v="4"/>
    <x v="14"/>
    <n v="2"/>
    <n v="50.5"/>
  </r>
  <r>
    <n v="862"/>
    <x v="862"/>
    <s v="I want to work with the great John Goodsall and Percy Jones from Brand X to create the ultimate new jazz album."/>
    <x v="63"/>
    <x v="577"/>
    <x v="2"/>
    <x v="1"/>
    <s v="GBP"/>
    <n v="1384179548"/>
    <n v="1381583948"/>
    <b v="0"/>
    <x v="80"/>
    <b v="0"/>
    <x v="4"/>
    <x v="14"/>
    <n v="0"/>
    <n v="42.5"/>
  </r>
  <r>
    <n v="863"/>
    <x v="863"/>
    <s v="I'm making the move from a side man in local groups to the leader with this debut jazz CD project."/>
    <x v="13"/>
    <x v="458"/>
    <x v="2"/>
    <x v="0"/>
    <s v="USD"/>
    <n v="1329014966"/>
    <n v="1326422966"/>
    <b v="0"/>
    <x v="81"/>
    <b v="0"/>
    <x v="4"/>
    <x v="14"/>
    <n v="5"/>
    <n v="18"/>
  </r>
  <r>
    <n v="864"/>
    <x v="864"/>
    <s v="Help to make an album that will stand out in the pantheon of LDS music, an album of the highest musical and artistic standards."/>
    <x v="115"/>
    <x v="653"/>
    <x v="2"/>
    <x v="0"/>
    <s v="USD"/>
    <n v="1381917540"/>
    <n v="1379990038"/>
    <b v="0"/>
    <x v="1"/>
    <b v="0"/>
    <x v="4"/>
    <x v="14"/>
    <n v="42"/>
    <n v="34.18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x v="4"/>
    <x v="14"/>
    <n v="2"/>
    <n v="22.5"/>
  </r>
  <r>
    <n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x v="4"/>
    <x v="14"/>
    <n v="18"/>
    <n v="58.18"/>
  </r>
  <r>
    <n v="867"/>
    <x v="867"/>
    <s v="MichÃ© Fambro records the long-awaited Jazz Crooner album.  Favorite standards, and soon-to-be classic originals in one memorable album."/>
    <x v="10"/>
    <x v="654"/>
    <x v="2"/>
    <x v="0"/>
    <s v="USD"/>
    <n v="1259643540"/>
    <n v="1254450706"/>
    <b v="0"/>
    <x v="202"/>
    <b v="0"/>
    <x v="4"/>
    <x v="14"/>
    <n v="24"/>
    <n v="109.18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x v="4"/>
    <x v="14"/>
    <n v="0"/>
    <n v="50"/>
  </r>
  <r>
    <n v="869"/>
    <x v="869"/>
    <s v="The band Twice As Good wants to create and distribute a DVD of their live concert performance. This amazing band needs to be seen!"/>
    <x v="188"/>
    <x v="580"/>
    <x v="2"/>
    <x v="0"/>
    <s v="USD"/>
    <n v="1365448657"/>
    <n v="1362860257"/>
    <b v="0"/>
    <x v="83"/>
    <b v="0"/>
    <x v="4"/>
    <x v="14"/>
    <n v="12"/>
    <n v="346.67"/>
  </r>
  <r>
    <n v="870"/>
    <x v="870"/>
    <s v="The Orchestra and it's boy/girl singers perform a plethora of hit songs arranged by Nelson Riddle, for the world's greatest singers."/>
    <x v="22"/>
    <x v="655"/>
    <x v="2"/>
    <x v="1"/>
    <s v="GBP"/>
    <n v="1377995523"/>
    <n v="1375403523"/>
    <b v="0"/>
    <x v="81"/>
    <b v="0"/>
    <x v="4"/>
    <x v="14"/>
    <n v="0"/>
    <n v="12.4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x v="4"/>
    <x v="14"/>
    <n v="5"/>
    <n v="27.08"/>
  </r>
  <r>
    <n v="872"/>
    <x v="872"/>
    <s v="The Songs of Africa Ensemble embarks on their first Goodwill Africa Tour, to taste African music &amp; culture firsthand."/>
    <x v="6"/>
    <x v="656"/>
    <x v="2"/>
    <x v="0"/>
    <s v="USD"/>
    <n v="1299786527"/>
    <n v="1295898527"/>
    <b v="0"/>
    <x v="84"/>
    <b v="0"/>
    <x v="4"/>
    <x v="14"/>
    <n v="1"/>
    <n v="32.5"/>
  </r>
  <r>
    <n v="873"/>
    <x v="873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x v="4"/>
    <x v="14"/>
    <n v="1"/>
    <n v="9"/>
  </r>
  <r>
    <n v="874"/>
    <x v="874"/>
    <s v="Tachoir music has been described as &quot;Highly original compositions with dazzling improvisations by virtuoso musicians&quot; - The Times"/>
    <x v="9"/>
    <x v="657"/>
    <x v="2"/>
    <x v="0"/>
    <s v="USD"/>
    <n v="1367676034"/>
    <n v="1365084034"/>
    <b v="0"/>
    <x v="64"/>
    <b v="0"/>
    <x v="4"/>
    <x v="14"/>
    <n v="24"/>
    <n v="34.76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x v="4"/>
    <x v="14"/>
    <n v="0"/>
    <n v="0"/>
  </r>
  <r>
    <n v="876"/>
    <x v="876"/>
    <s v="What was the greatest record shop ever?  DOBELLS!"/>
    <x v="189"/>
    <x v="658"/>
    <x v="2"/>
    <x v="1"/>
    <s v="GBP"/>
    <n v="1359978927"/>
    <n v="1357127727"/>
    <b v="0"/>
    <x v="43"/>
    <b v="0"/>
    <x v="4"/>
    <x v="14"/>
    <n v="41"/>
    <n v="28.58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x v="4"/>
    <x v="14"/>
    <n v="68"/>
    <n v="46.59"/>
  </r>
  <r>
    <n v="878"/>
    <x v="878"/>
    <s v="Join in and help me make my first jazz album. I would really like to make a Christmas album and a smooth jazz CD. Want a FREE CD?"/>
    <x v="10"/>
    <x v="656"/>
    <x v="2"/>
    <x v="0"/>
    <s v="USD"/>
    <n v="1293082524"/>
    <n v="1290490524"/>
    <b v="0"/>
    <x v="84"/>
    <b v="0"/>
    <x v="4"/>
    <x v="14"/>
    <n v="1"/>
    <n v="32.5"/>
  </r>
  <r>
    <n v="879"/>
    <x v="879"/>
    <s v="It'll be THE event of the year for the musically adventurous types. Don't miss this chance to bring Peter BrÃ¶tzmann to our fair city!"/>
    <x v="190"/>
    <x v="659"/>
    <x v="2"/>
    <x v="0"/>
    <s v="USD"/>
    <n v="1338321305"/>
    <n v="1336506905"/>
    <b v="0"/>
    <x v="256"/>
    <b v="0"/>
    <x v="4"/>
    <x v="14"/>
    <n v="31"/>
    <n v="21.47"/>
  </r>
  <r>
    <n v="880"/>
    <x v="880"/>
    <s v="A record representing an era in East Bay local music that sustained art &amp; community that deserves to be preserved on 180 gram vinyl."/>
    <x v="191"/>
    <x v="660"/>
    <x v="2"/>
    <x v="0"/>
    <s v="USD"/>
    <n v="1351582938"/>
    <n v="1348731738"/>
    <b v="0"/>
    <x v="22"/>
    <b v="0"/>
    <x v="4"/>
    <x v="15"/>
    <n v="3"/>
    <n v="14.13"/>
  </r>
  <r>
    <n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x v="4"/>
    <x v="15"/>
    <n v="1"/>
    <n v="30"/>
  </r>
  <r>
    <n v="882"/>
    <x v="882"/>
    <s v="This Full length Album Needs the real living record life. It took us 4 hard years, countless deaths and several studios but we won."/>
    <x v="15"/>
    <x v="661"/>
    <x v="2"/>
    <x v="0"/>
    <s v="USD"/>
    <n v="1315341550"/>
    <n v="1312490350"/>
    <b v="0"/>
    <x v="25"/>
    <b v="0"/>
    <x v="4"/>
    <x v="15"/>
    <n v="20"/>
    <n v="21.57"/>
  </r>
  <r>
    <n v="883"/>
    <x v="883"/>
    <s v="Seeking supporters to help me break the 15 year streak since my last record.  Dana Lawrence Music is ready to go back into the studio!"/>
    <x v="10"/>
    <x v="662"/>
    <x v="2"/>
    <x v="0"/>
    <s v="USD"/>
    <n v="1456957635"/>
    <n v="1451773635"/>
    <b v="0"/>
    <x v="54"/>
    <b v="0"/>
    <x v="4"/>
    <x v="15"/>
    <n v="40"/>
    <n v="83.38"/>
  </r>
  <r>
    <n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x v="4"/>
    <x v="15"/>
    <n v="1"/>
    <n v="10"/>
  </r>
  <r>
    <n v="885"/>
    <x v="885"/>
    <s v="Cobrette Bardole's widely anticipated sophomore release is ready for tracking and he needs your help to make it a reality!"/>
    <x v="28"/>
    <x v="663"/>
    <x v="2"/>
    <x v="0"/>
    <s v="USD"/>
    <n v="1483137311"/>
    <n v="1481322911"/>
    <b v="0"/>
    <x v="64"/>
    <b v="0"/>
    <x v="4"/>
    <x v="15"/>
    <n v="75"/>
    <n v="35.71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x v="4"/>
    <x v="15"/>
    <n v="41"/>
    <n v="29.29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x v="4"/>
    <x v="15"/>
    <n v="0"/>
    <n v="0"/>
  </r>
  <r>
    <n v="888"/>
    <x v="888"/>
    <s v="Support Ginger Binge sounds. We're an independent 'cosmic Americana' band. We love to play music for you. We are grateful for your help"/>
    <x v="28"/>
    <x v="664"/>
    <x v="2"/>
    <x v="0"/>
    <s v="USD"/>
    <n v="1314856800"/>
    <n v="1311789885"/>
    <b v="0"/>
    <x v="80"/>
    <b v="0"/>
    <x v="4"/>
    <x v="15"/>
    <n v="7"/>
    <n v="18"/>
  </r>
  <r>
    <n v="889"/>
    <x v="889"/>
    <s v="I have finally decided to follow my dream. I want to be a professional musician. This is the project that with get me there."/>
    <x v="31"/>
    <x v="665"/>
    <x v="2"/>
    <x v="0"/>
    <s v="USD"/>
    <n v="1412534943"/>
    <n v="1409942943"/>
    <b v="0"/>
    <x v="58"/>
    <b v="0"/>
    <x v="4"/>
    <x v="15"/>
    <n v="9"/>
    <n v="73.760000000000005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x v="4"/>
    <x v="15"/>
    <n v="4"/>
    <n v="31.25"/>
  </r>
  <r>
    <n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x v="4"/>
    <x v="15"/>
    <n v="3"/>
    <n v="28.89"/>
  </r>
  <r>
    <n v="892"/>
    <x v="892"/>
    <s v="ADCA would like to complete the production of its debut CD, in order to bring the joys of chamber music to its fans, new and old."/>
    <x v="12"/>
    <x v="666"/>
    <x v="2"/>
    <x v="0"/>
    <s v="USD"/>
    <n v="1280635200"/>
    <n v="1273121283"/>
    <b v="0"/>
    <x v="57"/>
    <b v="0"/>
    <x v="4"/>
    <x v="15"/>
    <n v="41"/>
    <n v="143.82"/>
  </r>
  <r>
    <n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x v="4"/>
    <x v="15"/>
    <n v="10"/>
    <n v="40"/>
  </r>
  <r>
    <n v="894"/>
    <x v="894"/>
    <s v="Help Saint Sebastian finish their debut album, Melancholy Breakdown, accompanied by a short documentary film about fibromyalgia."/>
    <x v="22"/>
    <x v="667"/>
    <x v="2"/>
    <x v="0"/>
    <s v="USD"/>
    <n v="1465169610"/>
    <n v="1462577610"/>
    <b v="0"/>
    <x v="28"/>
    <b v="0"/>
    <x v="4"/>
    <x v="15"/>
    <n v="39"/>
    <n v="147.81"/>
  </r>
  <r>
    <n v="895"/>
    <x v="895"/>
    <s v="ruKus radio is an independent internet radio station focused solely on the independent artist and has been Mainstream-free since 2007! "/>
    <x v="6"/>
    <x v="668"/>
    <x v="2"/>
    <x v="0"/>
    <s v="USD"/>
    <n v="1287975829"/>
    <n v="1284087829"/>
    <b v="0"/>
    <x v="63"/>
    <b v="0"/>
    <x v="4"/>
    <x v="15"/>
    <n v="2"/>
    <n v="27.86"/>
  </r>
  <r>
    <n v="896"/>
    <x v="896"/>
    <s v="The people have spoken...the stars have aligned...Hardsoul Poets are making a new record and we want our fans on the front lines."/>
    <x v="6"/>
    <x v="669"/>
    <x v="2"/>
    <x v="0"/>
    <s v="USD"/>
    <n v="1440734400"/>
    <n v="1438549026"/>
    <b v="0"/>
    <x v="257"/>
    <b v="0"/>
    <x v="4"/>
    <x v="15"/>
    <n v="40"/>
    <n v="44.44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x v="4"/>
    <x v="15"/>
    <n v="0"/>
    <n v="0"/>
  </r>
  <r>
    <n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x v="4"/>
    <x v="15"/>
    <n v="3"/>
    <n v="35"/>
  </r>
  <r>
    <n v="899"/>
    <x v="899"/>
    <s v="Lets get 48/14 pressed and in your cd players,ipods,blogs, and facebook status'. Lets get it everywhere!"/>
    <x v="47"/>
    <x v="670"/>
    <x v="2"/>
    <x v="0"/>
    <s v="USD"/>
    <n v="1306549362"/>
    <n v="1302661362"/>
    <b v="0"/>
    <x v="22"/>
    <b v="0"/>
    <x v="4"/>
    <x v="15"/>
    <n v="37"/>
    <n v="35"/>
  </r>
  <r>
    <n v="900"/>
    <x v="900"/>
    <s v="With Project Revive, I aim to protect and nurture the creative impulse through music."/>
    <x v="10"/>
    <x v="579"/>
    <x v="2"/>
    <x v="0"/>
    <s v="USD"/>
    <n v="1459365802"/>
    <n v="1456777402"/>
    <b v="0"/>
    <x v="84"/>
    <b v="0"/>
    <x v="4"/>
    <x v="14"/>
    <n v="0"/>
    <n v="10.5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x v="4"/>
    <x v="14"/>
    <n v="0"/>
    <n v="0"/>
  </r>
  <r>
    <n v="902"/>
    <x v="902"/>
    <s v="I'VE STARTED A BRAND NEW ALBUM THAT WILL FEATURE ACID JAZZ, FUNK, ROCK, AND DANCE WITH THE PROMISE OF TOURING NEXT YEAR IN THE USA"/>
    <x v="11"/>
    <x v="458"/>
    <x v="2"/>
    <x v="0"/>
    <s v="USD"/>
    <n v="1409412600"/>
    <n v="1404947422"/>
    <b v="0"/>
    <x v="83"/>
    <b v="0"/>
    <x v="4"/>
    <x v="14"/>
    <n v="0"/>
    <n v="30"/>
  </r>
  <r>
    <n v="903"/>
    <x v="903"/>
    <s v="The U City Jazz Festival is offered for free to the community and features the best jazz talent from the midwest."/>
    <x v="10"/>
    <x v="671"/>
    <x v="2"/>
    <x v="0"/>
    <s v="USD"/>
    <n v="1348367100"/>
    <n v="1346180780"/>
    <b v="0"/>
    <x v="80"/>
    <b v="0"/>
    <x v="4"/>
    <x v="14"/>
    <n v="3"/>
    <n v="40"/>
  </r>
  <r>
    <n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x v="4"/>
    <x v="14"/>
    <n v="0"/>
    <n v="50.33"/>
  </r>
  <r>
    <n v="905"/>
    <x v="905"/>
    <s v="Working hard to get into the studio to record, produce, and edit my break out CD. I hope to realize my vision!"/>
    <x v="115"/>
    <x v="672"/>
    <x v="2"/>
    <x v="0"/>
    <s v="USD"/>
    <n v="1295847926"/>
    <n v="1290663926"/>
    <b v="0"/>
    <x v="79"/>
    <b v="0"/>
    <x v="4"/>
    <x v="14"/>
    <n v="3"/>
    <n v="32.67"/>
  </r>
  <r>
    <n v="906"/>
    <x v="906"/>
    <s v="The DMV's most respected saxophonist pay tribute to Motown."/>
    <x v="36"/>
    <x v="117"/>
    <x v="2"/>
    <x v="0"/>
    <s v="USD"/>
    <n v="1394681590"/>
    <n v="1392093190"/>
    <b v="0"/>
    <x v="78"/>
    <b v="0"/>
    <x v="4"/>
    <x v="14"/>
    <n v="0"/>
    <n v="0"/>
  </r>
  <r>
    <n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x v="4"/>
    <x v="14"/>
    <n v="0"/>
    <n v="0"/>
  </r>
  <r>
    <n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x v="4"/>
    <x v="14"/>
    <n v="0"/>
    <n v="0"/>
  </r>
  <r>
    <n v="909"/>
    <x v="909"/>
    <s v="Woody Woodland and Carol Stone, are back on the scene presenting Philly Jazz Fest â€œRemembering Groverâ€ September 22, 2012."/>
    <x v="194"/>
    <x v="626"/>
    <x v="2"/>
    <x v="0"/>
    <s v="USD"/>
    <n v="1343016000"/>
    <n v="1340296440"/>
    <b v="0"/>
    <x v="22"/>
    <b v="0"/>
    <x v="4"/>
    <x v="14"/>
    <n v="3"/>
    <n v="65"/>
  </r>
  <r>
    <n v="910"/>
    <x v="910"/>
    <s v="After the success of my first album &quot;A Very Hattie Christmas&quot; I'm coming back with my second album &quot;The Way We Used To Bee&quot;."/>
    <x v="131"/>
    <x v="432"/>
    <x v="2"/>
    <x v="1"/>
    <s v="GBP"/>
    <n v="1488546319"/>
    <n v="1483362319"/>
    <b v="0"/>
    <x v="81"/>
    <b v="0"/>
    <x v="4"/>
    <x v="14"/>
    <n v="22"/>
    <n v="24.6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x v="4"/>
    <x v="14"/>
    <n v="0"/>
    <n v="0"/>
  </r>
  <r>
    <n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x v="4"/>
    <x v="14"/>
    <n v="1"/>
    <n v="15"/>
  </r>
  <r>
    <n v="913"/>
    <x v="913"/>
    <s v="Faith Monah is an unique Gospel-Jazz singer who scats and swings the Word of God. She is ready to record her FIRST jazzy Gospel album."/>
    <x v="11"/>
    <x v="673"/>
    <x v="2"/>
    <x v="0"/>
    <s v="USD"/>
    <n v="1336188019"/>
    <n v="1333596019"/>
    <b v="0"/>
    <x v="54"/>
    <b v="0"/>
    <x v="4"/>
    <x v="14"/>
    <n v="7"/>
    <n v="82.58"/>
  </r>
  <r>
    <n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x v="4"/>
    <x v="14"/>
    <n v="0"/>
    <n v="0"/>
  </r>
  <r>
    <n v="915"/>
    <x v="915"/>
    <s v="â€œThe Deep Brooklyn Suiteâ€ is a series of musical impressions about living and surviving in Brooklyn."/>
    <x v="115"/>
    <x v="674"/>
    <x v="2"/>
    <x v="0"/>
    <s v="USD"/>
    <n v="1330577940"/>
    <n v="1327853914"/>
    <b v="0"/>
    <x v="82"/>
    <b v="0"/>
    <x v="4"/>
    <x v="14"/>
    <n v="6"/>
    <n v="41.67"/>
  </r>
  <r>
    <n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x v="4"/>
    <x v="14"/>
    <n v="0"/>
    <n v="0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x v="4"/>
    <x v="14"/>
    <n v="1"/>
    <n v="30"/>
  </r>
  <r>
    <n v="918"/>
    <x v="918"/>
    <s v="Come watch my new mind twisting yet soothing music video â€œNothing Basicâ€. If you like it you can become part of what's coming up next!"/>
    <x v="195"/>
    <x v="672"/>
    <x v="2"/>
    <x v="1"/>
    <s v="GBP"/>
    <n v="1417474761"/>
    <n v="1414879161"/>
    <b v="0"/>
    <x v="73"/>
    <b v="0"/>
    <x v="4"/>
    <x v="14"/>
    <n v="5"/>
    <n v="19.600000000000001"/>
  </r>
  <r>
    <n v="919"/>
    <x v="919"/>
    <s v="Cool jazz with a New Orleans flavor."/>
    <x v="22"/>
    <x v="173"/>
    <x v="2"/>
    <x v="0"/>
    <s v="USD"/>
    <n v="1355930645"/>
    <n v="1352906645"/>
    <b v="0"/>
    <x v="29"/>
    <b v="0"/>
    <x v="4"/>
    <x v="14"/>
    <n v="1"/>
    <n v="100"/>
  </r>
  <r>
    <n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x v="4"/>
    <x v="14"/>
    <n v="0"/>
    <n v="0"/>
  </r>
  <r>
    <n v="921"/>
    <x v="921"/>
    <s v="I'm recording the music of my uncle, Legendary trumpeter Clifford Brown. Had uncle Cliff lived, how might he revisit his music today?"/>
    <x v="36"/>
    <x v="675"/>
    <x v="2"/>
    <x v="0"/>
    <s v="USD"/>
    <n v="1323666376"/>
    <n v="1320033976"/>
    <b v="0"/>
    <x v="9"/>
    <b v="0"/>
    <x v="4"/>
    <x v="14"/>
    <n v="31"/>
    <n v="231.75"/>
  </r>
  <r>
    <n v="922"/>
    <x v="922"/>
    <s v="Our goal is to help educate the world about jazz and its components; how it relates to love, romance, and success."/>
    <x v="100"/>
    <x v="676"/>
    <x v="2"/>
    <x v="0"/>
    <s v="USD"/>
    <n v="1412167393"/>
    <n v="1409143393"/>
    <b v="0"/>
    <x v="256"/>
    <b v="0"/>
    <x v="4"/>
    <x v="14"/>
    <n v="21"/>
    <n v="189.33"/>
  </r>
  <r>
    <n v="923"/>
    <x v="923"/>
    <s v="My first solo Album, &quot;Siempre Filiberto&quot;.  Inspired by and dedicated to a great man in my life who I recently lost to a tragic accident"/>
    <x v="36"/>
    <x v="677"/>
    <x v="2"/>
    <x v="0"/>
    <s v="USD"/>
    <n v="1416614523"/>
    <n v="1414018923"/>
    <b v="0"/>
    <x v="79"/>
    <b v="0"/>
    <x v="4"/>
    <x v="14"/>
    <n v="2"/>
    <n v="55"/>
  </r>
  <r>
    <n v="924"/>
    <x v="924"/>
    <s v="Cultural and jazz instructional classes for youth at Preservation Hall. Preserving traditional New Orleans jazz and it's African roots."/>
    <x v="9"/>
    <x v="678"/>
    <x v="2"/>
    <x v="0"/>
    <s v="USD"/>
    <n v="1360795069"/>
    <n v="1358203069"/>
    <b v="0"/>
    <x v="41"/>
    <b v="0"/>
    <x v="4"/>
    <x v="14"/>
    <n v="11"/>
    <n v="21.8"/>
  </r>
  <r>
    <n v="925"/>
    <x v="925"/>
    <s v="This project is a mix of original &amp; standard song selections.  This phase covers recording and package design expenses."/>
    <x v="12"/>
    <x v="671"/>
    <x v="2"/>
    <x v="0"/>
    <s v="USD"/>
    <n v="1385590111"/>
    <n v="1382994511"/>
    <b v="0"/>
    <x v="81"/>
    <b v="0"/>
    <x v="4"/>
    <x v="14"/>
    <n v="3"/>
    <n v="32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x v="4"/>
    <x v="14"/>
    <n v="0"/>
    <n v="0"/>
  </r>
  <r>
    <n v="927"/>
    <x v="927"/>
    <s v="Studio CD/DVD Solo project of Pianist &amp; Keyboardist Jetro da Silva"/>
    <x v="22"/>
    <x v="117"/>
    <x v="2"/>
    <x v="0"/>
    <s v="USD"/>
    <n v="1337024695"/>
    <n v="1334432695"/>
    <b v="0"/>
    <x v="78"/>
    <b v="0"/>
    <x v="4"/>
    <x v="14"/>
    <n v="0"/>
    <n v="0"/>
  </r>
  <r>
    <n v="928"/>
    <x v="928"/>
    <s v="A real Motown Backup singer on 22 gold and platinum albums headlines her own Jazz CD of Motown songs."/>
    <x v="107"/>
    <x v="609"/>
    <x v="2"/>
    <x v="0"/>
    <s v="USD"/>
    <n v="1353196800"/>
    <n v="1348864913"/>
    <b v="0"/>
    <x v="33"/>
    <b v="0"/>
    <x v="4"/>
    <x v="14"/>
    <n v="11"/>
    <n v="56.25"/>
  </r>
  <r>
    <n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x v="4"/>
    <x v="14"/>
    <n v="0"/>
    <n v="0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x v="4"/>
    <x v="14"/>
    <n v="38"/>
    <n v="69"/>
  </r>
  <r>
    <n v="931"/>
    <x v="931"/>
    <s v="A contemporary jazz project crossing music lines, from jazz to rock walking through some free elements and full of melody!"/>
    <x v="13"/>
    <x v="451"/>
    <x v="2"/>
    <x v="1"/>
    <s v="GBP"/>
    <n v="1395007200"/>
    <n v="1392021502"/>
    <b v="0"/>
    <x v="63"/>
    <b v="0"/>
    <x v="4"/>
    <x v="14"/>
    <n v="7"/>
    <n v="18.71"/>
  </r>
  <r>
    <n v="932"/>
    <x v="932"/>
    <s v="Help me to create my 3rd album, a Christmas CD with 16 Holiday/Original favorites!"/>
    <x v="196"/>
    <x v="679"/>
    <x v="2"/>
    <x v="0"/>
    <s v="USD"/>
    <n v="1363990545"/>
    <n v="1360106145"/>
    <b v="0"/>
    <x v="256"/>
    <b v="0"/>
    <x v="4"/>
    <x v="14"/>
    <n v="15"/>
    <n v="46.03"/>
  </r>
  <r>
    <n v="933"/>
    <x v="933"/>
    <s v="I've only been able to release 7/10 songs for this album. I'd like to get into a professional studio and record them all properly."/>
    <x v="13"/>
    <x v="680"/>
    <x v="2"/>
    <x v="0"/>
    <s v="USD"/>
    <n v="1399867409"/>
    <n v="1394683409"/>
    <b v="0"/>
    <x v="84"/>
    <b v="0"/>
    <x v="4"/>
    <x v="14"/>
    <n v="6"/>
    <n v="60"/>
  </r>
  <r>
    <n v="934"/>
    <x v="934"/>
    <s v="Ground Effect is my first solo EP project intended to help promote Fusion and creative music music in Saskatchewan and Canada."/>
    <x v="10"/>
    <x v="681"/>
    <x v="2"/>
    <x v="5"/>
    <s v="CAD"/>
    <n v="1399183200"/>
    <n v="1396633284"/>
    <b v="0"/>
    <x v="256"/>
    <b v="0"/>
    <x v="4"/>
    <x v="14"/>
    <n v="30"/>
    <n v="50.67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x v="4"/>
    <x v="14"/>
    <n v="1"/>
    <n v="25"/>
  </r>
  <r>
    <n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x v="4"/>
    <x v="14"/>
    <n v="0"/>
    <n v="0"/>
  </r>
  <r>
    <n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x v="4"/>
    <x v="14"/>
    <n v="1"/>
    <n v="20"/>
  </r>
  <r>
    <n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x v="4"/>
    <x v="14"/>
    <n v="0"/>
    <n v="25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x v="4"/>
    <x v="14"/>
    <n v="1"/>
    <n v="20"/>
  </r>
  <r>
    <n v="940"/>
    <x v="940"/>
    <s v="The 1st club in your bag should be between your ears!  Light up Your Brain Power. Play Smarter. Swing the LUMIC Band.."/>
    <x v="7"/>
    <x v="682"/>
    <x v="2"/>
    <x v="0"/>
    <s v="USD"/>
    <n v="1439251926"/>
    <n v="1435363926"/>
    <b v="0"/>
    <x v="25"/>
    <b v="0"/>
    <x v="2"/>
    <x v="9"/>
    <n v="17"/>
    <n v="110.29"/>
  </r>
  <r>
    <n v="941"/>
    <x v="941"/>
    <s v="Snoring shouldn't ruin your or your partner's sleep and you don't need expensive, uncomfortable or ugly devices to help the problem"/>
    <x v="63"/>
    <x v="683"/>
    <x v="2"/>
    <x v="0"/>
    <s v="USD"/>
    <n v="1486693145"/>
    <n v="1484101145"/>
    <b v="0"/>
    <x v="162"/>
    <b v="0"/>
    <x v="2"/>
    <x v="9"/>
    <n v="2"/>
    <n v="37.450000000000003"/>
  </r>
  <r>
    <n v="942"/>
    <x v="942"/>
    <s v="A Hands Free head mounted display adapter that supports the I AM Cardboard dscvr VR viewer for comfortable extended 3-D/VR viewing."/>
    <x v="51"/>
    <x v="684"/>
    <x v="2"/>
    <x v="0"/>
    <s v="USD"/>
    <n v="1455826460"/>
    <n v="1452716060"/>
    <b v="0"/>
    <x v="38"/>
    <b v="0"/>
    <x v="2"/>
    <x v="9"/>
    <n v="9"/>
    <n v="41.75"/>
  </r>
  <r>
    <n v="943"/>
    <x v="943"/>
    <s v="A mask for home or travel that will give you the best, undisturbed sleep of your life."/>
    <x v="9"/>
    <x v="685"/>
    <x v="2"/>
    <x v="0"/>
    <s v="USD"/>
    <n v="1480438905"/>
    <n v="1477843305"/>
    <b v="0"/>
    <x v="8"/>
    <b v="0"/>
    <x v="2"/>
    <x v="9"/>
    <n v="10"/>
    <n v="24.08"/>
  </r>
  <r>
    <n v="944"/>
    <x v="944"/>
    <s v="Find your pet when it's missing, digitally store pet-related information, and locate pet friend establishments and services."/>
    <x v="63"/>
    <x v="686"/>
    <x v="2"/>
    <x v="0"/>
    <s v="USD"/>
    <n v="1460988000"/>
    <n v="1458050450"/>
    <b v="0"/>
    <x v="93"/>
    <b v="0"/>
    <x v="2"/>
    <x v="9"/>
    <n v="13"/>
    <n v="69.41"/>
  </r>
  <r>
    <n v="945"/>
    <x v="945"/>
    <s v="Make your watch Smart ! CT Band is an ultra-thin, high-tech smart watch-strap awarded twice at CES 2017 las vegas"/>
    <x v="57"/>
    <x v="687"/>
    <x v="2"/>
    <x v="6"/>
    <s v="EUR"/>
    <n v="1487462340"/>
    <n v="1482958626"/>
    <b v="0"/>
    <x v="38"/>
    <b v="0"/>
    <x v="2"/>
    <x v="9"/>
    <n v="2"/>
    <n v="155.25"/>
  </r>
  <r>
    <n v="946"/>
    <x v="946"/>
    <s v="Soft edged-Hard working. The perfect wearable organization for the home and professional shop."/>
    <x v="36"/>
    <x v="688"/>
    <x v="2"/>
    <x v="0"/>
    <s v="USD"/>
    <n v="1473444048"/>
    <n v="1470852048"/>
    <b v="0"/>
    <x v="81"/>
    <b v="0"/>
    <x v="2"/>
    <x v="9"/>
    <n v="2"/>
    <n v="57.2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x v="2"/>
    <x v="9"/>
    <n v="0"/>
    <n v="0"/>
  </r>
  <r>
    <n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x v="2"/>
    <x v="9"/>
    <n v="12"/>
    <n v="60"/>
  </r>
  <r>
    <n v="949"/>
    <x v="949"/>
    <s v="Der INBED ist ein innovatives Multisensor-Wearable fÃ¼r die SturzprÃ¤vention motorisch eingeschrÃ¤nkter Personen."/>
    <x v="22"/>
    <x v="689"/>
    <x v="2"/>
    <x v="12"/>
    <s v="EUR"/>
    <n v="1456016576"/>
    <n v="1450832576"/>
    <b v="0"/>
    <x v="63"/>
    <b v="0"/>
    <x v="2"/>
    <x v="9"/>
    <n v="1"/>
    <n v="39"/>
  </r>
  <r>
    <n v="950"/>
    <x v="950"/>
    <s v="Rider worn tail light brake light. Adheres to virtually any coat, jacket or vest. Stays on even when you get off."/>
    <x v="10"/>
    <x v="690"/>
    <x v="2"/>
    <x v="5"/>
    <s v="CAD"/>
    <n v="1453053661"/>
    <n v="1450461661"/>
    <b v="0"/>
    <x v="54"/>
    <b v="0"/>
    <x v="2"/>
    <x v="9"/>
    <n v="28"/>
    <n v="58.42"/>
  </r>
  <r>
    <n v="951"/>
    <x v="951"/>
    <s v="Revolutionizing the way we walk our dogs!"/>
    <x v="63"/>
    <x v="691"/>
    <x v="2"/>
    <x v="0"/>
    <s v="USD"/>
    <n v="1465054872"/>
    <n v="1461166872"/>
    <b v="0"/>
    <x v="218"/>
    <b v="0"/>
    <x v="2"/>
    <x v="9"/>
    <n v="38"/>
    <n v="158.63999999999999"/>
  </r>
  <r>
    <n v="952"/>
    <x v="952"/>
    <s v="Audionoggin: Wireless personal surround sound for the athlete in everyone."/>
    <x v="197"/>
    <x v="692"/>
    <x v="2"/>
    <x v="0"/>
    <s v="USD"/>
    <n v="1479483812"/>
    <n v="1476888212"/>
    <b v="0"/>
    <x v="193"/>
    <b v="0"/>
    <x v="2"/>
    <x v="9"/>
    <n v="40"/>
    <n v="99.86"/>
  </r>
  <r>
    <n v="953"/>
    <x v="953"/>
    <s v="IRring is the worlds first universal remote control that fits on your finger and controls your TV, your lighting, and your life."/>
    <x v="36"/>
    <x v="693"/>
    <x v="2"/>
    <x v="0"/>
    <s v="USD"/>
    <n v="1422158199"/>
    <n v="1419566199"/>
    <b v="0"/>
    <x v="81"/>
    <b v="0"/>
    <x v="2"/>
    <x v="9"/>
    <n v="1"/>
    <n v="25.2"/>
  </r>
  <r>
    <n v="954"/>
    <x v="954"/>
    <s v="Turn your iPhone into wearable tech &amp; GoPro. Features: Selfie Stick, Tripod, &amp; Protective Top. Great for everyday carry."/>
    <x v="36"/>
    <x v="694"/>
    <x v="2"/>
    <x v="0"/>
    <s v="USD"/>
    <n v="1440100839"/>
    <n v="1436472039"/>
    <b v="0"/>
    <x v="196"/>
    <b v="0"/>
    <x v="2"/>
    <x v="9"/>
    <n v="43"/>
    <n v="89.19"/>
  </r>
  <r>
    <n v="955"/>
    <x v="955"/>
    <s v="PAXIEâ„¢ is a GPS enabled safety wearable for kids that promotes discovery and play while offering parents peace of mind."/>
    <x v="82"/>
    <x v="695"/>
    <x v="2"/>
    <x v="0"/>
    <s v="USD"/>
    <n v="1473750300"/>
    <n v="1470294300"/>
    <b v="0"/>
    <x v="258"/>
    <b v="0"/>
    <x v="2"/>
    <x v="9"/>
    <n v="6"/>
    <n v="182.62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x v="2"/>
    <x v="9"/>
    <n v="2"/>
    <n v="50.65"/>
  </r>
  <r>
    <n v="957"/>
    <x v="957"/>
    <s v="A Leather Smart watch Band, that NEVER needs to be charged for only $37!"/>
    <x v="14"/>
    <x v="696"/>
    <x v="2"/>
    <x v="0"/>
    <s v="USD"/>
    <n v="1479392133"/>
    <n v="1476710133"/>
    <b v="0"/>
    <x v="63"/>
    <b v="0"/>
    <x v="2"/>
    <x v="9"/>
    <n v="2"/>
    <n v="33.29"/>
  </r>
  <r>
    <n v="958"/>
    <x v="958"/>
    <s v="Brown Leather and Black Nylon extra-long Apple Watch bands for large wrists connects to 42mm. Go measure! Design fits 190-250mm wrists."/>
    <x v="198"/>
    <x v="697"/>
    <x v="2"/>
    <x v="0"/>
    <s v="USD"/>
    <n v="1428641940"/>
    <n v="1426792563"/>
    <b v="0"/>
    <x v="57"/>
    <b v="0"/>
    <x v="2"/>
    <x v="9"/>
    <n v="11"/>
    <n v="51.82"/>
  </r>
  <r>
    <n v="959"/>
    <x v="959"/>
    <s v="The Pi (Arduino-Compatible) is a new kind of wearable. It's a diy smartwatch with a round display, touch ring, and a powerful CPU!"/>
    <x v="63"/>
    <x v="698"/>
    <x v="2"/>
    <x v="0"/>
    <s v="USD"/>
    <n v="1421640665"/>
    <n v="1419048665"/>
    <b v="0"/>
    <x v="199"/>
    <b v="0"/>
    <x v="2"/>
    <x v="9"/>
    <n v="39"/>
    <n v="113.63"/>
  </r>
  <r>
    <n v="960"/>
    <x v="960"/>
    <s v="Kai sits right behind your ear and lets you access a smart voice interface 24/7. Call, text, search, and even call an Uber."/>
    <x v="199"/>
    <x v="699"/>
    <x v="2"/>
    <x v="0"/>
    <s v="USD"/>
    <n v="1489500155"/>
    <n v="1485874955"/>
    <b v="0"/>
    <x v="101"/>
    <b v="0"/>
    <x v="2"/>
    <x v="9"/>
    <n v="46"/>
    <n v="136.46"/>
  </r>
  <r>
    <n v="961"/>
    <x v="961"/>
    <s v="Active, happy &amp; healthy together! _x000a_Thatâ€™s our mission for all dogs and their parents."/>
    <x v="75"/>
    <x v="700"/>
    <x v="2"/>
    <x v="0"/>
    <s v="USD"/>
    <n v="1487617200"/>
    <n v="1483634335"/>
    <b v="0"/>
    <x v="243"/>
    <b v="0"/>
    <x v="2"/>
    <x v="9"/>
    <n v="42"/>
    <n v="364.35"/>
  </r>
  <r>
    <n v="962"/>
    <x v="962"/>
    <s v="Introducing the iDavit, a revolutionary crane-like system thatâ€™ll allow you to work anywhere. Hands free to be totally hands on."/>
    <x v="30"/>
    <x v="701"/>
    <x v="2"/>
    <x v="0"/>
    <s v="USD"/>
    <n v="1455210353"/>
    <n v="1451927153"/>
    <b v="0"/>
    <x v="77"/>
    <b v="0"/>
    <x v="2"/>
    <x v="9"/>
    <n v="28"/>
    <n v="19.239999999999998"/>
  </r>
  <r>
    <n v="963"/>
    <x v="963"/>
    <s v="WE are molding an educated, motivated, non violent GENERATION!"/>
    <x v="19"/>
    <x v="702"/>
    <x v="2"/>
    <x v="0"/>
    <s v="USD"/>
    <n v="1476717319"/>
    <n v="1473693319"/>
    <b v="0"/>
    <x v="82"/>
    <b v="0"/>
    <x v="2"/>
    <x v="9"/>
    <n v="1"/>
    <n v="41.89"/>
  </r>
  <r>
    <n v="964"/>
    <x v="964"/>
    <s v="Tired of fumbling around for the audio controls on your phone?  Easily control your music with the GoMote and a click of your thumb."/>
    <x v="74"/>
    <x v="703"/>
    <x v="2"/>
    <x v="5"/>
    <s v="CAD"/>
    <n v="1441119919"/>
    <n v="1437663919"/>
    <b v="0"/>
    <x v="60"/>
    <b v="0"/>
    <x v="2"/>
    <x v="9"/>
    <n v="1"/>
    <n v="30.31"/>
  </r>
  <r>
    <n v="965"/>
    <x v="965"/>
    <s v="Palms Free RetractableCell Phone Harness fits all Cell phones Iphone 4 5 6 7 Galaxy S Go Pro Ipad Mini and Tablets Keep your hands free"/>
    <x v="31"/>
    <x v="503"/>
    <x v="2"/>
    <x v="0"/>
    <s v="USD"/>
    <n v="1477454340"/>
    <n v="1474676646"/>
    <b v="0"/>
    <x v="79"/>
    <b v="0"/>
    <x v="2"/>
    <x v="9"/>
    <n v="1"/>
    <n v="49.67"/>
  </r>
  <r>
    <n v="966"/>
    <x v="966"/>
    <s v="ICE SHIRT; running, multi-sport, cycling, &amp; athletic wear shirts that hold melting ice to cool you on hot days."/>
    <x v="14"/>
    <x v="704"/>
    <x v="2"/>
    <x v="0"/>
    <s v="USD"/>
    <n v="1475766932"/>
    <n v="1473174932"/>
    <b v="0"/>
    <x v="256"/>
    <b v="0"/>
    <x v="2"/>
    <x v="9"/>
    <n v="15"/>
    <n v="59.2"/>
  </r>
  <r>
    <n v="967"/>
    <x v="967"/>
    <s v="Better Beanie is the new therapeutic wearable designed to assist you while keeping your hands free."/>
    <x v="22"/>
    <x v="705"/>
    <x v="2"/>
    <x v="0"/>
    <s v="USD"/>
    <n v="1461301574"/>
    <n v="1456121174"/>
    <b v="0"/>
    <x v="75"/>
    <b v="0"/>
    <x v="2"/>
    <x v="9"/>
    <n v="18"/>
    <n v="43.98"/>
  </r>
  <r>
    <n v="968"/>
    <x v="968"/>
    <s v="Anyone who want to support of this will be credited. This will be my ultimate build. Full animatronics, from arms, legs, H.U.D, etc"/>
    <x v="6"/>
    <x v="439"/>
    <x v="2"/>
    <x v="0"/>
    <s v="USD"/>
    <n v="1408134034"/>
    <n v="1405542034"/>
    <b v="0"/>
    <x v="80"/>
    <b v="0"/>
    <x v="2"/>
    <x v="9"/>
    <n v="1"/>
    <n v="26.5"/>
  </r>
  <r>
    <n v="969"/>
    <x v="969"/>
    <s v="Geek &amp; Chic Smart Jewelry Collection, Wearables Meet Style!"/>
    <x v="11"/>
    <x v="706"/>
    <x v="2"/>
    <x v="14"/>
    <s v="MXN"/>
    <n v="1486624607"/>
    <n v="1483773407"/>
    <b v="0"/>
    <x v="202"/>
    <b v="0"/>
    <x v="2"/>
    <x v="9"/>
    <n v="47"/>
    <n v="1272.73"/>
  </r>
  <r>
    <n v="970"/>
    <x v="970"/>
    <s v="Stainless Steel Modular Ring with screw on bezels for WiFi + Bluetooth + NFC Wireless modules with open source IOS and Android Apps"/>
    <x v="10"/>
    <x v="707"/>
    <x v="2"/>
    <x v="5"/>
    <s v="CAD"/>
    <n v="1485147540"/>
    <n v="1481951853"/>
    <b v="0"/>
    <x v="25"/>
    <b v="0"/>
    <x v="2"/>
    <x v="9"/>
    <n v="46"/>
    <n v="164"/>
  </r>
  <r>
    <n v="971"/>
    <x v="971"/>
    <s v="Our amazing product is simple and sleek. Our laser system is USB rechargeable for hours of fun. Android / Apple App Controlled."/>
    <x v="57"/>
    <x v="708"/>
    <x v="2"/>
    <x v="0"/>
    <s v="USD"/>
    <n v="1433178060"/>
    <n v="1429290060"/>
    <b v="0"/>
    <x v="81"/>
    <b v="0"/>
    <x v="2"/>
    <x v="9"/>
    <n v="0"/>
    <n v="45.2"/>
  </r>
  <r>
    <n v="972"/>
    <x v="972"/>
    <s v="Slackers Patent-Pending Magnetic Clip and Cable System, Amazing Sound, Durability and Value Can't Be Beat...AT ANY PRICE!!"/>
    <x v="22"/>
    <x v="709"/>
    <x v="2"/>
    <x v="0"/>
    <s v="USD"/>
    <n v="1409813940"/>
    <n v="1407271598"/>
    <b v="0"/>
    <x v="43"/>
    <b v="0"/>
    <x v="2"/>
    <x v="9"/>
    <n v="35"/>
    <n v="153.88999999999999"/>
  </r>
  <r>
    <n v="973"/>
    <x v="973"/>
    <s v="The RS-1 is one of the most innovative workout tools to hit the market ever.  A must have for anyone that enjoys new ways to get fit."/>
    <x v="22"/>
    <x v="710"/>
    <x v="2"/>
    <x v="0"/>
    <s v="USD"/>
    <n v="1447032093"/>
    <n v="1441844493"/>
    <b v="0"/>
    <x v="22"/>
    <b v="0"/>
    <x v="2"/>
    <x v="9"/>
    <n v="2"/>
    <n v="51.38"/>
  </r>
  <r>
    <n v="974"/>
    <x v="974"/>
    <s v="The device that allows those with artificial knees or arthritic knees to kneel down without putting pressure on their knees."/>
    <x v="63"/>
    <x v="670"/>
    <x v="2"/>
    <x v="0"/>
    <s v="USD"/>
    <n v="1458925156"/>
    <n v="1456336756"/>
    <b v="0"/>
    <x v="83"/>
    <b v="0"/>
    <x v="2"/>
    <x v="9"/>
    <n v="1"/>
    <n v="93.33"/>
  </r>
  <r>
    <n v="975"/>
    <x v="975"/>
    <s v="Horologic5 creates a case for the Apple Watch that reflects true luxury &amp; style. Check out the Garstin Luxury Case in 38mm/42mm"/>
    <x v="57"/>
    <x v="711"/>
    <x v="2"/>
    <x v="0"/>
    <s v="USD"/>
    <n v="1467132185"/>
    <n v="1461948185"/>
    <b v="0"/>
    <x v="54"/>
    <b v="0"/>
    <x v="2"/>
    <x v="9"/>
    <n v="3"/>
    <n v="108.63"/>
  </r>
  <r>
    <n v="976"/>
    <x v="976"/>
    <s v="The Cinnamon II is an AppleÂ® ][ compatible wrist watch. Featuring 32k of memory and a 1 Mhz cpu. It's the ultimate in geek fashion."/>
    <x v="60"/>
    <x v="712"/>
    <x v="2"/>
    <x v="2"/>
    <s v="AUD"/>
    <n v="1439515497"/>
    <n v="1435627497"/>
    <b v="0"/>
    <x v="59"/>
    <b v="0"/>
    <x v="2"/>
    <x v="9"/>
    <n v="2"/>
    <n v="160.5"/>
  </r>
  <r>
    <n v="977"/>
    <x v="977"/>
    <s v="The unique adapter to apply standard watch straps at your Samsung Gear S2 Sport and Sport 3G! Small, functional and handsome."/>
    <x v="200"/>
    <x v="713"/>
    <x v="2"/>
    <x v="15"/>
    <s v="EUR"/>
    <n v="1456094197"/>
    <n v="1453502197"/>
    <b v="0"/>
    <x v="8"/>
    <b v="0"/>
    <x v="2"/>
    <x v="9"/>
    <n v="34"/>
    <n v="75.75"/>
  </r>
  <r>
    <n v="978"/>
    <x v="978"/>
    <s v="hidn tempo is an intelligent watch band that allows you to monitor your stress and manage it anywhere, anytime."/>
    <x v="201"/>
    <x v="714"/>
    <x v="2"/>
    <x v="11"/>
    <s v="SEK"/>
    <n v="1456385101"/>
    <n v="1453793101"/>
    <b v="0"/>
    <x v="259"/>
    <b v="0"/>
    <x v="2"/>
    <x v="9"/>
    <n v="56"/>
    <n v="790.84"/>
  </r>
  <r>
    <n v="979"/>
    <x v="979"/>
    <s v="Trequant is specifically designed for people with tremors. It helps them to track and analyse their tremors for better understanding."/>
    <x v="19"/>
    <x v="715"/>
    <x v="2"/>
    <x v="0"/>
    <s v="USD"/>
    <n v="1466449140"/>
    <n v="1463392828"/>
    <b v="0"/>
    <x v="93"/>
    <b v="0"/>
    <x v="2"/>
    <x v="9"/>
    <n v="83"/>
    <n v="301.94"/>
  </r>
  <r>
    <n v="980"/>
    <x v="980"/>
    <s v="Jayster devices and Jayster app both use Bluetooth Smart technology to provide the most user-friendly system for finding lost valuables"/>
    <x v="3"/>
    <x v="716"/>
    <x v="2"/>
    <x v="0"/>
    <s v="USD"/>
    <n v="1417387322"/>
    <n v="1413495722"/>
    <b v="0"/>
    <x v="162"/>
    <b v="0"/>
    <x v="2"/>
    <x v="9"/>
    <n v="15"/>
    <n v="47.94"/>
  </r>
  <r>
    <n v="981"/>
    <x v="981"/>
    <s v="Tabla Alpha-Num AEIOU Universal Remote &amp; Keyboard + Control. Multi platform wireless use anywhere wearable invisibles development kit."/>
    <x v="151"/>
    <x v="143"/>
    <x v="2"/>
    <x v="0"/>
    <s v="USD"/>
    <n v="1407624222"/>
    <n v="1405032222"/>
    <b v="0"/>
    <x v="80"/>
    <b v="0"/>
    <x v="2"/>
    <x v="9"/>
    <n v="0"/>
    <n v="2.75"/>
  </r>
  <r>
    <n v="982"/>
    <x v="982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x v="2"/>
    <x v="9"/>
    <n v="0"/>
    <n v="1"/>
  </r>
  <r>
    <n v="983"/>
    <x v="983"/>
    <s v="Our t-shirt maintains steady temperatures through hot and cold focal points capable of reaching a 36ÂºF/20ÂºC range in under 2 minutes!"/>
    <x v="202"/>
    <x v="717"/>
    <x v="2"/>
    <x v="3"/>
    <s v="EUR"/>
    <n v="1471985640"/>
    <n v="1469289685"/>
    <b v="0"/>
    <x v="122"/>
    <b v="0"/>
    <x v="2"/>
    <x v="9"/>
    <n v="30"/>
    <n v="171.79"/>
  </r>
  <r>
    <n v="984"/>
    <x v="984"/>
    <s v="Hello world,_x000a__x000a_My name is Earl Eddings, I'm just your average hard working family man from Virginia. I'm here because I need you to help"/>
    <x v="3"/>
    <x v="439"/>
    <x v="2"/>
    <x v="0"/>
    <s v="USD"/>
    <n v="1427507208"/>
    <n v="1424918808"/>
    <b v="0"/>
    <x v="83"/>
    <b v="0"/>
    <x v="2"/>
    <x v="9"/>
    <n v="1"/>
    <n v="35.33"/>
  </r>
  <r>
    <n v="985"/>
    <x v="985"/>
    <s v="Make your heart shine and watch it work! Cardiglow tracks improvements, times intervals and translates heart rate into color."/>
    <x v="11"/>
    <x v="718"/>
    <x v="2"/>
    <x v="12"/>
    <s v="EUR"/>
    <n v="1451602800"/>
    <n v="1449011610"/>
    <b v="0"/>
    <x v="23"/>
    <b v="0"/>
    <x v="2"/>
    <x v="9"/>
    <n v="6"/>
    <n v="82.09"/>
  </r>
  <r>
    <n v="986"/>
    <x v="986"/>
    <s v="Amazing heated snow sport gloves; synonymous with quality, fusing innovative heat technology, style, functionality &amp; unique design."/>
    <x v="22"/>
    <x v="569"/>
    <x v="2"/>
    <x v="1"/>
    <s v="GBP"/>
    <n v="1452384000"/>
    <n v="1447698300"/>
    <b v="0"/>
    <x v="23"/>
    <b v="0"/>
    <x v="2"/>
    <x v="9"/>
    <n v="13"/>
    <n v="110.87"/>
  </r>
  <r>
    <n v="987"/>
    <x v="987"/>
    <s v="Always know where your precious children are. Let them explore the world freely and in a secure way by using the Kidswatcher."/>
    <x v="63"/>
    <x v="719"/>
    <x v="2"/>
    <x v="9"/>
    <s v="EUR"/>
    <n v="1403507050"/>
    <n v="1400051050"/>
    <b v="0"/>
    <x v="14"/>
    <b v="0"/>
    <x v="2"/>
    <x v="9"/>
    <n v="13"/>
    <n v="161.22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x v="2"/>
    <x v="9"/>
    <n v="0"/>
    <n v="0"/>
  </r>
  <r>
    <n v="989"/>
    <x v="989"/>
    <s v="The most useful phone charger you will ever buy"/>
    <x v="3"/>
    <x v="720"/>
    <x v="2"/>
    <x v="0"/>
    <s v="USD"/>
    <n v="1475101495"/>
    <n v="1472509495"/>
    <b v="0"/>
    <x v="58"/>
    <b v="0"/>
    <x v="2"/>
    <x v="9"/>
    <n v="17"/>
    <n v="52.41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x v="2"/>
    <x v="9"/>
    <n v="0"/>
    <n v="13"/>
  </r>
  <r>
    <n v="991"/>
    <x v="991"/>
    <s v="Russell &amp; Sons Watches_x000a__x000a_RS Watches is a business that provides quality watches at an affordable price. RS Watches was created with th"/>
    <x v="10"/>
    <x v="721"/>
    <x v="2"/>
    <x v="1"/>
    <s v="GBP"/>
    <n v="1468349460"/>
    <n v="1466186988"/>
    <b v="0"/>
    <x v="63"/>
    <b v="0"/>
    <x v="2"/>
    <x v="9"/>
    <n v="4"/>
    <n v="30.29"/>
  </r>
  <r>
    <n v="992"/>
    <x v="992"/>
    <s v="The HOTTEST and COOLEST thing yet! WairConditioning... an entirely new level of comfortability!"/>
    <x v="57"/>
    <x v="722"/>
    <x v="2"/>
    <x v="0"/>
    <s v="USD"/>
    <n v="1462655519"/>
    <n v="1457475119"/>
    <b v="0"/>
    <x v="80"/>
    <b v="0"/>
    <x v="2"/>
    <x v="9"/>
    <n v="0"/>
    <n v="116.75"/>
  </r>
  <r>
    <n v="993"/>
    <x v="993"/>
    <s v="Shield TL is a tail light for a bicycle w/ radar technology. It makes you more visible to cars and drivers at a greater distance."/>
    <x v="54"/>
    <x v="723"/>
    <x v="2"/>
    <x v="0"/>
    <s v="USD"/>
    <n v="1478926800"/>
    <n v="1476054568"/>
    <b v="0"/>
    <x v="193"/>
    <b v="0"/>
    <x v="2"/>
    <x v="9"/>
    <n v="25"/>
    <n v="89.6"/>
  </r>
  <r>
    <n v="994"/>
    <x v="994"/>
    <s v="Worldâ€˜s First Heated Leather Jacket _x000a_with Integrated Bluetooth System,_x000a_Handsfree Set (Microphone and Speakers)_x000a_and Cellphone Charger."/>
    <x v="61"/>
    <x v="724"/>
    <x v="2"/>
    <x v="0"/>
    <s v="USD"/>
    <n v="1417388340"/>
    <n v="1412835530"/>
    <b v="0"/>
    <x v="202"/>
    <b v="0"/>
    <x v="2"/>
    <x v="9"/>
    <n v="2"/>
    <n v="424.45"/>
  </r>
  <r>
    <n v="995"/>
    <x v="995"/>
    <s v="DAZLN nails light up near NFC devices like your mobile phone. If you're tired of receiving or gifting the same old thing look here!"/>
    <x v="3"/>
    <x v="725"/>
    <x v="2"/>
    <x v="0"/>
    <s v="USD"/>
    <n v="1417276800"/>
    <n v="1415140480"/>
    <b v="0"/>
    <x v="82"/>
    <b v="0"/>
    <x v="2"/>
    <x v="9"/>
    <n v="7"/>
    <n v="80.67"/>
  </r>
  <r>
    <n v="996"/>
    <x v="996"/>
    <s v="Study the behaviour of technical communities by tracking their movement  through wearables"/>
    <x v="23"/>
    <x v="656"/>
    <x v="2"/>
    <x v="0"/>
    <s v="USD"/>
    <n v="1406474820"/>
    <n v="1403902060"/>
    <b v="0"/>
    <x v="81"/>
    <b v="0"/>
    <x v="2"/>
    <x v="9"/>
    <n v="2"/>
    <n v="13"/>
  </r>
  <r>
    <n v="997"/>
    <x v="997"/>
    <s v="The iPhanny keeps your iPhone 6 safe from bending in those dangerous pants pockets."/>
    <x v="10"/>
    <x v="656"/>
    <x v="2"/>
    <x v="0"/>
    <s v="USD"/>
    <n v="1417145297"/>
    <n v="1414549697"/>
    <b v="0"/>
    <x v="22"/>
    <b v="0"/>
    <x v="2"/>
    <x v="9"/>
    <n v="1"/>
    <n v="8.1300000000000008"/>
  </r>
  <r>
    <n v="998"/>
    <x v="998"/>
    <s v="Ollinfit is the first wearable fitness trainer with 3 sensors for superior accuracy, feedback and results."/>
    <x v="127"/>
    <x v="726"/>
    <x v="2"/>
    <x v="5"/>
    <s v="CAD"/>
    <n v="1447909401"/>
    <n v="1444017801"/>
    <b v="0"/>
    <x v="194"/>
    <b v="0"/>
    <x v="2"/>
    <x v="9"/>
    <n v="59"/>
    <n v="153.43"/>
  </r>
  <r>
    <n v="999"/>
    <x v="999"/>
    <s v="Built in running, cycling, pedometer, and golf features for the edge you need to perform at your very best!"/>
    <x v="60"/>
    <x v="727"/>
    <x v="2"/>
    <x v="5"/>
    <s v="CAD"/>
    <n v="1415865720"/>
    <n v="1413270690"/>
    <b v="0"/>
    <x v="250"/>
    <b v="0"/>
    <x v="2"/>
    <x v="9"/>
    <n v="8"/>
    <n v="292.08"/>
  </r>
  <r>
    <n v="1000"/>
    <x v="1000"/>
    <s v="Ristola watches made in La Chaux de-Fonds, Switzerland. A new brand of COSC and ISO Certified Professional watches."/>
    <x v="203"/>
    <x v="728"/>
    <x v="1"/>
    <x v="0"/>
    <s v="USD"/>
    <n v="1489537560"/>
    <n v="1484357160"/>
    <b v="0"/>
    <x v="79"/>
    <b v="0"/>
    <x v="2"/>
    <x v="9"/>
    <n v="2"/>
    <n v="3304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x v="2"/>
    <x v="9"/>
    <n v="104"/>
    <n v="1300"/>
  </r>
  <r>
    <n v="1002"/>
    <x v="1002"/>
    <s v="A modern day locket that uses NFC technology to link your precious photos, videos, apps, and more. Choose our design or submit yours."/>
    <x v="204"/>
    <x v="729"/>
    <x v="1"/>
    <x v="0"/>
    <s v="USD"/>
    <n v="1450331940"/>
    <n v="1447777514"/>
    <b v="0"/>
    <x v="19"/>
    <b v="0"/>
    <x v="2"/>
    <x v="9"/>
    <n v="30"/>
    <n v="134.55000000000001"/>
  </r>
  <r>
    <n v="1003"/>
    <x v="1003"/>
    <s v="Connected, heating, premium quality and comfortable leather sneakers - hand-crafted in France."/>
    <x v="22"/>
    <x v="730"/>
    <x v="1"/>
    <x v="6"/>
    <s v="EUR"/>
    <n v="1489680061"/>
    <n v="1487091661"/>
    <b v="0"/>
    <x v="41"/>
    <b v="0"/>
    <x v="2"/>
    <x v="9"/>
    <n v="16"/>
    <n v="214.07"/>
  </r>
  <r>
    <n v="1004"/>
    <x v="1004"/>
    <s v="Harnessing wearable technology as a powerful defense for food-allergy children."/>
    <x v="31"/>
    <x v="731"/>
    <x v="1"/>
    <x v="0"/>
    <s v="USD"/>
    <n v="1455814827"/>
    <n v="1453222827"/>
    <b v="0"/>
    <x v="195"/>
    <b v="0"/>
    <x v="2"/>
    <x v="9"/>
    <n v="82"/>
    <n v="216.34"/>
  </r>
  <r>
    <n v="1005"/>
    <x v="1005"/>
    <s v="The Forcite Alpine helmet records 4K footage and keeps you connected all in one sleek design."/>
    <x v="61"/>
    <x v="732"/>
    <x v="1"/>
    <x v="0"/>
    <s v="USD"/>
    <n v="1446217183"/>
    <n v="1443538783"/>
    <b v="0"/>
    <x v="260"/>
    <b v="0"/>
    <x v="2"/>
    <x v="9"/>
    <n v="75"/>
    <n v="932.31"/>
  </r>
  <r>
    <n v="1006"/>
    <x v="1006"/>
    <s v="Sweat resistant, colorful, durable, CUSTOMIZABLE, watch bands &amp; protector bands that fit the Moto360 smartwatch."/>
    <x v="23"/>
    <x v="733"/>
    <x v="1"/>
    <x v="0"/>
    <s v="USD"/>
    <n v="1418368260"/>
    <n v="1417654672"/>
    <b v="0"/>
    <x v="22"/>
    <b v="0"/>
    <x v="2"/>
    <x v="9"/>
    <n v="6"/>
    <n v="29.25"/>
  </r>
  <r>
    <n v="1007"/>
    <x v="1007"/>
    <s v="Our knee sleeve monitors your muscles and recommends rest time (on a mobile app) when it detects overexertion!"/>
    <x v="11"/>
    <x v="734"/>
    <x v="1"/>
    <x v="0"/>
    <s v="USD"/>
    <n v="1481727623"/>
    <n v="1478095223"/>
    <b v="0"/>
    <x v="88"/>
    <b v="0"/>
    <x v="2"/>
    <x v="9"/>
    <n v="44"/>
    <n v="174.95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x v="2"/>
    <x v="9"/>
    <n v="0"/>
    <n v="250"/>
  </r>
  <r>
    <n v="1009"/>
    <x v="1009"/>
    <s v="R-CON is a wearable that measures running form. Instantly know when your form is breaking down and when you are running your strongest."/>
    <x v="63"/>
    <x v="735"/>
    <x v="1"/>
    <x v="0"/>
    <s v="USD"/>
    <n v="1466346646"/>
    <n v="1463754646"/>
    <b v="0"/>
    <x v="21"/>
    <b v="0"/>
    <x v="2"/>
    <x v="9"/>
    <n v="13"/>
    <n v="65"/>
  </r>
  <r>
    <n v="1010"/>
    <x v="1010"/>
    <s v="A beautiful biometric smartphone wrist dock, features a revolutionary reusable adhesive; 3 position phone stand and multi-purpose tool."/>
    <x v="206"/>
    <x v="736"/>
    <x v="1"/>
    <x v="0"/>
    <s v="USD"/>
    <n v="1473044340"/>
    <n v="1468180462"/>
    <b v="0"/>
    <x v="80"/>
    <b v="0"/>
    <x v="2"/>
    <x v="9"/>
    <n v="0"/>
    <n v="55"/>
  </r>
  <r>
    <n v="1011"/>
    <x v="1011"/>
    <s v="The first action sports training sleeve/leg protector of its kind to offer an unduplicated level of targeted protection!"/>
    <x v="22"/>
    <x v="737"/>
    <x v="1"/>
    <x v="0"/>
    <s v="USD"/>
    <n v="1418938395"/>
    <n v="1415050395"/>
    <b v="0"/>
    <x v="29"/>
    <b v="0"/>
    <x v="2"/>
    <x v="9"/>
    <n v="0"/>
    <n v="75"/>
  </r>
  <r>
    <n v="1012"/>
    <x v="1012"/>
    <s v="The world's most advanced jacket for SMARTPHONE USER ,for WORKOUT, for TRAVEL, for OUTDOOR /Bluetooth Charging Wearable Apparel"/>
    <x v="10"/>
    <x v="738"/>
    <x v="1"/>
    <x v="0"/>
    <s v="USD"/>
    <n v="1485254052"/>
    <n v="1481366052"/>
    <b v="0"/>
    <x v="261"/>
    <b v="0"/>
    <x v="2"/>
    <x v="9"/>
    <n v="21535"/>
    <n v="1389.36"/>
  </r>
  <r>
    <n v="1013"/>
    <x v="1013"/>
    <s v="Versa Prima: The first portable and wearable LED strip that's controlled via Bluetooth. Designed to be versatile for your creativity."/>
    <x v="31"/>
    <x v="739"/>
    <x v="1"/>
    <x v="0"/>
    <s v="USD"/>
    <n v="1451419200"/>
    <n v="1449000056"/>
    <b v="0"/>
    <x v="246"/>
    <b v="0"/>
    <x v="2"/>
    <x v="9"/>
    <n v="35"/>
    <n v="95.91"/>
  </r>
  <r>
    <n v="1014"/>
    <x v="1014"/>
    <s v="CHEMION is an eyewear device that lets you show your creativity to the world."/>
    <x v="3"/>
    <x v="740"/>
    <x v="1"/>
    <x v="0"/>
    <s v="USD"/>
    <n v="1420070615"/>
    <n v="1415750615"/>
    <b v="0"/>
    <x v="38"/>
    <b v="0"/>
    <x v="2"/>
    <x v="9"/>
    <n v="31"/>
    <n v="191.25"/>
  </r>
  <r>
    <n v="1015"/>
    <x v="1015"/>
    <s v="SKIN - The wearable music remote control which makes your fitness lifestyle a bit easier"/>
    <x v="7"/>
    <x v="741"/>
    <x v="1"/>
    <x v="16"/>
    <s v="CHF"/>
    <n v="1448489095"/>
    <n v="1445893495"/>
    <b v="0"/>
    <x v="79"/>
    <b v="0"/>
    <x v="2"/>
    <x v="9"/>
    <n v="3"/>
    <n v="40"/>
  </r>
  <r>
    <n v="1016"/>
    <x v="1016"/>
    <s v="Send an alert for help and find missing people, pets, and valuables with the touch of a button. Get yours today!"/>
    <x v="57"/>
    <x v="742"/>
    <x v="1"/>
    <x v="0"/>
    <s v="USD"/>
    <n v="1459992856"/>
    <n v="1456108456"/>
    <b v="0"/>
    <x v="44"/>
    <b v="0"/>
    <x v="2"/>
    <x v="9"/>
    <n v="3"/>
    <n v="74.790000000000006"/>
  </r>
  <r>
    <n v="1017"/>
    <x v="1017"/>
    <s v="Enjoy high-quality sound and the possibility to control your smartphone and apps using custom voice commands and head movements."/>
    <x v="65"/>
    <x v="743"/>
    <x v="1"/>
    <x v="0"/>
    <s v="USD"/>
    <n v="1448125935"/>
    <n v="1444666335"/>
    <b v="0"/>
    <x v="262"/>
    <b v="0"/>
    <x v="2"/>
    <x v="9"/>
    <n v="23"/>
    <n v="161.12"/>
  </r>
  <r>
    <n v="1018"/>
    <x v="1018"/>
    <s v="Owl is a fitness tracker along with an accompanying iOS app, that is both fun and interactive for children."/>
    <x v="22"/>
    <x v="744"/>
    <x v="1"/>
    <x v="0"/>
    <s v="USD"/>
    <n v="1468496933"/>
    <n v="1465904933"/>
    <b v="0"/>
    <x v="63"/>
    <b v="0"/>
    <x v="2"/>
    <x v="9"/>
    <n v="3"/>
    <n v="88.71"/>
  </r>
  <r>
    <n v="1019"/>
    <x v="1019"/>
    <s v="Tempi Is a Wearable Bluetooth Device That Gives Accurate Temperature and Humidity Readings."/>
    <x v="101"/>
    <x v="745"/>
    <x v="1"/>
    <x v="0"/>
    <s v="USD"/>
    <n v="1423092149"/>
    <n v="1420500149"/>
    <b v="0"/>
    <x v="263"/>
    <b v="0"/>
    <x v="2"/>
    <x v="9"/>
    <n v="47"/>
    <n v="53.25"/>
  </r>
  <r>
    <n v="1020"/>
    <x v="1020"/>
    <s v="I've got an awesome new batch of tracks that I think you're going to Love. CDs? So 1990! I present to you... SLEEPWRECK JUMP DRIVES!"/>
    <x v="207"/>
    <x v="746"/>
    <x v="0"/>
    <x v="5"/>
    <s v="CAD"/>
    <n v="1433206020"/>
    <n v="1430617209"/>
    <b v="0"/>
    <x v="256"/>
    <b v="1"/>
    <x v="4"/>
    <x v="16"/>
    <n v="206"/>
    <n v="106.2"/>
  </r>
  <r>
    <n v="1021"/>
    <x v="1021"/>
    <s v="Rick and Morty concept album written by Allie Goertz + music video directed by Paul B. Cummings!"/>
    <x v="9"/>
    <x v="747"/>
    <x v="0"/>
    <x v="0"/>
    <s v="USD"/>
    <n v="1445054400"/>
    <n v="1443074571"/>
    <b v="1"/>
    <x v="264"/>
    <b v="1"/>
    <x v="4"/>
    <x v="16"/>
    <n v="352"/>
    <n v="22.08"/>
  </r>
  <r>
    <n v="1022"/>
    <x v="1022"/>
    <s v="Help get four new bootlegs onto vinyl in the second installment of my series!"/>
    <x v="13"/>
    <x v="748"/>
    <x v="0"/>
    <x v="0"/>
    <s v="USD"/>
    <n v="1431876677"/>
    <n v="1429284677"/>
    <b v="1"/>
    <x v="142"/>
    <b v="1"/>
    <x v="4"/>
    <x v="16"/>
    <n v="115"/>
    <n v="31.05"/>
  </r>
  <r>
    <n v="1023"/>
    <x v="1023"/>
    <s v="A collaborative, electronic journey helmed by producer Christopher Bingham and guitarist Carlos Montero."/>
    <x v="13"/>
    <x v="749"/>
    <x v="0"/>
    <x v="1"/>
    <s v="GBP"/>
    <n v="1434837861"/>
    <n v="1432245861"/>
    <b v="0"/>
    <x v="132"/>
    <b v="1"/>
    <x v="4"/>
    <x v="16"/>
    <n v="237"/>
    <n v="36.21"/>
  </r>
  <r>
    <n v="1024"/>
    <x v="1024"/>
    <s v="Art Fact is a legendary Swedish synth pop act from the 80's. This album will contain updated remakes of their greatest songs."/>
    <x v="22"/>
    <x v="750"/>
    <x v="0"/>
    <x v="11"/>
    <s v="SEK"/>
    <n v="1454248563"/>
    <n v="1451656563"/>
    <b v="1"/>
    <x v="42"/>
    <b v="1"/>
    <x v="4"/>
    <x v="16"/>
    <n v="119"/>
    <n v="388.98"/>
  </r>
  <r>
    <n v="1025"/>
    <x v="1025"/>
    <s v="Jake Kaufman and Jessie Seely present THE WORLD'S FIRST VIRTUAL REALITY ROCK OPERA."/>
    <x v="54"/>
    <x v="751"/>
    <x v="0"/>
    <x v="0"/>
    <s v="USD"/>
    <n v="1426532437"/>
    <n v="1423944037"/>
    <b v="1"/>
    <x v="265"/>
    <b v="1"/>
    <x v="4"/>
    <x v="16"/>
    <n v="110"/>
    <n v="71.849999999999994"/>
  </r>
  <r>
    <n v="1026"/>
    <x v="1026"/>
    <s v="Changing Stations is an 11-track classical-contemporary album by Daniel Liam Glyn, based on the 11 main lines of the London Underground"/>
    <x v="39"/>
    <x v="752"/>
    <x v="0"/>
    <x v="1"/>
    <s v="GBP"/>
    <n v="1459414016"/>
    <n v="1456480016"/>
    <b v="1"/>
    <x v="266"/>
    <b v="1"/>
    <x v="4"/>
    <x v="16"/>
    <n v="100"/>
    <n v="57.38"/>
  </r>
  <r>
    <n v="1027"/>
    <x v="1027"/>
    <s v="We just toured the PNW to Vancouver, BC and back, we're ready for next level growth - a van, quality studio recordings &amp; stage visuals!"/>
    <x v="208"/>
    <x v="753"/>
    <x v="0"/>
    <x v="0"/>
    <s v="USD"/>
    <n v="1414025347"/>
    <n v="1411433347"/>
    <b v="1"/>
    <x v="112"/>
    <b v="1"/>
    <x v="4"/>
    <x v="16"/>
    <n v="103"/>
    <n v="69.67"/>
  </r>
  <r>
    <n v="1028"/>
    <x v="1028"/>
    <s v="This will be the first album I have made in 9 years. It will be going back to my roots from 2002, and I aim to blow your socks off!"/>
    <x v="3"/>
    <x v="754"/>
    <x v="0"/>
    <x v="1"/>
    <s v="GBP"/>
    <n v="1488830400"/>
    <n v="1484924605"/>
    <b v="1"/>
    <x v="267"/>
    <b v="1"/>
    <x v="4"/>
    <x v="16"/>
    <n v="117"/>
    <n v="45.99"/>
  </r>
  <r>
    <n v="1029"/>
    <x v="1029"/>
    <s v="We want to recreate last years massive Valborgparty in Lund but this time even bigger!"/>
    <x v="3"/>
    <x v="755"/>
    <x v="0"/>
    <x v="11"/>
    <s v="SEK"/>
    <n v="1428184740"/>
    <n v="1423501507"/>
    <b v="0"/>
    <x v="268"/>
    <b v="1"/>
    <x v="4"/>
    <x v="16"/>
    <n v="112"/>
    <n v="79.260000000000005"/>
  </r>
  <r>
    <n v="1030"/>
    <x v="1030"/>
    <s v="Help fund the latest Gothsicles mega-album, I FEEL SICLE!"/>
    <x v="13"/>
    <x v="756"/>
    <x v="0"/>
    <x v="0"/>
    <s v="USD"/>
    <n v="1473680149"/>
    <n v="1472470549"/>
    <b v="0"/>
    <x v="180"/>
    <b v="1"/>
    <x v="4"/>
    <x v="16"/>
    <n v="342"/>
    <n v="43.03"/>
  </r>
  <r>
    <n v="1031"/>
    <x v="1031"/>
    <s v="Liquid Diet needs your support to release our new full-length album! Help us create electrifying music videos to showcase our singles!"/>
    <x v="3"/>
    <x v="757"/>
    <x v="0"/>
    <x v="0"/>
    <s v="USD"/>
    <n v="1450290010"/>
    <n v="1447698010"/>
    <b v="0"/>
    <x v="226"/>
    <b v="1"/>
    <x v="4"/>
    <x v="16"/>
    <n v="107"/>
    <n v="108.48"/>
  </r>
  <r>
    <n v="1032"/>
    <x v="1032"/>
    <s v="Ideal for living rooms and open spaces."/>
    <x v="105"/>
    <x v="758"/>
    <x v="0"/>
    <x v="0"/>
    <s v="USD"/>
    <n v="1466697625"/>
    <n v="1464105625"/>
    <b v="0"/>
    <x v="93"/>
    <b v="1"/>
    <x v="4"/>
    <x v="16"/>
    <n v="108"/>
    <n v="61.03"/>
  </r>
  <r>
    <n v="1033"/>
    <x v="1033"/>
    <s v="Daughter Vision - an electro synthwave band from USA - present 8 remixes of their stunning songs. Some synthpop - some darker. Join us!"/>
    <x v="209"/>
    <x v="434"/>
    <x v="0"/>
    <x v="1"/>
    <s v="GBP"/>
    <n v="1481564080"/>
    <n v="1479144880"/>
    <b v="0"/>
    <x v="74"/>
    <b v="1"/>
    <x v="4"/>
    <x v="16"/>
    <n v="103"/>
    <n v="50.59"/>
  </r>
  <r>
    <n v="1034"/>
    <x v="1034"/>
    <s v="Mazedude presents an arranged album of game music, honoring American composers and featuring several guest performers"/>
    <x v="10"/>
    <x v="759"/>
    <x v="0"/>
    <x v="0"/>
    <s v="USD"/>
    <n v="1470369540"/>
    <n v="1467604804"/>
    <b v="0"/>
    <x v="269"/>
    <b v="1"/>
    <x v="4"/>
    <x v="16"/>
    <n v="130"/>
    <n v="39.159999999999997"/>
  </r>
  <r>
    <n v="1035"/>
    <x v="1035"/>
    <s v="Project Nintendo. A big honkin' game cartridge sleeve and two awesome 12&quot; breakbeat vinyl records and a POSTER inside!"/>
    <x v="210"/>
    <x v="760"/>
    <x v="0"/>
    <x v="0"/>
    <s v="USD"/>
    <n v="1423668220"/>
    <n v="1421076220"/>
    <b v="0"/>
    <x v="88"/>
    <b v="1"/>
    <x v="4"/>
    <x v="16"/>
    <n v="108"/>
    <n v="65.16"/>
  </r>
  <r>
    <n v="1036"/>
    <x v="1036"/>
    <s v="Help this Soulful &amp; Cinematic Glitch-Pop Songwriter Bring her Music to the World!  (And your Ears:)"/>
    <x v="37"/>
    <x v="761"/>
    <x v="0"/>
    <x v="0"/>
    <s v="USD"/>
    <n v="1357545600"/>
    <n v="1354790790"/>
    <b v="0"/>
    <x v="270"/>
    <b v="1"/>
    <x v="4"/>
    <x v="16"/>
    <n v="112"/>
    <n v="23.96"/>
  </r>
  <r>
    <n v="1037"/>
    <x v="1037"/>
    <s v="A Special 10th Anniversary Re-Release of Ender Bowen's third album, LEMONYMOUS, with a companion CD of alternate takes and remixes."/>
    <x v="28"/>
    <x v="762"/>
    <x v="0"/>
    <x v="0"/>
    <s v="USD"/>
    <n v="1431925200"/>
    <n v="1429991062"/>
    <b v="0"/>
    <x v="64"/>
    <b v="1"/>
    <x v="4"/>
    <x v="16"/>
    <n v="102"/>
    <n v="48.62"/>
  </r>
  <r>
    <n v="1038"/>
    <x v="1038"/>
    <s v="My first solo record in 10 years. Six new electronic/synthpop songs PLUS an acoustic version of the album you can only get here."/>
    <x v="15"/>
    <x v="763"/>
    <x v="0"/>
    <x v="0"/>
    <s v="USD"/>
    <n v="1458362023"/>
    <n v="1455773623"/>
    <b v="0"/>
    <x v="42"/>
    <b v="1"/>
    <x v="4"/>
    <x v="16"/>
    <n v="145"/>
    <n v="35.74"/>
  </r>
  <r>
    <n v="1039"/>
    <x v="1039"/>
    <s v="Becoming Rainbow is a music and visual art project inspired by and dedicated to the Native Indigenous communities and water protectors!"/>
    <x v="2"/>
    <x v="764"/>
    <x v="0"/>
    <x v="0"/>
    <s v="USD"/>
    <n v="1481615940"/>
    <n v="1479436646"/>
    <b v="0"/>
    <x v="256"/>
    <b v="1"/>
    <x v="4"/>
    <x v="16"/>
    <n v="128"/>
    <n v="21.37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x v="5"/>
    <x v="17"/>
    <n v="0"/>
    <n v="250"/>
  </r>
  <r>
    <n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x v="5"/>
    <x v="17"/>
    <n v="0"/>
    <n v="0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x v="5"/>
    <x v="17"/>
    <n v="2"/>
    <n v="10"/>
  </r>
  <r>
    <n v="1043"/>
    <x v="1043"/>
    <s v="We're seeking funding for a special 10th Anniversary PRINT EDITION! Receive your own copy for only $8"/>
    <x v="57"/>
    <x v="765"/>
    <x v="1"/>
    <x v="0"/>
    <s v="USD"/>
    <n v="1432101855"/>
    <n v="1429509855"/>
    <b v="0"/>
    <x v="271"/>
    <b v="0"/>
    <x v="5"/>
    <x v="17"/>
    <n v="9"/>
    <n v="29.24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x v="5"/>
    <x v="17"/>
    <n v="0"/>
    <n v="3"/>
  </r>
  <r>
    <n v="1045"/>
    <x v="1045"/>
    <s v="In Case Of Emergency is a radio talk show for preppers, beginning preppers, and with preparedness in mind."/>
    <x v="3"/>
    <x v="766"/>
    <x v="1"/>
    <x v="0"/>
    <s v="USD"/>
    <n v="1408827550"/>
    <n v="1406235550"/>
    <b v="0"/>
    <x v="22"/>
    <b v="0"/>
    <x v="5"/>
    <x v="17"/>
    <n v="3"/>
    <n v="33.25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x v="5"/>
    <x v="17"/>
    <n v="0"/>
    <n v="0"/>
  </r>
  <r>
    <n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x v="5"/>
    <x v="17"/>
    <n v="0"/>
    <n v="1"/>
  </r>
  <r>
    <n v="1048"/>
    <x v="1048"/>
    <s v="#MyLifeMatters features compelling stories of students &amp; young adults who overcame challenges to take ownership of their lives."/>
    <x v="36"/>
    <x v="721"/>
    <x v="1"/>
    <x v="0"/>
    <s v="USD"/>
    <n v="1474766189"/>
    <n v="1471310189"/>
    <b v="0"/>
    <x v="80"/>
    <b v="0"/>
    <x v="5"/>
    <x v="17"/>
    <n v="1"/>
    <n v="53"/>
  </r>
  <r>
    <n v="1049"/>
    <x v="1049"/>
    <s v="------"/>
    <x v="14"/>
    <x v="117"/>
    <x v="1"/>
    <x v="0"/>
    <s v="USD"/>
    <n v="1455272445"/>
    <n v="1452680445"/>
    <b v="0"/>
    <x v="78"/>
    <b v="0"/>
    <x v="5"/>
    <x v="17"/>
    <n v="0"/>
    <n v="0"/>
  </r>
  <r>
    <n v="1050"/>
    <x v="1050"/>
    <s v="Secularism is on the rise and I hear you.Talk to me."/>
    <x v="30"/>
    <x v="117"/>
    <x v="1"/>
    <x v="0"/>
    <s v="USD"/>
    <n v="1442257677"/>
    <n v="1439665677"/>
    <b v="0"/>
    <x v="78"/>
    <b v="0"/>
    <x v="5"/>
    <x v="17"/>
    <n v="0"/>
    <n v="0"/>
  </r>
  <r>
    <n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x v="5"/>
    <x v="17"/>
    <n v="0"/>
    <n v="0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x v="5"/>
    <x v="17"/>
    <n v="0"/>
    <n v="0"/>
  </r>
  <r>
    <n v="1053"/>
    <x v="1053"/>
    <s v="How well do you know the stranger walking past you or the neighbor up the street? Extraordinary stories told by everyday people."/>
    <x v="15"/>
    <x v="495"/>
    <x v="1"/>
    <x v="0"/>
    <s v="USD"/>
    <n v="1488773332"/>
    <n v="1486613332"/>
    <b v="0"/>
    <x v="29"/>
    <b v="0"/>
    <x v="5"/>
    <x v="17"/>
    <n v="1"/>
    <n v="15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x v="5"/>
    <x v="17"/>
    <n v="0"/>
    <n v="0"/>
  </r>
  <r>
    <n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x v="5"/>
    <x v="17"/>
    <n v="0"/>
    <n v="0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x v="5"/>
    <x v="17"/>
    <n v="0"/>
    <n v="0"/>
  </r>
  <r>
    <n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x v="5"/>
    <x v="17"/>
    <n v="0"/>
    <n v="0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x v="5"/>
    <x v="17"/>
    <n v="0"/>
    <n v="0"/>
  </r>
  <r>
    <n v="1059"/>
    <x v="1059"/>
    <s v="Turning myself into a vocal artist."/>
    <x v="184"/>
    <x v="117"/>
    <x v="1"/>
    <x v="0"/>
    <s v="USD"/>
    <n v="1426269456"/>
    <n v="1423681056"/>
    <b v="0"/>
    <x v="78"/>
    <b v="0"/>
    <x v="5"/>
    <x v="17"/>
    <n v="0"/>
    <n v="0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x v="5"/>
    <x v="17"/>
    <n v="1"/>
    <n v="50"/>
  </r>
  <r>
    <n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x v="5"/>
    <x v="17"/>
    <n v="0"/>
    <n v="0"/>
  </r>
  <r>
    <n v="1062"/>
    <x v="1062"/>
    <s v="SEE US ON PATREON www.badgirlartwork.com"/>
    <x v="212"/>
    <x v="121"/>
    <x v="1"/>
    <x v="0"/>
    <s v="USD"/>
    <n v="1468351341"/>
    <n v="1467746541"/>
    <b v="0"/>
    <x v="80"/>
    <b v="0"/>
    <x v="5"/>
    <x v="17"/>
    <n v="95"/>
    <n v="47.5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x v="5"/>
    <x v="17"/>
    <n v="0"/>
    <n v="0"/>
  </r>
  <r>
    <n v="1064"/>
    <x v="1064"/>
    <s v="Make wine from seed to bottle; build, socialize, sell, and relax in Vineyard Valley - a social, sandbox, free to play business sim!"/>
    <x v="162"/>
    <x v="767"/>
    <x v="2"/>
    <x v="0"/>
    <s v="USD"/>
    <n v="1373174903"/>
    <n v="1369286903"/>
    <b v="0"/>
    <x v="259"/>
    <b v="0"/>
    <x v="6"/>
    <x v="18"/>
    <n v="9"/>
    <n v="65.67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x v="6"/>
    <x v="18"/>
    <n v="3"/>
    <n v="16.2"/>
  </r>
  <r>
    <n v="1066"/>
    <x v="1066"/>
    <s v="A parody of old school RPGs where you are a new Dark Lord on a quest to amass monsters and allies on your side."/>
    <x v="60"/>
    <x v="768"/>
    <x v="2"/>
    <x v="0"/>
    <s v="USD"/>
    <n v="1375657582"/>
    <n v="1371769582"/>
    <b v="0"/>
    <x v="272"/>
    <b v="0"/>
    <x v="6"/>
    <x v="18"/>
    <n v="3"/>
    <n v="34.130000000000003"/>
  </r>
  <r>
    <n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x v="6"/>
    <x v="18"/>
    <n v="26"/>
    <n v="13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x v="6"/>
    <x v="18"/>
    <n v="0"/>
    <n v="11.25"/>
  </r>
  <r>
    <n v="1069"/>
    <x v="1069"/>
    <s v="A run-n-gun zombie survival game where you scavenge for items to make the night a little less scary."/>
    <x v="41"/>
    <x v="449"/>
    <x v="2"/>
    <x v="0"/>
    <s v="USD"/>
    <n v="1385447459"/>
    <n v="1382679059"/>
    <b v="0"/>
    <x v="64"/>
    <b v="0"/>
    <x v="6"/>
    <x v="18"/>
    <n v="39"/>
    <n v="40.479999999999997"/>
  </r>
  <r>
    <n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x v="6"/>
    <x v="18"/>
    <n v="1"/>
    <n v="35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x v="6"/>
    <x v="18"/>
    <n v="0"/>
    <n v="0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x v="6"/>
    <x v="18"/>
    <n v="0"/>
    <n v="12.75"/>
  </r>
  <r>
    <n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x v="6"/>
    <x v="18"/>
    <n v="1"/>
    <n v="10"/>
  </r>
  <r>
    <n v="1074"/>
    <x v="1074"/>
    <s v="An ambitious multiplayer game set in fantastical medieval world where you must defend your castle while attacking others to gain ranks!"/>
    <x v="214"/>
    <x v="769"/>
    <x v="2"/>
    <x v="0"/>
    <s v="USD"/>
    <n v="1388808545"/>
    <n v="1386216545"/>
    <b v="0"/>
    <x v="256"/>
    <b v="0"/>
    <x v="6"/>
    <x v="18"/>
    <n v="6"/>
    <n v="113.57"/>
  </r>
  <r>
    <n v="1075"/>
    <x v="1075"/>
    <s v="Fully 3D, post Apocalyptic themed tower defense video game. New take on the genre."/>
    <x v="28"/>
    <x v="372"/>
    <x v="2"/>
    <x v="0"/>
    <s v="USD"/>
    <n v="1336340516"/>
    <n v="1333748516"/>
    <b v="0"/>
    <x v="83"/>
    <b v="0"/>
    <x v="6"/>
    <x v="18"/>
    <n v="5"/>
    <n v="15"/>
  </r>
  <r>
    <n v="1076"/>
    <x v="1076"/>
    <s v="A comical point and click adventure by veteran team of Broken Sword and Monkey Island fame - Steve Ince and Bill Tiller"/>
    <x v="96"/>
    <x v="770"/>
    <x v="2"/>
    <x v="0"/>
    <s v="USD"/>
    <n v="1410426250"/>
    <n v="1405674250"/>
    <b v="0"/>
    <x v="273"/>
    <b v="0"/>
    <x v="6"/>
    <x v="18"/>
    <n v="63"/>
    <n v="48.28"/>
  </r>
  <r>
    <n v="1077"/>
    <x v="1077"/>
    <s v="An epic strategy game of world conquest with simultaneous turn-based multiplayer gameplay and no hotseat waiting"/>
    <x v="31"/>
    <x v="771"/>
    <x v="2"/>
    <x v="0"/>
    <s v="USD"/>
    <n v="1452744011"/>
    <n v="1450152011"/>
    <b v="0"/>
    <x v="157"/>
    <b v="0"/>
    <x v="6"/>
    <x v="18"/>
    <n v="29"/>
    <n v="43.98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x v="6"/>
    <x v="18"/>
    <n v="8"/>
    <n v="9"/>
  </r>
  <r>
    <n v="1079"/>
    <x v="1079"/>
    <s v="Sirius Online is currently the work of two brothers striving to bring the Era of Freelancer back, adding dynamic markets and more."/>
    <x v="91"/>
    <x v="772"/>
    <x v="2"/>
    <x v="12"/>
    <s v="EUR"/>
    <n v="1463232936"/>
    <n v="1461072936"/>
    <b v="0"/>
    <x v="59"/>
    <b v="0"/>
    <x v="6"/>
    <x v="18"/>
    <n v="3"/>
    <n v="37.67"/>
  </r>
  <r>
    <n v="1080"/>
    <x v="1080"/>
    <s v="A fantasy action RPG which follows an elven ex-slave on a journey of magic, revenge, intrigue, and deceit."/>
    <x v="22"/>
    <x v="773"/>
    <x v="2"/>
    <x v="0"/>
    <s v="USD"/>
    <n v="1399778333"/>
    <n v="1397186333"/>
    <b v="0"/>
    <x v="15"/>
    <b v="0"/>
    <x v="6"/>
    <x v="18"/>
    <n v="9"/>
    <n v="18.579999999999998"/>
  </r>
  <r>
    <n v="1081"/>
    <x v="1081"/>
    <s v="Finishing your last job before you retire until a disaster strikes the cargo ship can you survive The Creature?"/>
    <x v="118"/>
    <x v="435"/>
    <x v="2"/>
    <x v="0"/>
    <s v="USD"/>
    <n v="1422483292"/>
    <n v="1419891292"/>
    <b v="0"/>
    <x v="80"/>
    <b v="0"/>
    <x v="6"/>
    <x v="18"/>
    <n v="0"/>
    <n v="3"/>
  </r>
  <r>
    <n v="1082"/>
    <x v="1082"/>
    <s v="Challenge your trivia skills in this action oriented game against several opponents across time."/>
    <x v="3"/>
    <x v="445"/>
    <x v="2"/>
    <x v="0"/>
    <s v="USD"/>
    <n v="1344635088"/>
    <n v="1342043088"/>
    <b v="0"/>
    <x v="83"/>
    <b v="0"/>
    <x v="6"/>
    <x v="18"/>
    <n v="1"/>
    <n v="18.670000000000002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x v="6"/>
    <x v="18"/>
    <n v="1"/>
    <n v="410"/>
  </r>
  <r>
    <n v="1084"/>
    <x v="1084"/>
    <s v="I want to start my own channel for gaming"/>
    <x v="131"/>
    <x v="117"/>
    <x v="2"/>
    <x v="0"/>
    <s v="USD"/>
    <n v="1407534804"/>
    <n v="1404942804"/>
    <b v="0"/>
    <x v="78"/>
    <b v="0"/>
    <x v="6"/>
    <x v="18"/>
    <n v="0"/>
    <n v="0"/>
  </r>
  <r>
    <n v="1085"/>
    <x v="1085"/>
    <s v="The new kid on the block. Re-imagining old games and creating new ones. Ship, Lazer, Rock is first."/>
    <x v="11"/>
    <x v="774"/>
    <x v="2"/>
    <x v="5"/>
    <s v="CAD"/>
    <n v="1457967975"/>
    <n v="1455379575"/>
    <b v="0"/>
    <x v="82"/>
    <b v="0"/>
    <x v="6"/>
    <x v="18"/>
    <n v="3"/>
    <n v="114"/>
  </r>
  <r>
    <n v="1086"/>
    <x v="1086"/>
    <s v="Humanity's future in the Galaxy"/>
    <x v="102"/>
    <x v="495"/>
    <x v="2"/>
    <x v="0"/>
    <s v="USD"/>
    <n v="1408913291"/>
    <n v="1406321291"/>
    <b v="0"/>
    <x v="84"/>
    <b v="0"/>
    <x v="6"/>
    <x v="18"/>
    <n v="0"/>
    <n v="7.5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x v="6"/>
    <x v="18"/>
    <n v="0"/>
    <n v="0"/>
  </r>
  <r>
    <n v="1088"/>
    <x v="1088"/>
    <s v="A fresh twist on survival games. Intense, high-stakes 30 minute rounds for up to 10 players."/>
    <x v="101"/>
    <x v="775"/>
    <x v="2"/>
    <x v="0"/>
    <s v="USD"/>
    <n v="1398366667"/>
    <n v="1395774667"/>
    <b v="0"/>
    <x v="206"/>
    <b v="0"/>
    <x v="6"/>
    <x v="18"/>
    <n v="14"/>
    <n v="43.42"/>
  </r>
  <r>
    <n v="1089"/>
    <x v="1089"/>
    <s v="Farabel is a single player turn-based fantasy strategy game for Mac/PC/Linux"/>
    <x v="36"/>
    <x v="776"/>
    <x v="2"/>
    <x v="6"/>
    <s v="EUR"/>
    <n v="1435293175"/>
    <n v="1432701175"/>
    <b v="0"/>
    <x v="72"/>
    <b v="0"/>
    <x v="6"/>
    <x v="18"/>
    <n v="8"/>
    <n v="23.96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x v="6"/>
    <x v="18"/>
    <n v="0"/>
    <n v="5"/>
  </r>
  <r>
    <n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x v="6"/>
    <x v="18"/>
    <n v="13"/>
    <n v="12.5"/>
  </r>
  <r>
    <n v="1092"/>
    <x v="1092"/>
    <s v="toggleme. is the next breakout mobile game.Addictive gameplay, phenomenal design, real life rewards for achievements, and a great story"/>
    <x v="13"/>
    <x v="579"/>
    <x v="2"/>
    <x v="0"/>
    <s v="USD"/>
    <n v="1357432638"/>
    <n v="1354840638"/>
    <b v="0"/>
    <x v="63"/>
    <b v="0"/>
    <x v="6"/>
    <x v="18"/>
    <n v="1"/>
    <n v="3"/>
  </r>
  <r>
    <n v="1093"/>
    <x v="1093"/>
    <s v="A little girl living isolated in the Canadian Rockies, you find your self  being lured into the hills in the middle of the night."/>
    <x v="43"/>
    <x v="777"/>
    <x v="2"/>
    <x v="5"/>
    <s v="CAD"/>
    <n v="1455232937"/>
    <n v="1453936937"/>
    <b v="0"/>
    <x v="80"/>
    <b v="0"/>
    <x v="6"/>
    <x v="18"/>
    <n v="14"/>
    <n v="10.56"/>
  </r>
  <r>
    <n v="1094"/>
    <x v="1094"/>
    <s v="An action racing game for iOS. Set in a steampunk world, players battle their way to the finish line on customizable rocket engines!"/>
    <x v="102"/>
    <x v="778"/>
    <x v="2"/>
    <x v="0"/>
    <s v="USD"/>
    <n v="1318180033"/>
    <n v="1315588033"/>
    <b v="0"/>
    <x v="74"/>
    <b v="0"/>
    <x v="6"/>
    <x v="18"/>
    <n v="18"/>
    <n v="122"/>
  </r>
  <r>
    <n v="1095"/>
    <x v="1095"/>
    <s v="MMORPG with Real-Time Pet Battles, Expansive 3D World and Ranked Individual &amp; Guild PvP arenas all on your mobile device!"/>
    <x v="69"/>
    <x v="779"/>
    <x v="2"/>
    <x v="0"/>
    <s v="USD"/>
    <n v="1377867220"/>
    <n v="1375275220"/>
    <b v="0"/>
    <x v="230"/>
    <b v="0"/>
    <x v="6"/>
    <x v="18"/>
    <n v="5"/>
    <n v="267.81"/>
  </r>
  <r>
    <n v="1096"/>
    <x v="1096"/>
    <s v="In BUGSPEED COLLIDER, you're a bug with a black belt.  Fight to the top in 4-Beetle Local Multi, and a Full-Scale 1-Beetle Adventure!"/>
    <x v="14"/>
    <x v="780"/>
    <x v="2"/>
    <x v="0"/>
    <s v="USD"/>
    <n v="1412393400"/>
    <n v="1409747154"/>
    <b v="0"/>
    <x v="60"/>
    <b v="0"/>
    <x v="6"/>
    <x v="18"/>
    <n v="18"/>
    <n v="74.209999999999994"/>
  </r>
  <r>
    <n v="1097"/>
    <x v="1097"/>
    <s v="Rabbly is action-adventure game. Is about a scientist going on an adventure, to find rare materials in another galaxy."/>
    <x v="57"/>
    <x v="781"/>
    <x v="2"/>
    <x v="0"/>
    <s v="USD"/>
    <n v="1393786877"/>
    <n v="1390330877"/>
    <b v="0"/>
    <x v="63"/>
    <b v="0"/>
    <x v="6"/>
    <x v="18"/>
    <n v="0"/>
    <n v="6.71"/>
  </r>
  <r>
    <n v="1098"/>
    <x v="1098"/>
    <s v="Kick, Punch... Fireball is an FPS type arena game set inside the fantasy world."/>
    <x v="31"/>
    <x v="782"/>
    <x v="2"/>
    <x v="0"/>
    <s v="USD"/>
    <n v="1397413095"/>
    <n v="1394821095"/>
    <b v="0"/>
    <x v="19"/>
    <b v="0"/>
    <x v="6"/>
    <x v="18"/>
    <n v="7"/>
    <n v="81.95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x v="6"/>
    <x v="18"/>
    <n v="1"/>
    <n v="25"/>
  </r>
  <r>
    <n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x v="6"/>
    <x v="18"/>
    <n v="3"/>
    <n v="10"/>
  </r>
  <r>
    <n v="1101"/>
    <x v="1101"/>
    <s v="Different strains of marijuana leafs battling to the death to see which one is the top strain."/>
    <x v="57"/>
    <x v="783"/>
    <x v="2"/>
    <x v="0"/>
    <s v="USD"/>
    <n v="1468519920"/>
    <n v="1466188338"/>
    <b v="0"/>
    <x v="79"/>
    <b v="0"/>
    <x v="6"/>
    <x v="18"/>
    <n v="0"/>
    <n v="6.83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x v="6"/>
    <x v="18"/>
    <n v="5"/>
    <n v="17.71"/>
  </r>
  <r>
    <n v="1103"/>
    <x v="1103"/>
    <s v="&quot;I go to work... I classify the bodies and store them accordingly... Sometimes I here noises... Other times is see her..."/>
    <x v="36"/>
    <x v="784"/>
    <x v="2"/>
    <x v="0"/>
    <s v="USD"/>
    <n v="1466227190"/>
    <n v="1461043190"/>
    <b v="0"/>
    <x v="41"/>
    <b v="0"/>
    <x v="6"/>
    <x v="18"/>
    <n v="2"/>
    <n v="16.2"/>
  </r>
  <r>
    <n v="1104"/>
    <x v="1104"/>
    <s v="Street Heroes is a retro 2D side-scrolling multiplayer beat 'em up for Facebook that brings classic arcade fun to a social platform"/>
    <x v="127"/>
    <x v="785"/>
    <x v="2"/>
    <x v="1"/>
    <s v="GBP"/>
    <n v="1402480221"/>
    <n v="1399888221"/>
    <b v="0"/>
    <x v="77"/>
    <b v="0"/>
    <x v="6"/>
    <x v="18"/>
    <n v="5"/>
    <n v="80.3"/>
  </r>
  <r>
    <n v="1105"/>
    <x v="1105"/>
    <s v="Nightmare Zombies is the first Oculus Rift Only immersive zombie simulator in the Post-Apocalypse urban environment of New York City."/>
    <x v="216"/>
    <x v="786"/>
    <x v="2"/>
    <x v="0"/>
    <s v="USD"/>
    <n v="1395627327"/>
    <n v="1393038927"/>
    <b v="0"/>
    <x v="9"/>
    <b v="0"/>
    <x v="6"/>
    <x v="18"/>
    <n v="0"/>
    <n v="71.55"/>
  </r>
  <r>
    <n v="1106"/>
    <x v="1106"/>
    <s v="Collect coins and save civilians while you blast your way through tons of zombies! Unlock new characters and levels!"/>
    <x v="44"/>
    <x v="787"/>
    <x v="2"/>
    <x v="0"/>
    <s v="USD"/>
    <n v="1333557975"/>
    <n v="1330969575"/>
    <b v="0"/>
    <x v="63"/>
    <b v="0"/>
    <x v="6"/>
    <x v="18"/>
    <n v="41"/>
    <n v="23.57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x v="6"/>
    <x v="18"/>
    <n v="0"/>
    <n v="0"/>
  </r>
  <r>
    <n v="1108"/>
    <x v="1108"/>
    <s v="Environmental awareness using social games where players are challenged to pursue sustainable development in the city of the future."/>
    <x v="31"/>
    <x v="788"/>
    <x v="2"/>
    <x v="0"/>
    <s v="USD"/>
    <n v="1334326635"/>
    <n v="1329146235"/>
    <b v="0"/>
    <x v="64"/>
    <b v="0"/>
    <x v="6"/>
    <x v="18"/>
    <n v="3"/>
    <n v="34.880000000000003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x v="6"/>
    <x v="18"/>
    <n v="0"/>
    <n v="15"/>
  </r>
  <r>
    <n v="1110"/>
    <x v="1110"/>
    <s v="PSI is a game about a group of people dealing with the effects of Nightmares becoming reality, life will never be the same."/>
    <x v="63"/>
    <x v="789"/>
    <x v="2"/>
    <x v="0"/>
    <s v="USD"/>
    <n v="1354919022"/>
    <n v="1352327022"/>
    <b v="0"/>
    <x v="202"/>
    <b v="0"/>
    <x v="6"/>
    <x v="18"/>
    <n v="1"/>
    <n v="23.18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x v="6"/>
    <x v="18"/>
    <n v="0"/>
    <n v="1"/>
  </r>
  <r>
    <n v="1112"/>
    <x v="1112"/>
    <s v="Tarantino-esque Adventure Game on Steroids Inspired by LucasArts, Gritty Action Movies and 1940's Animation"/>
    <x v="217"/>
    <x v="790"/>
    <x v="2"/>
    <x v="0"/>
    <s v="USD"/>
    <n v="1421656200"/>
    <n v="1416507211"/>
    <b v="0"/>
    <x v="274"/>
    <b v="0"/>
    <x v="6"/>
    <x v="18"/>
    <n v="36"/>
    <n v="100.23"/>
  </r>
  <r>
    <n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x v="6"/>
    <x v="18"/>
    <n v="1"/>
    <n v="5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x v="6"/>
    <x v="18"/>
    <n v="0"/>
    <n v="3.33"/>
  </r>
  <r>
    <n v="1115"/>
    <x v="1115"/>
    <s v="Explore the protagonist's mind. Remember. Understand. Plan ahead. Stay ahead of threats. Nurture relations. Earn the fate you choose."/>
    <x v="79"/>
    <x v="502"/>
    <x v="2"/>
    <x v="0"/>
    <s v="USD"/>
    <n v="1459352495"/>
    <n v="1456764095"/>
    <b v="0"/>
    <x v="80"/>
    <b v="0"/>
    <x v="6"/>
    <x v="18"/>
    <n v="0"/>
    <n v="13.25"/>
  </r>
  <r>
    <n v="1116"/>
    <x v="1116"/>
    <s v="A medieval, post apocolyptic, Online, MMORPG. Class morphing, character customization game."/>
    <x v="69"/>
    <x v="791"/>
    <x v="2"/>
    <x v="0"/>
    <s v="USD"/>
    <n v="1339273208"/>
    <n v="1334089208"/>
    <b v="0"/>
    <x v="73"/>
    <b v="0"/>
    <x v="6"/>
    <x v="18"/>
    <n v="0"/>
    <n v="17.850000000000001"/>
  </r>
  <r>
    <n v="1117"/>
    <x v="1117"/>
    <s v="Experience the Medieval in your own village. Increase your village into a city and walk through the streets."/>
    <x v="28"/>
    <x v="792"/>
    <x v="2"/>
    <x v="12"/>
    <s v="EUR"/>
    <n v="1451053313"/>
    <n v="1448461313"/>
    <b v="0"/>
    <x v="22"/>
    <b v="0"/>
    <x v="6"/>
    <x v="18"/>
    <n v="8"/>
    <n v="10.38"/>
  </r>
  <r>
    <n v="1118"/>
    <x v="1118"/>
    <s v="Ideal for social players as well as a tool for esports teams, Battle Buddy will help organise and coordinate, pugs, scrims, wars &amp; you!"/>
    <x v="37"/>
    <x v="793"/>
    <x v="2"/>
    <x v="2"/>
    <s v="AUD"/>
    <n v="1396666779"/>
    <n v="1394078379"/>
    <b v="0"/>
    <x v="83"/>
    <b v="0"/>
    <x v="6"/>
    <x v="18"/>
    <n v="2"/>
    <n v="36.33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x v="6"/>
    <x v="18"/>
    <n v="0"/>
    <n v="5"/>
  </r>
  <r>
    <n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x v="6"/>
    <x v="18"/>
    <n v="0"/>
    <n v="0"/>
  </r>
  <r>
    <n v="1121"/>
    <x v="1121"/>
    <s v="An action packed, side scrolling, platform jumping, laser shooting ADVENTURE that will be fun for everyone."/>
    <x v="65"/>
    <x v="794"/>
    <x v="2"/>
    <x v="0"/>
    <s v="USD"/>
    <n v="1457904316"/>
    <n v="1455315916"/>
    <b v="0"/>
    <x v="81"/>
    <b v="0"/>
    <x v="6"/>
    <x v="18"/>
    <n v="0"/>
    <n v="5.8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x v="6"/>
    <x v="18"/>
    <n v="0"/>
    <n v="0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x v="6"/>
    <x v="18"/>
    <n v="0"/>
    <n v="3.67"/>
  </r>
  <r>
    <n v="1124"/>
    <x v="1124"/>
    <s v="Disaster Defender is a Mobile RPG that puts you right into the action of a Disaster, saving lives and property like a real life hero!"/>
    <x v="162"/>
    <x v="94"/>
    <x v="2"/>
    <x v="0"/>
    <s v="USD"/>
    <n v="1430409651"/>
    <n v="1427817651"/>
    <b v="0"/>
    <x v="63"/>
    <b v="0"/>
    <x v="6"/>
    <x v="19"/>
    <n v="0"/>
    <n v="60.71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x v="6"/>
    <x v="19"/>
    <n v="0"/>
    <n v="0"/>
  </r>
  <r>
    <n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x v="6"/>
    <x v="19"/>
    <n v="1"/>
    <n v="5"/>
  </r>
  <r>
    <n v="1127"/>
    <x v="1127"/>
    <s v="A fast-paced, creepy/cute mobile puzzle game where you draw series of magic symbols to summon &amp; collect demons, monsters, gods, &amp; myths"/>
    <x v="19"/>
    <x v="795"/>
    <x v="2"/>
    <x v="0"/>
    <s v="USD"/>
    <n v="1416000600"/>
    <n v="1413318600"/>
    <b v="0"/>
    <x v="23"/>
    <b v="0"/>
    <x v="6"/>
    <x v="19"/>
    <n v="2"/>
    <n v="25.43"/>
  </r>
  <r>
    <n v="1128"/>
    <x v="1128"/>
    <s v="#havingfunFTW"/>
    <x v="28"/>
    <x v="116"/>
    <x v="2"/>
    <x v="1"/>
    <s v="GBP"/>
    <n v="1407425717"/>
    <n v="1404833717"/>
    <b v="0"/>
    <x v="29"/>
    <b v="0"/>
    <x v="6"/>
    <x v="19"/>
    <n v="0"/>
    <n v="1"/>
  </r>
  <r>
    <n v="1129"/>
    <x v="1129"/>
    <s v="This app will provide you with the ability to use your most favorite profanities while playing a game with your friends."/>
    <x v="22"/>
    <x v="579"/>
    <x v="2"/>
    <x v="0"/>
    <s v="USD"/>
    <n v="1465107693"/>
    <n v="1462515693"/>
    <b v="0"/>
    <x v="84"/>
    <b v="0"/>
    <x v="6"/>
    <x v="19"/>
    <n v="0"/>
    <n v="10.5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x v="6"/>
    <x v="19"/>
    <n v="0"/>
    <n v="3.67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x v="6"/>
    <x v="19"/>
    <n v="0"/>
    <n v="0"/>
  </r>
  <r>
    <n v="1132"/>
    <x v="1132"/>
    <s v="One is a simple mobile game about exploring the connections between all living things. Featuring hand-painted art."/>
    <x v="3"/>
    <x v="796"/>
    <x v="2"/>
    <x v="5"/>
    <s v="CAD"/>
    <n v="1483238771"/>
    <n v="1480646771"/>
    <b v="0"/>
    <x v="62"/>
    <b v="0"/>
    <x v="6"/>
    <x v="19"/>
    <n v="14"/>
    <n v="110.62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x v="6"/>
    <x v="19"/>
    <n v="1"/>
    <n v="20"/>
  </r>
  <r>
    <n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x v="6"/>
    <x v="19"/>
    <n v="0"/>
    <n v="1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x v="6"/>
    <x v="19"/>
    <n v="5"/>
    <n v="50"/>
  </r>
  <r>
    <n v="1136"/>
    <x v="1136"/>
    <s v="Arpenter pas moins de 50 stages ne sera pas facile avec une seule vie... peut Ãªtre que les potions vous aiderons Ã  survivre ?"/>
    <x v="218"/>
    <x v="797"/>
    <x v="2"/>
    <x v="6"/>
    <s v="EUR"/>
    <n v="1450541229"/>
    <n v="1447949229"/>
    <b v="0"/>
    <x v="79"/>
    <b v="0"/>
    <x v="6"/>
    <x v="19"/>
    <n v="6"/>
    <n v="45"/>
  </r>
  <r>
    <n v="1137"/>
    <x v="1137"/>
    <s v="This classic online RPG is being overhauled to run on more devices with an interface better suited for both mobile and widescreen."/>
    <x v="31"/>
    <x v="798"/>
    <x v="2"/>
    <x v="0"/>
    <s v="USD"/>
    <n v="1461440421"/>
    <n v="1458848421"/>
    <b v="0"/>
    <x v="70"/>
    <b v="0"/>
    <x v="6"/>
    <x v="19"/>
    <n v="40"/>
    <n v="253.21"/>
  </r>
  <r>
    <n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x v="6"/>
    <x v="19"/>
    <n v="0"/>
    <n v="31.25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x v="6"/>
    <x v="19"/>
    <n v="0"/>
    <n v="5"/>
  </r>
  <r>
    <n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x v="6"/>
    <x v="19"/>
    <n v="0"/>
    <n v="0"/>
  </r>
  <r>
    <n v="1141"/>
    <x v="1141"/>
    <s v="I think this will be a great game!"/>
    <x v="2"/>
    <x v="117"/>
    <x v="2"/>
    <x v="12"/>
    <s v="EUR"/>
    <n v="1436460450"/>
    <n v="1433868450"/>
    <b v="0"/>
    <x v="78"/>
    <b v="0"/>
    <x v="6"/>
    <x v="19"/>
    <n v="0"/>
    <n v="0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x v="6"/>
    <x v="19"/>
    <n v="0"/>
    <n v="0"/>
  </r>
  <r>
    <n v="1143"/>
    <x v="1143"/>
    <s v="Convergence: RiftWars is a easy to approach competitive turn-based strategy game, featuring quick game play and military tactics."/>
    <x v="101"/>
    <x v="799"/>
    <x v="2"/>
    <x v="0"/>
    <s v="USD"/>
    <n v="1450327126"/>
    <n v="1447735126"/>
    <b v="0"/>
    <x v="22"/>
    <b v="0"/>
    <x v="6"/>
    <x v="19"/>
    <n v="0"/>
    <n v="23.25"/>
  </r>
  <r>
    <n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x v="7"/>
    <x v="20"/>
    <n v="0"/>
    <n v="0"/>
  </r>
  <r>
    <n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x v="7"/>
    <x v="20"/>
    <n v="0"/>
    <n v="100"/>
  </r>
  <r>
    <n v="1146"/>
    <x v="1146"/>
    <s v="Bringing the flavor of competition BBQ to small town Auburn with the ease of a big city food truck."/>
    <x v="12"/>
    <x v="800"/>
    <x v="2"/>
    <x v="0"/>
    <s v="USD"/>
    <n v="1399071173"/>
    <n v="1395787973"/>
    <b v="0"/>
    <x v="8"/>
    <b v="0"/>
    <x v="7"/>
    <x v="20"/>
    <n v="9"/>
    <n v="44.17"/>
  </r>
  <r>
    <n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x v="7"/>
    <x v="20"/>
    <n v="0"/>
    <n v="0"/>
  </r>
  <r>
    <n v="1148"/>
    <x v="1148"/>
    <s v="New local (Louisville, KY.) food truck with a refreshing spin on rolling kitchens."/>
    <x v="36"/>
    <x v="801"/>
    <x v="2"/>
    <x v="0"/>
    <s v="USD"/>
    <n v="1480568781"/>
    <n v="1477973181"/>
    <b v="0"/>
    <x v="83"/>
    <b v="0"/>
    <x v="7"/>
    <x v="20"/>
    <n v="0"/>
    <n v="24.33"/>
  </r>
  <r>
    <n v="1149"/>
    <x v="1149"/>
    <s v="Bringing culturally diverse Floridian cuisine to the people!"/>
    <x v="63"/>
    <x v="737"/>
    <x v="2"/>
    <x v="0"/>
    <s v="USD"/>
    <n v="1466096566"/>
    <n v="1463504566"/>
    <b v="0"/>
    <x v="84"/>
    <b v="0"/>
    <x v="7"/>
    <x v="20"/>
    <n v="0"/>
    <n v="37.5"/>
  </r>
  <r>
    <n v="1150"/>
    <x v="1150"/>
    <s v="Bringing delicious authentic and fusion Taiwanese Food to the West Coast."/>
    <x v="30"/>
    <x v="802"/>
    <x v="2"/>
    <x v="0"/>
    <s v="USD"/>
    <n v="1452293675"/>
    <n v="1447109675"/>
    <b v="0"/>
    <x v="79"/>
    <b v="0"/>
    <x v="7"/>
    <x v="20"/>
    <n v="10"/>
    <n v="42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x v="7"/>
    <x v="20"/>
    <n v="0"/>
    <n v="0"/>
  </r>
  <r>
    <n v="1152"/>
    <x v="1152"/>
    <s v="Peruvian food truck with an LA twist."/>
    <x v="194"/>
    <x v="610"/>
    <x v="2"/>
    <x v="0"/>
    <s v="USD"/>
    <n v="1431709312"/>
    <n v="1429117312"/>
    <b v="0"/>
    <x v="41"/>
    <b v="0"/>
    <x v="7"/>
    <x v="20"/>
    <n v="6"/>
    <n v="60.73"/>
  </r>
  <r>
    <n v="1153"/>
    <x v="1153"/>
    <s v="A mobile concession trailer for snow cones, ice cream, smoothies and more"/>
    <x v="6"/>
    <x v="155"/>
    <x v="2"/>
    <x v="0"/>
    <s v="USD"/>
    <n v="1434647305"/>
    <n v="1432055305"/>
    <b v="0"/>
    <x v="29"/>
    <b v="0"/>
    <x v="7"/>
    <x v="20"/>
    <n v="1"/>
    <n v="50"/>
  </r>
  <r>
    <n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x v="7"/>
    <x v="20"/>
    <n v="7"/>
    <n v="108.33"/>
  </r>
  <r>
    <n v="1155"/>
    <x v="1155"/>
    <s v="I am on a mission to offer as many people as I can a great healthy coffee, tea, and snacks by using healthy products and ingredients."/>
    <x v="31"/>
    <x v="803"/>
    <x v="2"/>
    <x v="0"/>
    <s v="USD"/>
    <n v="1408040408"/>
    <n v="1405448408"/>
    <b v="0"/>
    <x v="22"/>
    <b v="0"/>
    <x v="7"/>
    <x v="20"/>
    <n v="1"/>
    <n v="23.5"/>
  </r>
  <r>
    <n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x v="7"/>
    <x v="20"/>
    <n v="0"/>
    <n v="0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x v="7"/>
    <x v="20"/>
    <n v="2"/>
    <n v="50.33"/>
  </r>
  <r>
    <n v="1158"/>
    <x v="1158"/>
    <s v="It's been my dream to start my own cupcake bakery and it's now or never. Help me take the first steps toward building my dream."/>
    <x v="51"/>
    <x v="430"/>
    <x v="2"/>
    <x v="0"/>
    <s v="USD"/>
    <n v="1418091128"/>
    <n v="1415499128"/>
    <b v="0"/>
    <x v="83"/>
    <b v="0"/>
    <x v="7"/>
    <x v="20"/>
    <n v="0"/>
    <n v="11.67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x v="7"/>
    <x v="20"/>
    <n v="0"/>
    <n v="0"/>
  </r>
  <r>
    <n v="1160"/>
    <x v="1160"/>
    <s v="Food is a lifestyle...the art, the challenge, and the happiness is the wealth I seek....join me on my journey to success."/>
    <x v="11"/>
    <x v="804"/>
    <x v="2"/>
    <x v="0"/>
    <s v="USD"/>
    <n v="1427510586"/>
    <n v="1424922186"/>
    <b v="0"/>
    <x v="10"/>
    <b v="0"/>
    <x v="7"/>
    <x v="20"/>
    <n v="4"/>
    <n v="60.79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x v="7"/>
    <x v="20"/>
    <n v="0"/>
    <n v="0"/>
  </r>
  <r>
    <n v="1162"/>
    <x v="1162"/>
    <s v="Solar Powered, Recycled Fryer Oil for Truck Fuel, Locally Grown Organic &amp; Hormone Free Foods, Pop-up Bands, Private Party and Functions"/>
    <x v="127"/>
    <x v="430"/>
    <x v="2"/>
    <x v="0"/>
    <s v="USD"/>
    <n v="1411662264"/>
    <n v="1408983864"/>
    <b v="0"/>
    <x v="84"/>
    <b v="0"/>
    <x v="7"/>
    <x v="20"/>
    <n v="0"/>
    <n v="17.5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x v="7"/>
    <x v="20"/>
    <n v="0"/>
    <n v="0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x v="7"/>
    <x v="20"/>
    <n v="0"/>
    <n v="0"/>
  </r>
  <r>
    <n v="1165"/>
    <x v="1165"/>
    <s v="Join us in transforming Dreamy Creations truck into a food truck so we can bring you the most delicious cupcakes to your neighborhood!"/>
    <x v="3"/>
    <x v="805"/>
    <x v="2"/>
    <x v="0"/>
    <s v="USD"/>
    <n v="1404623330"/>
    <n v="1401685730"/>
    <b v="0"/>
    <x v="20"/>
    <b v="0"/>
    <x v="7"/>
    <x v="20"/>
    <n v="21"/>
    <n v="82.82"/>
  </r>
  <r>
    <n v="1166"/>
    <x v="1166"/>
    <s v="Making delicious healthy food affordable &amp; accessible to ALL Cincinnati neighborhoods. Locally sourced, seasonally-inspired menu"/>
    <x v="36"/>
    <x v="806"/>
    <x v="2"/>
    <x v="0"/>
    <s v="USD"/>
    <n v="1435291200"/>
    <n v="1432640342"/>
    <b v="0"/>
    <x v="22"/>
    <b v="0"/>
    <x v="7"/>
    <x v="20"/>
    <n v="19"/>
    <n v="358.88"/>
  </r>
  <r>
    <n v="1167"/>
    <x v="1167"/>
    <s v="A mobile food truck serving up a Latino-inspired fusion cuisine using fresh, local, &amp; organic ingredients!"/>
    <x v="127"/>
    <x v="807"/>
    <x v="2"/>
    <x v="0"/>
    <s v="USD"/>
    <n v="1410543495"/>
    <n v="1407865095"/>
    <b v="0"/>
    <x v="38"/>
    <b v="0"/>
    <x v="7"/>
    <x v="20"/>
    <n v="2"/>
    <n v="61.19"/>
  </r>
  <r>
    <n v="1168"/>
    <x v="1168"/>
    <s v="Simply fresh farm to table on wheels working close with local farms to ensure the highest of quality of product ."/>
    <x v="102"/>
    <x v="808"/>
    <x v="2"/>
    <x v="0"/>
    <s v="USD"/>
    <n v="1474507065"/>
    <n v="1471915065"/>
    <b v="0"/>
    <x v="83"/>
    <b v="0"/>
    <x v="7"/>
    <x v="20"/>
    <n v="6"/>
    <n v="340"/>
  </r>
  <r>
    <n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x v="7"/>
    <x v="20"/>
    <n v="0"/>
    <n v="5.67"/>
  </r>
  <r>
    <n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x v="7"/>
    <x v="20"/>
    <n v="0"/>
    <n v="50"/>
  </r>
  <r>
    <n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x v="7"/>
    <x v="20"/>
    <n v="0"/>
    <n v="25"/>
  </r>
  <r>
    <n v="1172"/>
    <x v="1172"/>
    <s v="Bringing YOUR favorite dog recipes to the streets."/>
    <x v="7"/>
    <x v="117"/>
    <x v="2"/>
    <x v="0"/>
    <s v="USD"/>
    <n v="1408551752"/>
    <n v="1405959752"/>
    <b v="0"/>
    <x v="78"/>
    <b v="0"/>
    <x v="7"/>
    <x v="20"/>
    <n v="0"/>
    <n v="0"/>
  </r>
  <r>
    <n v="1173"/>
    <x v="1173"/>
    <s v="Chef David J Alvarez worked for Guy Fieri &amp; Anthony Bourdain. Chef David wants to bring his food to the Streets &amp; assault your senses!"/>
    <x v="153"/>
    <x v="134"/>
    <x v="2"/>
    <x v="0"/>
    <s v="USD"/>
    <n v="1438576057"/>
    <n v="1435552057"/>
    <b v="0"/>
    <x v="29"/>
    <b v="0"/>
    <x v="7"/>
    <x v="20"/>
    <n v="0"/>
    <n v="30"/>
  </r>
  <r>
    <n v="1174"/>
    <x v="1174"/>
    <s v="Help me purchase a parking space to be the Burro's permanant home, I need your help to raise $15,000!"/>
    <x v="36"/>
    <x v="809"/>
    <x v="2"/>
    <x v="0"/>
    <s v="USD"/>
    <n v="1462738327"/>
    <n v="1460146327"/>
    <b v="0"/>
    <x v="10"/>
    <b v="0"/>
    <x v="7"/>
    <x v="20"/>
    <n v="6"/>
    <n v="46.63"/>
  </r>
  <r>
    <n v="1175"/>
    <x v="1175"/>
    <s v="&quot;Create-Your-Cone&quot;. Freshly made waffle cones stuffed with your choice of yummy ingredients, or frozen yogurt!"/>
    <x v="22"/>
    <x v="795"/>
    <x v="2"/>
    <x v="0"/>
    <s v="USD"/>
    <n v="1436981339"/>
    <n v="1434389339"/>
    <b v="0"/>
    <x v="82"/>
    <b v="0"/>
    <x v="7"/>
    <x v="20"/>
    <n v="3"/>
    <n v="65"/>
  </r>
  <r>
    <n v="1176"/>
    <x v="1176"/>
    <s v="Mirlins Sushi!_x000a_Find us on Facebook!_x000a_(Gives backers a voice, and a direct link to us! No kickstarter disappearing act here!)"/>
    <x v="165"/>
    <x v="115"/>
    <x v="2"/>
    <x v="2"/>
    <s v="AUD"/>
    <n v="1488805200"/>
    <n v="1484094498"/>
    <b v="0"/>
    <x v="29"/>
    <b v="0"/>
    <x v="7"/>
    <x v="20"/>
    <n v="0"/>
    <n v="10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x v="7"/>
    <x v="20"/>
    <n v="0"/>
    <n v="0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x v="7"/>
    <x v="20"/>
    <n v="0"/>
    <n v="5"/>
  </r>
  <r>
    <n v="1179"/>
    <x v="1179"/>
    <s v="Mexican Style Food Truck, run by a Red Seal Chef, in a town with NO MEXICAN FOOD! That is a culinary emergency situation!"/>
    <x v="127"/>
    <x v="669"/>
    <x v="2"/>
    <x v="5"/>
    <s v="CAD"/>
    <n v="1446052627"/>
    <n v="1443460627"/>
    <b v="0"/>
    <x v="81"/>
    <b v="0"/>
    <x v="7"/>
    <x v="20"/>
    <n v="5"/>
    <n v="640"/>
  </r>
  <r>
    <n v="1180"/>
    <x v="1180"/>
    <s v="We would like to start a military-themed food truck to serve the Battle Creek/Kalamazoo area."/>
    <x v="63"/>
    <x v="810"/>
    <x v="2"/>
    <x v="0"/>
    <s v="USD"/>
    <n v="1403983314"/>
    <n v="1400786514"/>
    <b v="0"/>
    <x v="275"/>
    <b v="0"/>
    <x v="7"/>
    <x v="20"/>
    <n v="12"/>
    <n v="69.12"/>
  </r>
  <r>
    <n v="1181"/>
    <x v="1181"/>
    <s v="Bringing the best tacos to the streets of Chicago!"/>
    <x v="63"/>
    <x v="462"/>
    <x v="2"/>
    <x v="0"/>
    <s v="USD"/>
    <n v="1425197321"/>
    <n v="1422605321"/>
    <b v="0"/>
    <x v="83"/>
    <b v="0"/>
    <x v="7"/>
    <x v="20"/>
    <n v="0"/>
    <n v="1.33"/>
  </r>
  <r>
    <n v="1182"/>
    <x v="1182"/>
    <s v="Two  years ago this business was started to help a local non-profit.  We have since expanded and provide jobs in our small community."/>
    <x v="28"/>
    <x v="811"/>
    <x v="2"/>
    <x v="0"/>
    <s v="USD"/>
    <n v="1484239320"/>
    <n v="1482609088"/>
    <b v="0"/>
    <x v="80"/>
    <b v="0"/>
    <x v="7"/>
    <x v="20"/>
    <n v="4"/>
    <n v="10.5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x v="7"/>
    <x v="20"/>
    <n v="4"/>
    <n v="33.33"/>
  </r>
  <r>
    <n v="1184"/>
    <x v="1184"/>
    <s v="This coffee table album is the chronicle of the 2016/2017 cyclocross season, the latest edition of the renowned cyclephotos books."/>
    <x v="29"/>
    <x v="812"/>
    <x v="0"/>
    <x v="1"/>
    <s v="GBP"/>
    <n v="1486391011"/>
    <n v="1483712611"/>
    <b v="0"/>
    <x v="276"/>
    <b v="1"/>
    <x v="8"/>
    <x v="21"/>
    <n v="105"/>
    <n v="61.56"/>
  </r>
  <r>
    <n v="1185"/>
    <x v="1185"/>
    <s v="A photo exhibition and book showcasing images and stories of our time in New Orleans, commemorating Katrinaâ€™s ten year anniversary."/>
    <x v="78"/>
    <x v="813"/>
    <x v="0"/>
    <x v="0"/>
    <s v="USD"/>
    <n v="1433736000"/>
    <n v="1430945149"/>
    <b v="0"/>
    <x v="112"/>
    <b v="1"/>
    <x v="8"/>
    <x v="21"/>
    <n v="105"/>
    <n v="118.74"/>
  </r>
  <r>
    <n v="1186"/>
    <x v="1186"/>
    <s v="Children of Zanskar - a stunning photography book, will raise funds for the local school and children of Lingshed valley, Himalayas."/>
    <x v="51"/>
    <x v="814"/>
    <x v="0"/>
    <x v="1"/>
    <s v="GBP"/>
    <n v="1433198520"/>
    <n v="1430340195"/>
    <b v="0"/>
    <x v="259"/>
    <b v="1"/>
    <x v="8"/>
    <x v="21"/>
    <n v="107"/>
    <n v="65.08"/>
  </r>
  <r>
    <n v="1187"/>
    <x v="1187"/>
    <s v="A gorgeous monograph of sensual imagery featuring the men of Utah, shot against the incredible expanses of land they call their own."/>
    <x v="222"/>
    <x v="815"/>
    <x v="0"/>
    <x v="0"/>
    <s v="USD"/>
    <n v="1431885600"/>
    <n v="1429133323"/>
    <b v="0"/>
    <x v="16"/>
    <b v="1"/>
    <x v="8"/>
    <x v="21"/>
    <n v="104"/>
    <n v="130.16"/>
  </r>
  <r>
    <n v="1188"/>
    <x v="1188"/>
    <s v="A photobook of young dancers and their inspiring stories, photographed in beautiful and unique locations."/>
    <x v="13"/>
    <x v="730"/>
    <x v="0"/>
    <x v="5"/>
    <s v="CAD"/>
    <n v="1482943740"/>
    <n v="1481129340"/>
    <b v="0"/>
    <x v="275"/>
    <b v="1"/>
    <x v="8"/>
    <x v="21"/>
    <n v="161"/>
    <n v="37.78"/>
  </r>
  <r>
    <n v="1189"/>
    <x v="1189"/>
    <s v="A couple of experienced road trippers setting out for the big one. Six months traveling in a converted bus with a book at the end."/>
    <x v="7"/>
    <x v="816"/>
    <x v="0"/>
    <x v="0"/>
    <s v="USD"/>
    <n v="1467242995"/>
    <n v="1465428595"/>
    <b v="0"/>
    <x v="48"/>
    <b v="1"/>
    <x v="8"/>
    <x v="21"/>
    <n v="108"/>
    <n v="112.79"/>
  </r>
  <r>
    <n v="1190"/>
    <x v="1190"/>
    <s v="A pairing of self portraiture and writing to shed light on the reality of life with chronic illness."/>
    <x v="2"/>
    <x v="817"/>
    <x v="0"/>
    <x v="0"/>
    <s v="USD"/>
    <n v="1409500725"/>
    <n v="1406908725"/>
    <b v="0"/>
    <x v="62"/>
    <b v="1"/>
    <x v="8"/>
    <x v="21"/>
    <n v="135"/>
    <n v="51.92"/>
  </r>
  <r>
    <n v="1191"/>
    <x v="1191"/>
    <s v="A photo journal capturing 30 days of sweetness in Kyoto, Tokyo, and more. Join me to see the cutest &amp; prettiest images of Japan :)"/>
    <x v="200"/>
    <x v="818"/>
    <x v="0"/>
    <x v="0"/>
    <s v="USD"/>
    <n v="1458480560"/>
    <n v="1455892160"/>
    <b v="0"/>
    <x v="51"/>
    <b v="1"/>
    <x v="8"/>
    <x v="21"/>
    <n v="109"/>
    <n v="89.24"/>
  </r>
  <r>
    <n v="1192"/>
    <x v="1192"/>
    <s v="A macro landscape photography art book &amp; limited edition prints. A Make 100 project."/>
    <x v="213"/>
    <x v="819"/>
    <x v="0"/>
    <x v="1"/>
    <s v="GBP"/>
    <n v="1486814978"/>
    <n v="1484222978"/>
    <b v="0"/>
    <x v="41"/>
    <b v="1"/>
    <x v="8"/>
    <x v="21"/>
    <n v="290"/>
    <n v="19.329999999999998"/>
  </r>
  <r>
    <n v="1193"/>
    <x v="1193"/>
    <s v="Images &amp; the stories behind them from a professional photographers 1st 16 years shooting assignments for major magazines &amp; ad agencies."/>
    <x v="148"/>
    <x v="820"/>
    <x v="0"/>
    <x v="0"/>
    <s v="USD"/>
    <n v="1460223453"/>
    <n v="1455043053"/>
    <b v="0"/>
    <x v="277"/>
    <b v="1"/>
    <x v="8"/>
    <x v="21"/>
    <n v="104"/>
    <n v="79.97"/>
  </r>
  <r>
    <n v="1194"/>
    <x v="1194"/>
    <s v="A beautifully presented hardcover book of aerial photographs that show the west coast of Ireland as it's never been seen before."/>
    <x v="78"/>
    <x v="821"/>
    <x v="0"/>
    <x v="17"/>
    <s v="EUR"/>
    <n v="1428493379"/>
    <n v="1425901379"/>
    <b v="0"/>
    <x v="278"/>
    <b v="1"/>
    <x v="8"/>
    <x v="21"/>
    <n v="322"/>
    <n v="56.41"/>
  </r>
  <r>
    <n v="1195"/>
    <x v="1195"/>
    <s v="CALAMITA/Ã€ is a tool for investigating the contemporary Vajont and the topic of catastrophes in general._x000a_Â«CHE IDDIO CE LA MANDI BUONAÂ»"/>
    <x v="3"/>
    <x v="822"/>
    <x v="0"/>
    <x v="13"/>
    <s v="EUR"/>
    <n v="1450602000"/>
    <n v="1445415653"/>
    <b v="0"/>
    <x v="203"/>
    <b v="1"/>
    <x v="8"/>
    <x v="21"/>
    <n v="135"/>
    <n v="79.41"/>
  </r>
  <r>
    <n v="1196"/>
    <x v="1196"/>
    <s v="A book of male nudes photographed on location in Ibiza over the last 4 years."/>
    <x v="107"/>
    <x v="823"/>
    <x v="0"/>
    <x v="1"/>
    <s v="GBP"/>
    <n v="1450467539"/>
    <n v="1447875539"/>
    <b v="0"/>
    <x v="279"/>
    <b v="1"/>
    <x v="8"/>
    <x v="21"/>
    <n v="270"/>
    <n v="76.44"/>
  </r>
  <r>
    <n v="1197"/>
    <x v="1197"/>
    <s v="A coffee table book celebrating Colorado brewery culture; exploring the passion and personality of local breweries through photographs."/>
    <x v="36"/>
    <x v="824"/>
    <x v="0"/>
    <x v="0"/>
    <s v="USD"/>
    <n v="1465797540"/>
    <n v="1463155034"/>
    <b v="0"/>
    <x v="100"/>
    <b v="1"/>
    <x v="8"/>
    <x v="21"/>
    <n v="253"/>
    <n v="121"/>
  </r>
  <r>
    <n v="1198"/>
    <x v="1198"/>
    <s v="The White Desert is a photo project, documenting the fragility and beauty of the planet, from the Arctic to Antarctic regions!"/>
    <x v="8"/>
    <x v="825"/>
    <x v="0"/>
    <x v="0"/>
    <s v="USD"/>
    <n v="1451530800"/>
    <n v="1448463086"/>
    <b v="0"/>
    <x v="157"/>
    <b v="1"/>
    <x v="8"/>
    <x v="21"/>
    <n v="261"/>
    <n v="54.62"/>
  </r>
  <r>
    <n v="1199"/>
    <x v="1199"/>
    <s v="There are over 627.295 Syrian refugees in Jordan due to the war. Let me tell you some of their stories with the help of a photobook!"/>
    <x v="223"/>
    <x v="826"/>
    <x v="0"/>
    <x v="1"/>
    <s v="GBP"/>
    <n v="1436380200"/>
    <n v="1433615400"/>
    <b v="0"/>
    <x v="82"/>
    <b v="1"/>
    <x v="8"/>
    <x v="21"/>
    <n v="101"/>
    <n v="299.22000000000003"/>
  </r>
  <r>
    <n v="1200"/>
    <x v="1200"/>
    <s v="Modern Nomads Journal is an 88 page magazine style publication containing photo stories about Somalis in the Horn of Africa."/>
    <x v="224"/>
    <x v="827"/>
    <x v="0"/>
    <x v="0"/>
    <s v="USD"/>
    <n v="1429183656"/>
    <n v="1427369256"/>
    <b v="0"/>
    <x v="280"/>
    <b v="1"/>
    <x v="8"/>
    <x v="21"/>
    <n v="126"/>
    <n v="58.53"/>
  </r>
  <r>
    <n v="1201"/>
    <x v="1201"/>
    <s v="Documentary book about the lives of disabled people and Chernobyl victims living in governmental institutions called Internats"/>
    <x v="12"/>
    <x v="828"/>
    <x v="0"/>
    <x v="1"/>
    <s v="GBP"/>
    <n v="1468593246"/>
    <n v="1466001246"/>
    <b v="0"/>
    <x v="112"/>
    <b v="1"/>
    <x v="8"/>
    <x v="21"/>
    <n v="102"/>
    <n v="55.37"/>
  </r>
  <r>
    <n v="1202"/>
    <x v="1202"/>
    <s v="This coffee table book features Melbourne as never seen before through the eyes of an artist now 93 years old. Melbourne from 1968-1971"/>
    <x v="31"/>
    <x v="829"/>
    <x v="0"/>
    <x v="2"/>
    <s v="AUD"/>
    <n v="1435388154"/>
    <n v="1432796154"/>
    <b v="0"/>
    <x v="197"/>
    <b v="1"/>
    <x v="8"/>
    <x v="21"/>
    <n v="199"/>
    <n v="183.8"/>
  </r>
  <r>
    <n v="1203"/>
    <x v="1203"/>
    <s v="reAPPEARANCES is a series of photographs shot with a digital toy camera, a visual and cultural journey through appearances."/>
    <x v="225"/>
    <x v="830"/>
    <x v="0"/>
    <x v="0"/>
    <s v="USD"/>
    <n v="1433083527"/>
    <n v="1430491527"/>
    <b v="0"/>
    <x v="21"/>
    <b v="1"/>
    <x v="8"/>
    <x v="21"/>
    <n v="102"/>
    <n v="165.35"/>
  </r>
  <r>
    <n v="1204"/>
    <x v="1204"/>
    <s v="A fine art book capturing the beauty of nature in the Western United States by landscape photographer Cheyne Walls."/>
    <x v="93"/>
    <x v="831"/>
    <x v="0"/>
    <x v="0"/>
    <s v="USD"/>
    <n v="1449205200"/>
    <n v="1445363833"/>
    <b v="0"/>
    <x v="7"/>
    <b v="1"/>
    <x v="8"/>
    <x v="21"/>
    <n v="103"/>
    <n v="234.79"/>
  </r>
  <r>
    <n v="1205"/>
    <x v="1205"/>
    <s v="A photo book by photographer Mahdi Ehsaei depicting the little known minority of Afro-Iranians in South Iran in fascinating portraits."/>
    <x v="93"/>
    <x v="832"/>
    <x v="0"/>
    <x v="12"/>
    <s v="EUR"/>
    <n v="1434197351"/>
    <n v="1431605351"/>
    <b v="0"/>
    <x v="95"/>
    <b v="1"/>
    <x v="8"/>
    <x v="21"/>
    <n v="101"/>
    <n v="211.48"/>
  </r>
  <r>
    <n v="1206"/>
    <x v="1206"/>
    <s v="Limited edition zine by photographic artist Esthaem, signed and hand-numbered including a screen printed banderole. Edition of 100."/>
    <x v="42"/>
    <x v="833"/>
    <x v="0"/>
    <x v="15"/>
    <s v="EUR"/>
    <n v="1489238940"/>
    <n v="1486406253"/>
    <b v="0"/>
    <x v="58"/>
    <b v="1"/>
    <x v="8"/>
    <x v="21"/>
    <n v="115"/>
    <n v="32.340000000000003"/>
  </r>
  <r>
    <n v="1207"/>
    <x v="1207"/>
    <s v="A humanistic photo book about ancestral &amp; post-modern Italy."/>
    <x v="226"/>
    <x v="834"/>
    <x v="0"/>
    <x v="13"/>
    <s v="EUR"/>
    <n v="1459418400"/>
    <n v="1456827573"/>
    <b v="0"/>
    <x v="268"/>
    <b v="1"/>
    <x v="8"/>
    <x v="21"/>
    <n v="104"/>
    <n v="123.38"/>
  </r>
  <r>
    <n v="1208"/>
    <x v="1208"/>
    <s v="Help me complete the photography and publish a fine art book on White Sands National Monument, a uniquely significant place."/>
    <x v="3"/>
    <x v="835"/>
    <x v="0"/>
    <x v="0"/>
    <s v="USD"/>
    <n v="1458835264"/>
    <n v="1456246864"/>
    <b v="0"/>
    <x v="11"/>
    <b v="1"/>
    <x v="8"/>
    <x v="21"/>
    <n v="155"/>
    <n v="207.07"/>
  </r>
  <r>
    <n v="1209"/>
    <x v="1209"/>
    <s v="This 80 page book displays 75 beautiful images of the Holy Land, site descriptions, scripture and thought provoking comments."/>
    <x v="12"/>
    <x v="836"/>
    <x v="0"/>
    <x v="0"/>
    <s v="USD"/>
    <n v="1488053905"/>
    <n v="1485461905"/>
    <b v="0"/>
    <x v="67"/>
    <b v="1"/>
    <x v="8"/>
    <x v="21"/>
    <n v="106"/>
    <n v="138.26"/>
  </r>
  <r>
    <n v="1210"/>
    <x v="1210"/>
    <s v="En fotobok om livet i det enda andra GÃ¶teborg i vÃ¤rlden"/>
    <x v="22"/>
    <x v="837"/>
    <x v="0"/>
    <x v="11"/>
    <s v="SEK"/>
    <n v="1433106000"/>
    <n v="1431124572"/>
    <b v="0"/>
    <x v="280"/>
    <b v="1"/>
    <x v="8"/>
    <x v="21"/>
    <n v="254"/>
    <n v="493.82"/>
  </r>
  <r>
    <n v="1211"/>
    <x v="1211"/>
    <s v="From 2010 to 2015, I took over 15 000 photos in Japan. Here's 500 of them. Landscape, city view, people and so much more!"/>
    <x v="28"/>
    <x v="838"/>
    <x v="0"/>
    <x v="5"/>
    <s v="CAD"/>
    <n v="1465505261"/>
    <n v="1464209261"/>
    <b v="0"/>
    <x v="79"/>
    <b v="1"/>
    <x v="8"/>
    <x v="21"/>
    <n v="101"/>
    <n v="168.5"/>
  </r>
  <r>
    <n v="1212"/>
    <x v="1212"/>
    <s v="Faces of Yoga is a series of uncomfortable photos of people in strange positions. The photo book will be ready for the holiday season!"/>
    <x v="30"/>
    <x v="596"/>
    <x v="0"/>
    <x v="0"/>
    <s v="USD"/>
    <n v="1448586000"/>
    <n v="1447195695"/>
    <b v="0"/>
    <x v="183"/>
    <b v="1"/>
    <x v="8"/>
    <x v="21"/>
    <n v="129"/>
    <n v="38.869999999999997"/>
  </r>
  <r>
    <n v="1213"/>
    <x v="1213"/>
    <s v="A collection of 97 colour photographs showcasing Iceland's spectacular scenery, beautifully presented in 128 page hardcover book."/>
    <x v="115"/>
    <x v="839"/>
    <x v="0"/>
    <x v="1"/>
    <s v="GBP"/>
    <n v="1485886100"/>
    <n v="1482862100"/>
    <b v="0"/>
    <x v="52"/>
    <b v="1"/>
    <x v="8"/>
    <x v="21"/>
    <n v="102"/>
    <n v="61.53"/>
  </r>
  <r>
    <n v="1214"/>
    <x v="1214"/>
    <s v="A coffee table book with photographs of nature's splendor from the mystical valley of Lachen in the Eastern recesses of the Himalaya."/>
    <x v="13"/>
    <x v="840"/>
    <x v="0"/>
    <x v="0"/>
    <s v="USD"/>
    <n v="1433880605"/>
    <n v="1428696605"/>
    <b v="0"/>
    <x v="20"/>
    <b v="1"/>
    <x v="8"/>
    <x v="21"/>
    <n v="132"/>
    <n v="105.44"/>
  </r>
  <r>
    <n v="1215"/>
    <x v="1215"/>
    <s v="A photography book that brings you on a journey through Tokyo and beyond.   This is a collection of my best images from ShootTokyo."/>
    <x v="10"/>
    <x v="841"/>
    <x v="0"/>
    <x v="0"/>
    <s v="USD"/>
    <n v="1401487756"/>
    <n v="1398895756"/>
    <b v="0"/>
    <x v="281"/>
    <b v="1"/>
    <x v="8"/>
    <x v="21"/>
    <n v="786"/>
    <n v="71.59"/>
  </r>
  <r>
    <n v="1216"/>
    <x v="1216"/>
    <s v="A fine art photography book taking a new look at the art of bonsai."/>
    <x v="32"/>
    <x v="842"/>
    <x v="0"/>
    <x v="0"/>
    <s v="USD"/>
    <n v="1443826980"/>
    <n v="1441032457"/>
    <b v="0"/>
    <x v="147"/>
    <b v="1"/>
    <x v="8"/>
    <x v="21"/>
    <n v="146"/>
    <n v="91.88"/>
  </r>
  <r>
    <n v="1217"/>
    <x v="1217"/>
    <s v="&quot;Either Limits Or Contradictions&quot; is a Photo Book about the pace of life, death and time passing. A Daylight Books Publication."/>
    <x v="227"/>
    <x v="843"/>
    <x v="0"/>
    <x v="0"/>
    <s v="USD"/>
    <n v="1468524340"/>
    <n v="1465932340"/>
    <b v="0"/>
    <x v="282"/>
    <b v="1"/>
    <x v="8"/>
    <x v="21"/>
    <n v="103"/>
    <n v="148.57"/>
  </r>
  <r>
    <n v="1218"/>
    <x v="1218"/>
    <s v="The Mountaineers Books and I, Carl Battreall, have teamed up to create the first photography book of the legendary Alaska Range."/>
    <x v="7"/>
    <x v="844"/>
    <x v="0"/>
    <x v="0"/>
    <s v="USD"/>
    <n v="1446346800"/>
    <n v="1443714800"/>
    <b v="0"/>
    <x v="30"/>
    <b v="1"/>
    <x v="8"/>
    <x v="21"/>
    <n v="172"/>
    <n v="174.21"/>
  </r>
  <r>
    <n v="1219"/>
    <x v="1219"/>
    <s v="The Box is a fine art book of Ron Amato's innovative and seductive photography project."/>
    <x v="228"/>
    <x v="845"/>
    <x v="0"/>
    <x v="0"/>
    <s v="USD"/>
    <n v="1476961513"/>
    <n v="1474369513"/>
    <b v="0"/>
    <x v="35"/>
    <b v="1"/>
    <x v="8"/>
    <x v="21"/>
    <n v="159"/>
    <n v="102.86"/>
  </r>
  <r>
    <n v="1220"/>
    <x v="1220"/>
    <s v="A beautiful photo art book of portraits and conversations with people that may expand your idea of gender."/>
    <x v="36"/>
    <x v="846"/>
    <x v="0"/>
    <x v="12"/>
    <s v="EUR"/>
    <n v="1440515112"/>
    <n v="1437923112"/>
    <b v="0"/>
    <x v="205"/>
    <b v="1"/>
    <x v="8"/>
    <x v="21"/>
    <n v="104"/>
    <n v="111.18"/>
  </r>
  <r>
    <n v="1221"/>
    <x v="1221"/>
    <s v="Photography book exploring the community of Oldham Athletic Football Club, their relation to the town and the theatre of football."/>
    <x v="41"/>
    <x v="847"/>
    <x v="0"/>
    <x v="1"/>
    <s v="GBP"/>
    <n v="1480809600"/>
    <n v="1478431488"/>
    <b v="0"/>
    <x v="280"/>
    <b v="1"/>
    <x v="8"/>
    <x v="21"/>
    <n v="111"/>
    <n v="23.8"/>
  </r>
  <r>
    <n v="1222"/>
    <x v="1222"/>
    <s v="Project Pilgrim is my effort to work towards normalizing mental health."/>
    <x v="23"/>
    <x v="848"/>
    <x v="0"/>
    <x v="5"/>
    <s v="CAD"/>
    <n v="1459483200"/>
    <n v="1456852647"/>
    <b v="0"/>
    <x v="283"/>
    <b v="1"/>
    <x v="8"/>
    <x v="21"/>
    <n v="280"/>
    <n v="81.27"/>
  </r>
  <r>
    <n v="1223"/>
    <x v="1223"/>
    <s v="A photography book focusing on the people rather than the nature at Yosemite National Park."/>
    <x v="229"/>
    <x v="849"/>
    <x v="0"/>
    <x v="0"/>
    <s v="USD"/>
    <n v="1478754909"/>
    <n v="1476159309"/>
    <b v="0"/>
    <x v="284"/>
    <b v="1"/>
    <x v="8"/>
    <x v="21"/>
    <n v="112"/>
    <n v="116.21"/>
  </r>
  <r>
    <n v="1224"/>
    <x v="1224"/>
    <s v="Modern Celtic influenced CD.  Help me finish what I started before the stroke."/>
    <x v="36"/>
    <x v="850"/>
    <x v="1"/>
    <x v="0"/>
    <s v="USD"/>
    <n v="1402060302"/>
    <n v="1396876302"/>
    <b v="0"/>
    <x v="59"/>
    <b v="0"/>
    <x v="4"/>
    <x v="22"/>
    <n v="7"/>
    <n v="58.89"/>
  </r>
  <r>
    <n v="1225"/>
    <x v="1225"/>
    <s v="My first music album is a collection of 9 songs honoring Mexico's prolific composer, Jose Alfredo Jimenez with my artistic vision."/>
    <x v="9"/>
    <x v="851"/>
    <x v="1"/>
    <x v="0"/>
    <s v="USD"/>
    <n v="1382478278"/>
    <n v="1377294278"/>
    <b v="0"/>
    <x v="83"/>
    <b v="0"/>
    <x v="4"/>
    <x v="22"/>
    <n v="4"/>
    <n v="44"/>
  </r>
  <r>
    <n v="1226"/>
    <x v="1226"/>
    <s v="Pavlo will be independently filming his second full length PBS Special and DVD in May with director George Veras"/>
    <x v="63"/>
    <x v="852"/>
    <x v="1"/>
    <x v="0"/>
    <s v="USD"/>
    <n v="1398042000"/>
    <n v="1395089981"/>
    <b v="0"/>
    <x v="250"/>
    <b v="0"/>
    <x v="4"/>
    <x v="22"/>
    <n v="4"/>
    <n v="48.43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x v="4"/>
    <x v="22"/>
    <n v="0"/>
    <n v="0"/>
  </r>
  <r>
    <n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x v="4"/>
    <x v="22"/>
    <n v="29"/>
    <n v="61.04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x v="4"/>
    <x v="22"/>
    <n v="1"/>
    <n v="25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x v="4"/>
    <x v="22"/>
    <n v="0"/>
    <n v="0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x v="4"/>
    <x v="22"/>
    <n v="0"/>
    <n v="0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x v="4"/>
    <x v="22"/>
    <n v="1"/>
    <n v="40"/>
  </r>
  <r>
    <n v="1233"/>
    <x v="1233"/>
    <s v="A Shakulute mouthpiece will allow me to play my silver alto flute vertically  like my Japanese shakuhachis but with Western fingerings."/>
    <x v="28"/>
    <x v="853"/>
    <x v="1"/>
    <x v="0"/>
    <s v="USD"/>
    <n v="1329864374"/>
    <n v="1328049974"/>
    <b v="0"/>
    <x v="79"/>
    <b v="0"/>
    <x v="4"/>
    <x v="22"/>
    <n v="12"/>
    <n v="19.329999999999998"/>
  </r>
  <r>
    <n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x v="4"/>
    <x v="22"/>
    <n v="0"/>
    <n v="0"/>
  </r>
  <r>
    <n v="1235"/>
    <x v="1235"/>
    <s v="We plan to make studio recordings for a CD that highlights six new works composed for our Shakuhachi and Koto Music concert series."/>
    <x v="230"/>
    <x v="854"/>
    <x v="1"/>
    <x v="0"/>
    <s v="USD"/>
    <n v="1387077299"/>
    <n v="1383621299"/>
    <b v="0"/>
    <x v="79"/>
    <b v="0"/>
    <x v="4"/>
    <x v="22"/>
    <n v="3"/>
    <n v="35"/>
  </r>
  <r>
    <n v="1236"/>
    <x v="1236"/>
    <s v="Raising money to give the musicians their due."/>
    <x v="30"/>
    <x v="117"/>
    <x v="1"/>
    <x v="0"/>
    <s v="USD"/>
    <n v="1343491200"/>
    <n v="1342801164"/>
    <b v="0"/>
    <x v="78"/>
    <b v="0"/>
    <x v="4"/>
    <x v="22"/>
    <n v="0"/>
    <n v="0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x v="4"/>
    <x v="22"/>
    <n v="0"/>
    <n v="0"/>
  </r>
  <r>
    <n v="1238"/>
    <x v="1238"/>
    <s v="The purpose of the album is to pull from many differenet genres but to express life circumstances to reach everyday people through song"/>
    <x v="28"/>
    <x v="855"/>
    <x v="1"/>
    <x v="0"/>
    <s v="USD"/>
    <n v="1312641536"/>
    <n v="1310049536"/>
    <b v="0"/>
    <x v="83"/>
    <b v="0"/>
    <x v="4"/>
    <x v="22"/>
    <n v="18"/>
    <n v="59.33"/>
  </r>
  <r>
    <n v="1239"/>
    <x v="1239"/>
    <s v="Please consider helping us with our new CD and Riverdance Tour"/>
    <x v="30"/>
    <x v="117"/>
    <x v="1"/>
    <x v="0"/>
    <s v="USD"/>
    <n v="1325804767"/>
    <n v="1323212767"/>
    <b v="0"/>
    <x v="78"/>
    <b v="0"/>
    <x v="4"/>
    <x v="22"/>
    <n v="0"/>
    <n v="0"/>
  </r>
  <r>
    <n v="1240"/>
    <x v="1240"/>
    <s v="Sharing positive vibes of Peace, Love &amp; Unity with the World through conscious Reggae Music!"/>
    <x v="6"/>
    <x v="856"/>
    <x v="1"/>
    <x v="0"/>
    <s v="USD"/>
    <n v="1373665860"/>
    <n v="1368579457"/>
    <b v="0"/>
    <x v="22"/>
    <b v="0"/>
    <x v="4"/>
    <x v="22"/>
    <n v="3"/>
    <n v="30.13"/>
  </r>
  <r>
    <n v="1241"/>
    <x v="1241"/>
    <s v="We are non-profit founders creating a forest retreat for the inner city students to record\learn music in an inspirational sanctuary."/>
    <x v="10"/>
    <x v="857"/>
    <x v="1"/>
    <x v="0"/>
    <s v="USD"/>
    <n v="1414994340"/>
    <n v="1413057980"/>
    <b v="0"/>
    <x v="69"/>
    <b v="0"/>
    <x v="4"/>
    <x v="22"/>
    <n v="51"/>
    <n v="74.62"/>
  </r>
  <r>
    <n v="1242"/>
    <x v="1242"/>
    <s v="Cellphonia 9/11 (http://cellphonia.org/911/) is one of the performance pieces in the Music After marathon concert on 9.11.11"/>
    <x v="231"/>
    <x v="139"/>
    <x v="1"/>
    <x v="0"/>
    <s v="USD"/>
    <n v="1315747080"/>
    <n v="1314417502"/>
    <b v="0"/>
    <x v="29"/>
    <b v="0"/>
    <x v="4"/>
    <x v="22"/>
    <n v="1"/>
    <n v="5"/>
  </r>
  <r>
    <n v="1243"/>
    <x v="1243"/>
    <s v="California's premier Latino cultural festival - music, theatre, film, workshops, visual arts, cuisine and more!"/>
    <x v="14"/>
    <x v="858"/>
    <x v="1"/>
    <x v="0"/>
    <s v="USD"/>
    <n v="1310158800"/>
    <n v="1304888771"/>
    <b v="0"/>
    <x v="44"/>
    <b v="0"/>
    <x v="4"/>
    <x v="22"/>
    <n v="14"/>
    <n v="44.5"/>
  </r>
  <r>
    <n v="1244"/>
    <x v="1244"/>
    <s v="THEATRUM MUNDI releases DEBUT ALBUM! Pre-order &quot;The Eyes of the Realm&quot; and help make it happen!"/>
    <x v="13"/>
    <x v="859"/>
    <x v="0"/>
    <x v="0"/>
    <s v="USD"/>
    <n v="1366664400"/>
    <n v="1363981723"/>
    <b v="1"/>
    <x v="43"/>
    <b v="1"/>
    <x v="4"/>
    <x v="12"/>
    <n v="104"/>
    <n v="46.13"/>
  </r>
  <r>
    <n v="1245"/>
    <x v="1245"/>
    <s v="Smokey Folk is a folk rock band with a vaudeville twist! We have 18 original songs and want to record an album. Help us out!"/>
    <x v="13"/>
    <x v="860"/>
    <x v="0"/>
    <x v="0"/>
    <s v="USD"/>
    <n v="1402755834"/>
    <n v="1400163834"/>
    <b v="1"/>
    <x v="57"/>
    <b v="1"/>
    <x v="4"/>
    <x v="12"/>
    <n v="120"/>
    <n v="141.47"/>
  </r>
  <r>
    <n v="1246"/>
    <x v="1246"/>
    <s v="Candy Warpop, Las Vegas' female-fronted alt-punk rock monster, is raising money to fund the production of their first music video."/>
    <x v="13"/>
    <x v="861"/>
    <x v="0"/>
    <x v="0"/>
    <s v="USD"/>
    <n v="1323136949"/>
    <n v="1319245349"/>
    <b v="1"/>
    <x v="162"/>
    <b v="1"/>
    <x v="4"/>
    <x v="12"/>
    <n v="117"/>
    <n v="75.48"/>
  </r>
  <r>
    <n v="1247"/>
    <x v="1247"/>
    <s v="BRAIN DEAD is going to record their debut EP and they need your help, Bozos!"/>
    <x v="8"/>
    <x v="862"/>
    <x v="0"/>
    <x v="0"/>
    <s v="USD"/>
    <n v="1367823655"/>
    <n v="1365231655"/>
    <b v="1"/>
    <x v="133"/>
    <b v="1"/>
    <x v="4"/>
    <x v="12"/>
    <n v="122"/>
    <n v="85.5"/>
  </r>
  <r>
    <n v="1248"/>
    <x v="1248"/>
    <s v="The Vandies make pop rock in glorious Portland, Oregon. Help us fund our first full length album!"/>
    <x v="30"/>
    <x v="863"/>
    <x v="0"/>
    <x v="0"/>
    <s v="USD"/>
    <n v="1402642740"/>
    <n v="1399563953"/>
    <b v="1"/>
    <x v="244"/>
    <b v="1"/>
    <x v="4"/>
    <x v="12"/>
    <n v="152"/>
    <n v="64.25"/>
  </r>
  <r>
    <n v="1249"/>
    <x v="1249"/>
    <s v="&quot;Let's Brighten It Up&quot; will be a seven song EP of originals heavily inspired by music from the 50s and 60s"/>
    <x v="10"/>
    <x v="864"/>
    <x v="0"/>
    <x v="0"/>
    <s v="USD"/>
    <n v="1341683211"/>
    <n v="1339091211"/>
    <b v="1"/>
    <x v="75"/>
    <b v="1"/>
    <x v="4"/>
    <x v="12"/>
    <n v="104"/>
    <n v="64.47"/>
  </r>
  <r>
    <n v="1250"/>
    <x v="1250"/>
    <s v="My new disc Human Kindness is some of the strongest &amp; most ambitious music Iâ€™ve made. Join me in giving it a solid push into the world."/>
    <x v="11"/>
    <x v="865"/>
    <x v="0"/>
    <x v="0"/>
    <s v="USD"/>
    <n v="1410017131"/>
    <n v="1406129131"/>
    <b v="1"/>
    <x v="285"/>
    <b v="1"/>
    <x v="4"/>
    <x v="12"/>
    <n v="200"/>
    <n v="118.2"/>
  </r>
  <r>
    <n v="1251"/>
    <x v="1251"/>
    <s v="A tour of europe with 3 memphis artist, Jack Oblivian, Harlan T Bobo and Shawn Cripps."/>
    <x v="12"/>
    <x v="866"/>
    <x v="0"/>
    <x v="0"/>
    <s v="USD"/>
    <n v="1316979167"/>
    <n v="1311795167"/>
    <b v="1"/>
    <x v="142"/>
    <b v="1"/>
    <x v="4"/>
    <x v="12"/>
    <n v="102"/>
    <n v="82.54"/>
  </r>
  <r>
    <n v="1252"/>
    <x v="1252"/>
    <s v="Our hope is to re-release this 2007 Kiss Kiss cult classic &quot;Reality vs the Optimist&quot; on vinyl as was always our intention."/>
    <x v="8"/>
    <x v="867"/>
    <x v="0"/>
    <x v="0"/>
    <s v="USD"/>
    <n v="1382658169"/>
    <n v="1380238969"/>
    <b v="1"/>
    <x v="268"/>
    <b v="1"/>
    <x v="4"/>
    <x v="12"/>
    <n v="138"/>
    <n v="34.17"/>
  </r>
  <r>
    <n v="1253"/>
    <x v="1253"/>
    <s v="Suburban Legends are working on the most important album EVER, but they are in need of your help and about 10 bucks... probably more!"/>
    <x v="185"/>
    <x v="868"/>
    <x v="0"/>
    <x v="0"/>
    <s v="USD"/>
    <n v="1409770107"/>
    <n v="1407178107"/>
    <b v="1"/>
    <x v="286"/>
    <b v="1"/>
    <x v="4"/>
    <x v="12"/>
    <n v="303833"/>
    <n v="42.73"/>
  </r>
  <r>
    <n v="1254"/>
    <x v="1254"/>
    <s v="Fresh off the heels of, &quot;Let the Waves Come in Threes,&quot; (#6 National Folk Chart) we're making a new record. Huge thanks for your help!"/>
    <x v="232"/>
    <x v="869"/>
    <x v="0"/>
    <x v="0"/>
    <s v="USD"/>
    <n v="1293857940"/>
    <n v="1288968886"/>
    <b v="1"/>
    <x v="268"/>
    <b v="1"/>
    <x v="4"/>
    <x v="12"/>
    <n v="199"/>
    <n v="94.49"/>
  </r>
  <r>
    <n v="1255"/>
    <x v="1255"/>
    <s v="Let the Space Bards abduct you on a quirky musical journey about two aliens struggling to fit in on planet Earth."/>
    <x v="9"/>
    <x v="870"/>
    <x v="0"/>
    <x v="0"/>
    <s v="USD"/>
    <n v="1385932652"/>
    <n v="1383337052"/>
    <b v="1"/>
    <x v="287"/>
    <b v="1"/>
    <x v="4"/>
    <x v="12"/>
    <n v="202"/>
    <n v="55.7"/>
  </r>
  <r>
    <n v="1256"/>
    <x v="1256"/>
    <s v="Dylan Carlson of earth,major solo project lp/cd/dvd/book &quot;Falling with a Thousand Stars and Other Wonders from the House of Albion&quot;"/>
    <x v="11"/>
    <x v="871"/>
    <x v="0"/>
    <x v="0"/>
    <s v="USD"/>
    <n v="1329084231"/>
    <n v="1326492231"/>
    <b v="1"/>
    <x v="288"/>
    <b v="1"/>
    <x v="4"/>
    <x v="12"/>
    <n v="118"/>
    <n v="98.03"/>
  </r>
  <r>
    <n v="1257"/>
    <x v="1257"/>
    <s v="Three Lobed, a boutique psychedelic label focused on small run releases, is celebrating its 10th anniversary with a lush 4xLP set."/>
    <x v="62"/>
    <x v="872"/>
    <x v="0"/>
    <x v="0"/>
    <s v="USD"/>
    <n v="1301792590"/>
    <n v="1297562590"/>
    <b v="1"/>
    <x v="289"/>
    <b v="1"/>
    <x v="4"/>
    <x v="12"/>
    <n v="295"/>
    <n v="92.1"/>
  </r>
  <r>
    <n v="1258"/>
    <x v="1258"/>
    <s v="Mustard Plug needs help funding their new record.  Please help the Grand Rapids, MI band put out their 7th record!"/>
    <x v="14"/>
    <x v="873"/>
    <x v="0"/>
    <x v="0"/>
    <s v="USD"/>
    <n v="1377960012"/>
    <n v="1375368012"/>
    <b v="1"/>
    <x v="290"/>
    <b v="1"/>
    <x v="4"/>
    <x v="12"/>
    <n v="213"/>
    <n v="38.18"/>
  </r>
  <r>
    <n v="1259"/>
    <x v="1259"/>
    <s v="Falling From One is currently in the studio recording their first CD and they need your help!"/>
    <x v="30"/>
    <x v="874"/>
    <x v="0"/>
    <x v="0"/>
    <s v="USD"/>
    <n v="1402286340"/>
    <n v="1399504664"/>
    <b v="1"/>
    <x v="93"/>
    <b v="1"/>
    <x v="4"/>
    <x v="12"/>
    <n v="104"/>
    <n v="27.15"/>
  </r>
  <r>
    <n v="1260"/>
    <x v="1260"/>
    <s v="Cub Country is mastering our final 10 song recording and pressing it to 12&quot; vinyl with beautiful full-color original artwork."/>
    <x v="126"/>
    <x v="875"/>
    <x v="0"/>
    <x v="0"/>
    <s v="USD"/>
    <n v="1393445620"/>
    <n v="1390853620"/>
    <b v="1"/>
    <x v="142"/>
    <b v="1"/>
    <x v="4"/>
    <x v="12"/>
    <n v="114"/>
    <n v="50.69"/>
  </r>
  <r>
    <n v="1261"/>
    <x v="1261"/>
    <s v="We just recorded a stellar EP and we're trying to put it out on vinyl.  Can you help these punx out?"/>
    <x v="13"/>
    <x v="876"/>
    <x v="0"/>
    <x v="0"/>
    <s v="USD"/>
    <n v="1390983227"/>
    <n v="1388391227"/>
    <b v="1"/>
    <x v="47"/>
    <b v="1"/>
    <x v="4"/>
    <x v="12"/>
    <n v="101"/>
    <n v="38.94"/>
  </r>
  <r>
    <n v="1262"/>
    <x v="1262"/>
    <s v="A soon to be husband and wife bringing hope to the music industry._x000a_You will fall in love with their sound and story."/>
    <x v="115"/>
    <x v="877"/>
    <x v="0"/>
    <x v="5"/>
    <s v="CAD"/>
    <n v="1392574692"/>
    <n v="1389982692"/>
    <b v="1"/>
    <x v="223"/>
    <b v="1"/>
    <x v="4"/>
    <x v="12"/>
    <n v="125"/>
    <n v="77.64"/>
  </r>
  <r>
    <n v="1263"/>
    <x v="1263"/>
    <s v="A fresh batch of chaos from Toledo, Ohio's reggae-rockers, Tropic Bombs!"/>
    <x v="15"/>
    <x v="137"/>
    <x v="0"/>
    <x v="0"/>
    <s v="USD"/>
    <n v="1396054800"/>
    <n v="1393034470"/>
    <b v="1"/>
    <x v="14"/>
    <b v="1"/>
    <x v="4"/>
    <x v="12"/>
    <n v="119"/>
    <n v="43.54"/>
  </r>
  <r>
    <n v="1264"/>
    <x v="1264"/>
    <s v="We are a four piece from Golden, CO, and have our hearts on getting into the studio this fall to get music from our heads to your ears."/>
    <x v="81"/>
    <x v="878"/>
    <x v="0"/>
    <x v="0"/>
    <s v="USD"/>
    <n v="1383062083"/>
    <n v="1380556483"/>
    <b v="1"/>
    <x v="69"/>
    <b v="1"/>
    <x v="4"/>
    <x v="12"/>
    <n v="166"/>
    <n v="31.82"/>
  </r>
  <r>
    <n v="1265"/>
    <x v="1265"/>
    <s v="Our [NEW ALBUM]  is 95% complete, what we need now is the funds to be able to tour and promote it nationwide. Better Than The Beatles Not Quite Disney"/>
    <x v="8"/>
    <x v="879"/>
    <x v="0"/>
    <x v="0"/>
    <s v="USD"/>
    <n v="1291131815"/>
    <n v="1287071015"/>
    <b v="1"/>
    <x v="36"/>
    <b v="1"/>
    <x v="4"/>
    <x v="12"/>
    <n v="119"/>
    <n v="63.18"/>
  </r>
  <r>
    <n v="1266"/>
    <x v="1266"/>
    <s v="We are looking to record our first EP produced by Aaron Harris (ISIS/Palms) at Studio West."/>
    <x v="196"/>
    <x v="880"/>
    <x v="0"/>
    <x v="0"/>
    <s v="USD"/>
    <n v="1389474145"/>
    <n v="1386882145"/>
    <b v="1"/>
    <x v="133"/>
    <b v="1"/>
    <x v="4"/>
    <x v="12"/>
    <n v="100"/>
    <n v="190.9"/>
  </r>
  <r>
    <n v="1267"/>
    <x v="1267"/>
    <s v="A Rock 'n Roll album with plenty of indie guitar swagger. Fresh tunes that are a continuation of my early '90s shoegaze daze."/>
    <x v="29"/>
    <x v="881"/>
    <x v="0"/>
    <x v="0"/>
    <s v="USD"/>
    <n v="1374674558"/>
    <n v="1372082558"/>
    <b v="1"/>
    <x v="180"/>
    <b v="1"/>
    <x v="4"/>
    <x v="12"/>
    <n v="102"/>
    <n v="140.86000000000001"/>
  </r>
  <r>
    <n v="1268"/>
    <x v="1268"/>
    <s v="Full Devil Jacket Is releasing their first record in over 12 yrs and we want you to be a part of it!"/>
    <x v="14"/>
    <x v="706"/>
    <x v="0"/>
    <x v="0"/>
    <s v="USD"/>
    <n v="1379708247"/>
    <n v="1377116247"/>
    <b v="1"/>
    <x v="0"/>
    <b v="1"/>
    <x v="4"/>
    <x v="12"/>
    <n v="117"/>
    <n v="76.92"/>
  </r>
  <r>
    <n v="1269"/>
    <x v="1269"/>
    <s v="Schooltree's new art rock opera is a symphonic odyssey through a dystopian dreamworld. Help fund the double album and illustrated book!"/>
    <x v="233"/>
    <x v="882"/>
    <x v="0"/>
    <x v="0"/>
    <s v="USD"/>
    <n v="1460764800"/>
    <n v="1458157512"/>
    <b v="1"/>
    <x v="190"/>
    <b v="1"/>
    <x v="4"/>
    <x v="12"/>
    <n v="109"/>
    <n v="99.16"/>
  </r>
  <r>
    <n v="1270"/>
    <x v="1270"/>
    <s v="We make awake metal using violins in place of guitars and want to record a full length album."/>
    <x v="3"/>
    <x v="883"/>
    <x v="0"/>
    <x v="0"/>
    <s v="USD"/>
    <n v="1332704042"/>
    <n v="1327523642"/>
    <b v="1"/>
    <x v="39"/>
    <b v="1"/>
    <x v="4"/>
    <x v="12"/>
    <n v="115"/>
    <n v="67.88"/>
  </r>
  <r>
    <n v="1271"/>
    <x v="1271"/>
    <s v="Flav Martin's 30-year overnight success project pretty much says it all. Dedicated to parenting, she's off to school, back to La musica"/>
    <x v="51"/>
    <x v="884"/>
    <x v="0"/>
    <x v="0"/>
    <s v="USD"/>
    <n v="1384363459"/>
    <n v="1381767859"/>
    <b v="1"/>
    <x v="162"/>
    <b v="1"/>
    <x v="4"/>
    <x v="12"/>
    <n v="102"/>
    <n v="246.29"/>
  </r>
  <r>
    <n v="1272"/>
    <x v="1272"/>
    <s v="We're going back into the studio this spring to record a new album.  You've heard some of the new material at recent shows.  Be a part of the process!"/>
    <x v="10"/>
    <x v="885"/>
    <x v="0"/>
    <x v="0"/>
    <s v="USD"/>
    <n v="1276574400"/>
    <n v="1270576379"/>
    <b v="1"/>
    <x v="33"/>
    <b v="1"/>
    <x v="4"/>
    <x v="12"/>
    <n v="106"/>
    <n v="189.29"/>
  </r>
  <r>
    <n v="1273"/>
    <x v="1273"/>
    <s v="Run Coyote is raising funds to produce their debut album - &quot;Youth Haunts&quot; - on vinyl LP and CD"/>
    <x v="23"/>
    <x v="886"/>
    <x v="0"/>
    <x v="5"/>
    <s v="CAD"/>
    <n v="1409506291"/>
    <n v="1406914291"/>
    <b v="1"/>
    <x v="247"/>
    <b v="1"/>
    <x v="4"/>
    <x v="12"/>
    <n v="104"/>
    <n v="76.67"/>
  </r>
  <r>
    <n v="1274"/>
    <x v="1274"/>
    <s v="Sun Shot is the working title of Assembly of Dust's new studio release.  It features 9 brand new songs and 4 never recorded"/>
    <x v="31"/>
    <x v="887"/>
    <x v="0"/>
    <x v="0"/>
    <s v="USD"/>
    <n v="1346344425"/>
    <n v="1343320425"/>
    <b v="1"/>
    <x v="291"/>
    <b v="1"/>
    <x v="4"/>
    <x v="12"/>
    <n v="155"/>
    <n v="82.96"/>
  </r>
  <r>
    <n v="1275"/>
    <x v="1275"/>
    <s v="ONLY A FEW HOURS LEFT TO GET YOUR ADVANCE COPY OF &quot;DANGEROUSLY CLOSE&quot; and to check out our other cool rewards!"/>
    <x v="36"/>
    <x v="888"/>
    <x v="0"/>
    <x v="0"/>
    <s v="USD"/>
    <n v="1375908587"/>
    <n v="1372884587"/>
    <b v="1"/>
    <x v="292"/>
    <b v="1"/>
    <x v="4"/>
    <x v="12"/>
    <n v="162"/>
    <n v="62.52"/>
  </r>
  <r>
    <n v="1276"/>
    <x v="1276"/>
    <s v="Sponsor this Brooklyn punk band's debut seven-inch, MR. DREAM GOES TO JAIL."/>
    <x v="9"/>
    <x v="889"/>
    <x v="0"/>
    <x v="0"/>
    <s v="USD"/>
    <n v="1251777600"/>
    <n v="1247504047"/>
    <b v="1"/>
    <x v="32"/>
    <b v="1"/>
    <x v="4"/>
    <x v="12"/>
    <n v="104"/>
    <n v="46.07"/>
  </r>
  <r>
    <n v="1277"/>
    <x v="1277"/>
    <s v="My name is Nate Henry. I sang in a band called Sherwood for almost 10 years. Now I'm hoping to make another album of brand new music."/>
    <x v="36"/>
    <x v="890"/>
    <x v="0"/>
    <x v="0"/>
    <s v="USD"/>
    <n v="1346765347"/>
    <n v="1343741347"/>
    <b v="1"/>
    <x v="293"/>
    <b v="1"/>
    <x v="4"/>
    <x v="12"/>
    <n v="106"/>
    <n v="38.54"/>
  </r>
  <r>
    <n v="1278"/>
    <x v="1278"/>
    <s v="The Bitter Suite is a 5 song rock medley to be released as a limited edition 180 gram vinyl record with custom etching on the B side."/>
    <x v="115"/>
    <x v="891"/>
    <x v="0"/>
    <x v="0"/>
    <s v="USD"/>
    <n v="1403661600"/>
    <n v="1401196766"/>
    <b v="1"/>
    <x v="251"/>
    <b v="1"/>
    <x v="4"/>
    <x v="12"/>
    <n v="155"/>
    <n v="53.01"/>
  </r>
  <r>
    <n v="1279"/>
    <x v="1279"/>
    <s v="The Traveling Suitcase is a 3-piece rock outfit from Oshkosh, WI. We have released 2 albums since 2010 and we are ready to record!"/>
    <x v="234"/>
    <x v="892"/>
    <x v="0"/>
    <x v="0"/>
    <s v="USD"/>
    <n v="1395624170"/>
    <n v="1392171770"/>
    <b v="1"/>
    <x v="143"/>
    <b v="1"/>
    <x v="4"/>
    <x v="12"/>
    <n v="111"/>
    <n v="73.36"/>
  </r>
  <r>
    <n v="1280"/>
    <x v="1280"/>
    <s v="Nothing More is recording their forthcoming record and needs to join forces with you to make this album HUGE! "/>
    <x v="36"/>
    <x v="893"/>
    <x v="0"/>
    <x v="0"/>
    <s v="USD"/>
    <n v="1299003054"/>
    <n v="1291227054"/>
    <b v="1"/>
    <x v="240"/>
    <b v="1"/>
    <x v="4"/>
    <x v="12"/>
    <n v="111"/>
    <n v="127.98"/>
  </r>
  <r>
    <n v="1281"/>
    <x v="1281"/>
    <s v="Cure for the Common pulls the trigger on their 2nd full-length LP, &quot;Laser Beretta,&quot; printed on high-quality 15 gram polycarbonate CDs"/>
    <x v="39"/>
    <x v="894"/>
    <x v="0"/>
    <x v="0"/>
    <s v="USD"/>
    <n v="1375033836"/>
    <n v="1373305836"/>
    <b v="1"/>
    <x v="142"/>
    <b v="1"/>
    <x v="4"/>
    <x v="12"/>
    <n v="111"/>
    <n v="104.73"/>
  </r>
  <r>
    <n v="1282"/>
    <x v="1282"/>
    <s v="Natalie York is releasing her new album, &quot;PROMISES.&quot; Get involved by pre-ordering your copy of the record and other goodies here!"/>
    <x v="36"/>
    <x v="895"/>
    <x v="0"/>
    <x v="0"/>
    <s v="USD"/>
    <n v="1386565140"/>
    <n v="1383909855"/>
    <b v="1"/>
    <x v="210"/>
    <b v="1"/>
    <x v="4"/>
    <x v="12"/>
    <n v="124"/>
    <n v="67.67"/>
  </r>
  <r>
    <n v="1283"/>
    <x v="1283"/>
    <s v="Our 3rd album is halfway complete, but we need your help to record, mix and master the final product!"/>
    <x v="28"/>
    <x v="896"/>
    <x v="0"/>
    <x v="0"/>
    <s v="USD"/>
    <n v="1362974400"/>
    <n v="1360948389"/>
    <b v="1"/>
    <x v="19"/>
    <b v="1"/>
    <x v="4"/>
    <x v="12"/>
    <n v="211"/>
    <n v="95.93"/>
  </r>
  <r>
    <n v="3253"/>
    <x v="1284"/>
    <s v="Can you ever truly feel what someone else is feeling?_x000a_Do you want to?"/>
    <x v="22"/>
    <x v="897"/>
    <x v="0"/>
    <x v="0"/>
    <s v="USD"/>
    <n v="1473306300"/>
    <n v="1471701028"/>
    <b v="1"/>
    <x v="254"/>
    <b v="1"/>
    <x v="1"/>
    <x v="6"/>
    <n v="102"/>
    <n v="177.09"/>
  </r>
  <r>
    <n v="3236"/>
    <x v="1285"/>
    <s v="A dark comedy exploring the importance of art, homelessness, and finding your own path.  World Premiere 3/27/17 at IRT Theater in NYC."/>
    <x v="22"/>
    <x v="898"/>
    <x v="0"/>
    <x v="0"/>
    <s v="USD"/>
    <n v="1482962433"/>
    <n v="1480370433"/>
    <b v="0"/>
    <x v="243"/>
    <b v="1"/>
    <x v="1"/>
    <x v="6"/>
    <n v="101"/>
    <n v="182.91"/>
  </r>
  <r>
    <n v="3219"/>
    <x v="1286"/>
    <s v="Eyes Closed is a collaborative play and docudrama about New Yorkers and their dreams."/>
    <x v="22"/>
    <x v="899"/>
    <x v="0"/>
    <x v="0"/>
    <s v="USD"/>
    <n v="1427063747"/>
    <n v="1424043347"/>
    <b v="1"/>
    <x v="46"/>
    <b v="1"/>
    <x v="1"/>
    <x v="6"/>
    <n v="100"/>
    <n v="168.25"/>
  </r>
  <r>
    <n v="3187"/>
    <x v="1287"/>
    <s v="Award-winning OSR Performance Ensemble brings the creepy, unlikely, bittersweet, macabre &amp; beautiful world of Neil Gaiman to the stage."/>
    <x v="36"/>
    <x v="900"/>
    <x v="0"/>
    <x v="0"/>
    <s v="USD"/>
    <n v="1407167973"/>
    <n v="1405439973"/>
    <b v="1"/>
    <x v="138"/>
    <b v="1"/>
    <x v="1"/>
    <x v="6"/>
    <n v="116"/>
    <n v="71.489999999999995"/>
  </r>
  <r>
    <n v="3402"/>
    <x v="1288"/>
    <s v="Itâ€™s a celebration of our heritage. Well, not all of ours. If you live in Liberty Falls, itâ€™s yours. If you donâ€™t, then it's not."/>
    <x v="36"/>
    <x v="901"/>
    <x v="0"/>
    <x v="0"/>
    <s v="USD"/>
    <n v="1447295460"/>
    <n v="1444747843"/>
    <b v="0"/>
    <x v="111"/>
    <b v="1"/>
    <x v="1"/>
    <x v="6"/>
    <n v="110"/>
    <n v="99.79"/>
  </r>
  <r>
    <n v="3128"/>
    <x v="1289"/>
    <s v="Bring Morag Fullarton's fun-loving spoof and homage of the classic and timeless film, 'Casablanca', to the stage in New York City."/>
    <x v="36"/>
    <x v="902"/>
    <x v="3"/>
    <x v="0"/>
    <s v="USD"/>
    <n v="1489690141"/>
    <n v="1487101741"/>
    <b v="0"/>
    <x v="27"/>
    <b v="0"/>
    <x v="1"/>
    <x v="6"/>
    <n v="109"/>
    <n v="139.24"/>
  </r>
  <r>
    <n v="3274"/>
    <x v="1290"/>
    <s v="Austin Pendleton directs a rare revival of Tennessee Williams' Orpheus Descending. (photos by Michael Halsband and Talfoto)"/>
    <x v="235"/>
    <x v="903"/>
    <x v="0"/>
    <x v="0"/>
    <s v="USD"/>
    <n v="1458075600"/>
    <n v="1454259272"/>
    <b v="1"/>
    <x v="172"/>
    <b v="1"/>
    <x v="1"/>
    <x v="6"/>
    <n v="101"/>
    <n v="54.91"/>
  </r>
  <r>
    <n v="534"/>
    <x v="1291"/>
    <s v="We're a zero-budget, non-profit theatre group based in Oslo and have been invited to perform at a conference in Belgium. Help!"/>
    <x v="36"/>
    <x v="904"/>
    <x v="0"/>
    <x v="10"/>
    <s v="NOK"/>
    <n v="1446418800"/>
    <n v="1443036470"/>
    <b v="0"/>
    <x v="53"/>
    <b v="1"/>
    <x v="1"/>
    <x v="6"/>
    <n v="105"/>
    <n v="327.08"/>
  </r>
  <r>
    <n v="3304"/>
    <x v="1292"/>
    <s v="A musical comedy production celebrating the unique, lovable, insufferable ski culture of the modern day mountain town."/>
    <x v="36"/>
    <x v="905"/>
    <x v="0"/>
    <x v="0"/>
    <s v="USD"/>
    <n v="1482418752"/>
    <n v="1479826752"/>
    <b v="0"/>
    <x v="294"/>
    <b v="1"/>
    <x v="1"/>
    <x v="6"/>
    <n v="105"/>
    <n v="89.59"/>
  </r>
  <r>
    <n v="3779"/>
    <x v="1293"/>
    <s v="A fresh, re-telling of the Jesus story for a new generation."/>
    <x v="36"/>
    <x v="906"/>
    <x v="0"/>
    <x v="0"/>
    <s v="USD"/>
    <n v="1459010340"/>
    <n v="1456421940"/>
    <b v="0"/>
    <x v="254"/>
    <b v="1"/>
    <x v="1"/>
    <x v="7"/>
    <n v="104"/>
    <n v="135.63"/>
  </r>
  <r>
    <n v="3411"/>
    <x v="1294"/>
    <s v="The world's Boarding School history is brutal. But in this acclaimed play, Natives run the school, and Whites are being assimilated."/>
    <x v="36"/>
    <x v="907"/>
    <x v="0"/>
    <x v="0"/>
    <s v="USD"/>
    <n v="1444264372"/>
    <n v="1442536372"/>
    <b v="0"/>
    <x v="76"/>
    <b v="1"/>
    <x v="1"/>
    <x v="6"/>
    <n v="104"/>
    <n v="199.17"/>
  </r>
  <r>
    <n v="3235"/>
    <x v="1295"/>
    <s v="Bring the spectacular PLEASE EXCUSE MY DEAR AUNT SALLY to Edinburgh this August for a 4-week run at the prestigious Pleasance Theatre!"/>
    <x v="36"/>
    <x v="908"/>
    <x v="0"/>
    <x v="0"/>
    <s v="USD"/>
    <n v="1467361251"/>
    <n v="1464769251"/>
    <b v="1"/>
    <x v="295"/>
    <b v="1"/>
    <x v="1"/>
    <x v="6"/>
    <n v="103"/>
    <n v="85.53"/>
  </r>
  <r>
    <n v="3272"/>
    <x v="1296"/>
    <s v="A new original play that follows two Israeli singles navigate the humorous and confusing dating scene of NYC."/>
    <x v="3"/>
    <x v="909"/>
    <x v="0"/>
    <x v="0"/>
    <s v="USD"/>
    <n v="1446814809"/>
    <n v="1444219209"/>
    <b v="1"/>
    <x v="108"/>
    <b v="1"/>
    <x v="1"/>
    <x v="6"/>
    <n v="154"/>
    <n v="106.5"/>
  </r>
  <r>
    <n v="1293"/>
    <x v="1297"/>
    <s v="Invest in the world premiere of WORSE THAN TIGERS at ACT, and in the future of Seattle's newest, female-led theatre company: RED STAGE."/>
    <x v="36"/>
    <x v="910"/>
    <x v="0"/>
    <x v="0"/>
    <s v="USD"/>
    <n v="1447523371"/>
    <n v="1444927771"/>
    <b v="0"/>
    <x v="148"/>
    <b v="1"/>
    <x v="1"/>
    <x v="6"/>
    <n v="102"/>
    <n v="127.79"/>
  </r>
  <r>
    <n v="3338"/>
    <x v="1298"/>
    <s v="Join Estelle Parsons in support of Theater That Looks and Sounds Like America"/>
    <x v="36"/>
    <x v="911"/>
    <x v="0"/>
    <x v="0"/>
    <s v="USD"/>
    <n v="1487944080"/>
    <n v="1486129680"/>
    <b v="0"/>
    <x v="296"/>
    <b v="1"/>
    <x v="1"/>
    <x v="6"/>
    <n v="102"/>
    <n v="136.85"/>
  </r>
  <r>
    <n v="3267"/>
    <x v="1299"/>
    <s v="Experience the great American novel like never before.... Through the magic of live storytelling in an epic and threadbare sort of way."/>
    <x v="36"/>
    <x v="912"/>
    <x v="0"/>
    <x v="0"/>
    <s v="USD"/>
    <n v="1437156660"/>
    <n v="1434564660"/>
    <b v="1"/>
    <x v="297"/>
    <b v="1"/>
    <x v="1"/>
    <x v="6"/>
    <n v="102"/>
    <n v="53.18"/>
  </r>
  <r>
    <n v="3286"/>
    <x v="1300"/>
    <s v="An ensemble-driven play inspired by real-life accounts about six young women who lost their fathers on 9/11. August 2016 at FringeNYC!"/>
    <x v="36"/>
    <x v="913"/>
    <x v="0"/>
    <x v="0"/>
    <s v="USD"/>
    <n v="1471291782"/>
    <n v="1468699782"/>
    <b v="0"/>
    <x v="266"/>
    <b v="1"/>
    <x v="1"/>
    <x v="6"/>
    <n v="102"/>
    <n v="125.12"/>
  </r>
  <r>
    <n v="3220"/>
    <x v="1301"/>
    <s v="A sci-fi thriller for the stage opening March 10 in Los Angeles."/>
    <x v="36"/>
    <x v="914"/>
    <x v="0"/>
    <x v="0"/>
    <s v="USD"/>
    <n v="1489352400"/>
    <n v="1486411204"/>
    <b v="1"/>
    <x v="244"/>
    <b v="1"/>
    <x v="1"/>
    <x v="6"/>
    <n v="101"/>
    <n v="256.37"/>
  </r>
  <r>
    <n v="538"/>
    <x v="1302"/>
    <s v="SOC produces affordable and accessible theatre in the heart of Orange County, CA, and we need your help to match a $5,000 grant!"/>
    <x v="10"/>
    <x v="915"/>
    <x v="0"/>
    <x v="0"/>
    <s v="USD"/>
    <n v="1463166263"/>
    <n v="1460574263"/>
    <b v="0"/>
    <x v="65"/>
    <b v="1"/>
    <x v="1"/>
    <x v="6"/>
    <n v="302"/>
    <n v="252.02"/>
  </r>
  <r>
    <n v="3163"/>
    <x v="1303"/>
    <s v="We are a group of actors reviving a play called &quot;Sonny Under the Assumption&quot; to bring to Toronto, Canada this summer..."/>
    <x v="93"/>
    <x v="916"/>
    <x v="0"/>
    <x v="0"/>
    <s v="USD"/>
    <n v="1402855525"/>
    <n v="1400263525"/>
    <b v="1"/>
    <x v="257"/>
    <b v="1"/>
    <x v="1"/>
    <x v="6"/>
    <n v="111"/>
    <n v="200.69"/>
  </r>
  <r>
    <n v="1304"/>
    <x v="1304"/>
    <s v="Deal with the cold like a boss with battery-powered heating device that will heat you up in the most extreme environment."/>
    <x v="79"/>
    <x v="917"/>
    <x v="1"/>
    <x v="1"/>
    <s v="GBP"/>
    <n v="1489376405"/>
    <n v="1484196005"/>
    <b v="0"/>
    <x v="201"/>
    <b v="0"/>
    <x v="2"/>
    <x v="9"/>
    <n v="40"/>
    <n v="152.41"/>
  </r>
  <r>
    <n v="1305"/>
    <x v="1305"/>
    <s v="Instantly alert and show friends and family where you are during an assault or an emergency with a ring that fits on your finger"/>
    <x v="11"/>
    <x v="918"/>
    <x v="1"/>
    <x v="0"/>
    <s v="USD"/>
    <n v="1469122200"/>
    <n v="1466611108"/>
    <b v="0"/>
    <x v="48"/>
    <b v="0"/>
    <x v="2"/>
    <x v="9"/>
    <n v="26"/>
    <n v="90.62"/>
  </r>
  <r>
    <n v="1306"/>
    <x v="1306"/>
    <s v="Buhel SOUNDglassâ„¢SG05 Sunglasses &amp; headphones with BCTâ„¢ (Bone Conduction), high impact lenses (Z87.1+) &amp; exclusive patented technology"/>
    <x v="74"/>
    <x v="919"/>
    <x v="1"/>
    <x v="0"/>
    <s v="USD"/>
    <n v="1417690734"/>
    <n v="1415098734"/>
    <b v="0"/>
    <x v="298"/>
    <b v="0"/>
    <x v="2"/>
    <x v="9"/>
    <n v="65"/>
    <n v="201.6"/>
  </r>
  <r>
    <n v="1307"/>
    <x v="1307"/>
    <s v="Get VR to Everyone with Mailable, Ready to Use Viewers"/>
    <x v="63"/>
    <x v="920"/>
    <x v="1"/>
    <x v="0"/>
    <s v="USD"/>
    <n v="1455710679"/>
    <n v="1453118679"/>
    <b v="0"/>
    <x v="43"/>
    <b v="0"/>
    <x v="2"/>
    <x v="9"/>
    <n v="12"/>
    <n v="127.93"/>
  </r>
  <r>
    <n v="1308"/>
    <x v="1308"/>
    <s v="Boost Band, a wristband that charges any device"/>
    <x v="3"/>
    <x v="921"/>
    <x v="1"/>
    <x v="0"/>
    <s v="USD"/>
    <n v="1475937812"/>
    <n v="1472481812"/>
    <b v="0"/>
    <x v="44"/>
    <b v="0"/>
    <x v="2"/>
    <x v="9"/>
    <n v="11"/>
    <n v="29.89"/>
  </r>
  <r>
    <n v="1309"/>
    <x v="1309"/>
    <s v="Wicked fun and built for excitement, CORE is the safest and most versatile speaker you've ever worn."/>
    <x v="236"/>
    <x v="922"/>
    <x v="1"/>
    <x v="0"/>
    <s v="USD"/>
    <n v="1444943468"/>
    <n v="1441919468"/>
    <b v="0"/>
    <x v="2"/>
    <b v="0"/>
    <x v="2"/>
    <x v="9"/>
    <n v="112"/>
    <n v="367.97"/>
  </r>
  <r>
    <n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x v="2"/>
    <x v="9"/>
    <n v="16"/>
    <n v="129.16999999999999"/>
  </r>
  <r>
    <n v="1311"/>
    <x v="1311"/>
    <s v="Control Dreams: Design Adventures, Improve Waking Performance, Explore Spirituality, Recall Dreams and Awaken Refreshed with Aladdin."/>
    <x v="65"/>
    <x v="923"/>
    <x v="1"/>
    <x v="0"/>
    <s v="USD"/>
    <n v="1480536919"/>
    <n v="1477509319"/>
    <b v="0"/>
    <x v="61"/>
    <b v="0"/>
    <x v="2"/>
    <x v="9"/>
    <n v="32"/>
    <n v="800.7"/>
  </r>
  <r>
    <n v="1312"/>
    <x v="1312"/>
    <s v="People loved the original Black and Gray GoSolo hats and asked for more. So we received sample for 3 more colors!"/>
    <x v="210"/>
    <x v="924"/>
    <x v="1"/>
    <x v="0"/>
    <s v="USD"/>
    <n v="1429375922"/>
    <n v="1426783922"/>
    <b v="0"/>
    <x v="29"/>
    <b v="0"/>
    <x v="2"/>
    <x v="9"/>
    <n v="1"/>
    <n v="28"/>
  </r>
  <r>
    <n v="1313"/>
    <x v="1313"/>
    <s v="Clip on owner recognition for any bag with 100db+ deterrence of others from opening or moving it. Plus forget-me-not notifications."/>
    <x v="79"/>
    <x v="925"/>
    <x v="1"/>
    <x v="0"/>
    <s v="USD"/>
    <n v="1457024514"/>
    <n v="1454432514"/>
    <b v="0"/>
    <x v="266"/>
    <b v="0"/>
    <x v="2"/>
    <x v="9"/>
    <n v="31"/>
    <n v="102.02"/>
  </r>
  <r>
    <n v="1314"/>
    <x v="1314"/>
    <s v="CulBox is an Open Source wrist watch for Arduino with built in Bluetooth and bunch of Hi-Tech sensors and tons of features for Makers"/>
    <x v="237"/>
    <x v="926"/>
    <x v="1"/>
    <x v="0"/>
    <s v="USD"/>
    <n v="1477065860"/>
    <n v="1471881860"/>
    <b v="0"/>
    <x v="202"/>
    <b v="0"/>
    <x v="2"/>
    <x v="9"/>
    <n v="1"/>
    <n v="184.36"/>
  </r>
  <r>
    <n v="1315"/>
    <x v="1315"/>
    <s v="Zoom will happen - THANK YOU! Received outside funding due amazing early success!"/>
    <x v="57"/>
    <x v="927"/>
    <x v="1"/>
    <x v="0"/>
    <s v="USD"/>
    <n v="1446771600"/>
    <n v="1443700648"/>
    <b v="0"/>
    <x v="299"/>
    <b v="0"/>
    <x v="2"/>
    <x v="9"/>
    <n v="40"/>
    <n v="162.91999999999999"/>
  </r>
  <r>
    <n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x v="2"/>
    <x v="9"/>
    <n v="0"/>
    <n v="1"/>
  </r>
  <r>
    <n v="1317"/>
    <x v="1317"/>
    <s v="Lorem ipsum dolor sit amet, consectetuer adipiscing elit. Aenean commodo ligula eget dolor. Aenean massa. Cum sociis natoque penatibus."/>
    <x v="61"/>
    <x v="928"/>
    <x v="1"/>
    <x v="8"/>
    <s v="DKK"/>
    <n v="1469109600"/>
    <n v="1464586746"/>
    <b v="0"/>
    <x v="10"/>
    <b v="0"/>
    <x v="2"/>
    <x v="9"/>
    <n v="6"/>
    <n v="603.53"/>
  </r>
  <r>
    <n v="1318"/>
    <x v="1318"/>
    <s v="Your Dog's Best Friend._x000a_Revolutionize the way you care about your pups and brings you peace of mind."/>
    <x v="79"/>
    <x v="929"/>
    <x v="1"/>
    <x v="0"/>
    <s v="USD"/>
    <n v="1420938172"/>
    <n v="1418346172"/>
    <b v="0"/>
    <x v="125"/>
    <b v="0"/>
    <x v="2"/>
    <x v="9"/>
    <n v="15"/>
    <n v="45.41"/>
  </r>
  <r>
    <n v="1319"/>
    <x v="1319"/>
    <s v="Stand out at festivals, get people talking and support our latest campaign to augment your style with the latest LED technology."/>
    <x v="238"/>
    <x v="930"/>
    <x v="1"/>
    <x v="1"/>
    <s v="GBP"/>
    <n v="1405094400"/>
    <n v="1403810965"/>
    <b v="0"/>
    <x v="82"/>
    <b v="0"/>
    <x v="2"/>
    <x v="9"/>
    <n v="15"/>
    <n v="97.33"/>
  </r>
  <r>
    <n v="1320"/>
    <x v="1320"/>
    <s v="Falls are the main cause of injury to elderly. Our wearable detects falls, sends notifications and streams health data in real time."/>
    <x v="57"/>
    <x v="931"/>
    <x v="1"/>
    <x v="9"/>
    <s v="EUR"/>
    <n v="1483138800"/>
    <n v="1480610046"/>
    <b v="0"/>
    <x v="83"/>
    <b v="0"/>
    <x v="2"/>
    <x v="9"/>
    <n v="1"/>
    <n v="167.67"/>
  </r>
  <r>
    <n v="1321"/>
    <x v="1321"/>
    <s v="Experience true sound quality and a membership platform that puts you in control of future headphones, features, design and prices."/>
    <x v="239"/>
    <x v="932"/>
    <x v="1"/>
    <x v="11"/>
    <s v="SEK"/>
    <n v="1482515937"/>
    <n v="1479923937"/>
    <b v="0"/>
    <x v="63"/>
    <b v="0"/>
    <x v="2"/>
    <x v="9"/>
    <n v="1"/>
    <n v="859.86"/>
  </r>
  <r>
    <n v="1322"/>
    <x v="1322"/>
    <s v="Invisible Reins - A Bluetooth innovation that links your child to your smart phone via an app. A safe zone can be set from 1-30 metres."/>
    <x v="19"/>
    <x v="439"/>
    <x v="1"/>
    <x v="1"/>
    <s v="GBP"/>
    <n v="1432223125"/>
    <n v="1429631125"/>
    <b v="0"/>
    <x v="80"/>
    <b v="0"/>
    <x v="2"/>
    <x v="9"/>
    <n v="0"/>
    <n v="26.5"/>
  </r>
  <r>
    <n v="1323"/>
    <x v="1323"/>
    <s v="High quality earbuds with a built-in splitter. Share with more than one friend. Music, movies, conversations. Any audio, any device!"/>
    <x v="36"/>
    <x v="933"/>
    <x v="1"/>
    <x v="0"/>
    <s v="USD"/>
    <n v="1461653700"/>
    <n v="1458665146"/>
    <b v="0"/>
    <x v="34"/>
    <b v="0"/>
    <x v="2"/>
    <x v="9"/>
    <n v="9"/>
    <n v="30.27"/>
  </r>
  <r>
    <n v="1324"/>
    <x v="1324"/>
    <s v="Monitor your actual UV exposure in real time and get notified when it's time to get out of the sun or when to reapply your sunscreen"/>
    <x v="63"/>
    <x v="934"/>
    <x v="1"/>
    <x v="0"/>
    <s v="USD"/>
    <n v="1476371552"/>
    <n v="1473779552"/>
    <b v="0"/>
    <x v="246"/>
    <b v="0"/>
    <x v="2"/>
    <x v="9"/>
    <n v="10"/>
    <n v="54.67"/>
  </r>
  <r>
    <n v="1325"/>
    <x v="1325"/>
    <s v="The PowerCap is a device able to charge most mobile devices, and contains a battery for situations when the sun just isn't enough."/>
    <x v="22"/>
    <x v="935"/>
    <x v="1"/>
    <x v="0"/>
    <s v="USD"/>
    <n v="1483063435"/>
    <n v="1480471435"/>
    <b v="0"/>
    <x v="22"/>
    <b v="0"/>
    <x v="2"/>
    <x v="9"/>
    <n v="2"/>
    <n v="60.75"/>
  </r>
  <r>
    <n v="1326"/>
    <x v="1326"/>
    <s v="StrikeTec will revolutionize both the boxing scene and fitness industry by allowing you to track the progress of hand speed and force."/>
    <x v="57"/>
    <x v="936"/>
    <x v="1"/>
    <x v="0"/>
    <s v="USD"/>
    <n v="1421348428"/>
    <n v="1417460428"/>
    <b v="0"/>
    <x v="202"/>
    <b v="0"/>
    <x v="2"/>
    <x v="9"/>
    <n v="1"/>
    <n v="102.73"/>
  </r>
  <r>
    <n v="1327"/>
    <x v="1327"/>
    <s v="CyClip is a way to mount the Apple Watch to your handlebars; ideal for navigation, notifications, and music control on the fly."/>
    <x v="240"/>
    <x v="937"/>
    <x v="1"/>
    <x v="0"/>
    <s v="USD"/>
    <n v="1432916235"/>
    <n v="1430324235"/>
    <b v="0"/>
    <x v="14"/>
    <b v="0"/>
    <x v="2"/>
    <x v="9"/>
    <n v="4"/>
    <n v="41.59"/>
  </r>
  <r>
    <n v="1328"/>
    <x v="1328"/>
    <s v="Hydrate Edge is the first wearable that provides real-time, continuous hydration feedback. This is the new hydration gold standard."/>
    <x v="96"/>
    <x v="938"/>
    <x v="1"/>
    <x v="0"/>
    <s v="USD"/>
    <n v="1476458734"/>
    <n v="1472570734"/>
    <b v="0"/>
    <x v="41"/>
    <b v="0"/>
    <x v="2"/>
    <x v="9"/>
    <n v="2"/>
    <n v="116.53"/>
  </r>
  <r>
    <n v="1329"/>
    <x v="1329"/>
    <s v="Xtnd is a hands free multifunctional device for your tablet, cell phone, &amp; camera. It's also a convenient backpack for storage."/>
    <x v="63"/>
    <x v="939"/>
    <x v="1"/>
    <x v="0"/>
    <s v="USD"/>
    <n v="1417501145"/>
    <n v="1414041545"/>
    <b v="0"/>
    <x v="82"/>
    <b v="0"/>
    <x v="2"/>
    <x v="9"/>
    <n v="1"/>
    <n v="45.33"/>
  </r>
  <r>
    <n v="1330"/>
    <x v="1330"/>
    <s v="Outdoor play is essential. Wanderwatch helps to make it fun and safe! Fun for kids, great for parents. Time to Play!"/>
    <x v="19"/>
    <x v="940"/>
    <x v="1"/>
    <x v="0"/>
    <s v="USD"/>
    <n v="1467432000"/>
    <n v="1464763109"/>
    <b v="0"/>
    <x v="133"/>
    <b v="0"/>
    <x v="2"/>
    <x v="9"/>
    <n v="22"/>
    <n v="157.46"/>
  </r>
  <r>
    <n v="1331"/>
    <x v="1331"/>
    <s v="The World's First Wearable Battery Backup - wireless, modular, flexible, and ultra-lightweight! Click, charge, go!!!"/>
    <x v="65"/>
    <x v="941"/>
    <x v="1"/>
    <x v="0"/>
    <s v="USD"/>
    <n v="1471435554"/>
    <n v="1468843554"/>
    <b v="0"/>
    <x v="69"/>
    <b v="0"/>
    <x v="2"/>
    <x v="9"/>
    <n v="1"/>
    <n v="100.5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x v="2"/>
    <x v="9"/>
    <n v="0"/>
    <n v="0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x v="2"/>
    <x v="9"/>
    <n v="0"/>
    <n v="0"/>
  </r>
  <r>
    <n v="1334"/>
    <x v="1334"/>
    <s v="A wearable device that allows you to dock and operate your phone hands-free anywhere and everywhere!"/>
    <x v="242"/>
    <x v="942"/>
    <x v="1"/>
    <x v="0"/>
    <s v="USD"/>
    <n v="1457721287"/>
    <n v="1455129287"/>
    <b v="0"/>
    <x v="227"/>
    <b v="0"/>
    <x v="2"/>
    <x v="9"/>
    <n v="11"/>
    <n v="51.82"/>
  </r>
  <r>
    <n v="1335"/>
    <x v="1335"/>
    <s v="Dial up your performance with UB Fit: 1st wearable resistance technology that allows you to tone muscles while doing a cardio workout"/>
    <x v="31"/>
    <x v="943"/>
    <x v="1"/>
    <x v="0"/>
    <s v="USD"/>
    <n v="1449354502"/>
    <n v="1446762502"/>
    <b v="0"/>
    <x v="38"/>
    <b v="0"/>
    <x v="2"/>
    <x v="9"/>
    <n v="20"/>
    <n v="308.75"/>
  </r>
  <r>
    <n v="1336"/>
    <x v="1336"/>
    <s v="JUMPY, a cool smart watch with open platform SDK brings limitless edutainment to kids' wrist and encourages parent-child interaction."/>
    <x v="57"/>
    <x v="944"/>
    <x v="1"/>
    <x v="0"/>
    <s v="USD"/>
    <n v="1418849028"/>
    <n v="1415825028"/>
    <b v="0"/>
    <x v="300"/>
    <b v="0"/>
    <x v="2"/>
    <x v="9"/>
    <n v="85"/>
    <n v="379.23"/>
  </r>
  <r>
    <n v="1337"/>
    <x v="1337"/>
    <s v="Discreet safety device connects you to a dedicated 24/7 monitoring team, keeping you safe anywhere in the United States"/>
    <x v="63"/>
    <x v="945"/>
    <x v="1"/>
    <x v="0"/>
    <s v="USD"/>
    <n v="1488549079"/>
    <n v="1485957079"/>
    <b v="0"/>
    <x v="205"/>
    <b v="0"/>
    <x v="2"/>
    <x v="9"/>
    <n v="49"/>
    <n v="176.36"/>
  </r>
  <r>
    <n v="1338"/>
    <x v="1338"/>
    <s v="HandL makes your phone feel like an organic extension of your hand. Elastic and brace system supports your device with just two fingers"/>
    <x v="11"/>
    <x v="946"/>
    <x v="1"/>
    <x v="0"/>
    <s v="USD"/>
    <n v="1438543033"/>
    <n v="1435951033"/>
    <b v="0"/>
    <x v="41"/>
    <b v="0"/>
    <x v="2"/>
    <x v="9"/>
    <n v="3"/>
    <n v="66.069999999999993"/>
  </r>
  <r>
    <n v="1339"/>
    <x v="1339"/>
    <s v="World's Smallest customizable Phone &amp; GPS Watch for kids !"/>
    <x v="63"/>
    <x v="947"/>
    <x v="1"/>
    <x v="0"/>
    <s v="USD"/>
    <n v="1418056315"/>
    <n v="1414164715"/>
    <b v="0"/>
    <x v="77"/>
    <b v="0"/>
    <x v="2"/>
    <x v="9"/>
    <n v="7"/>
    <n v="89.65"/>
  </r>
  <r>
    <n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x v="2"/>
    <x v="9"/>
    <n v="0"/>
    <n v="0"/>
  </r>
  <r>
    <n v="1341"/>
    <x v="1341"/>
    <s v="BRILLAR: Your Kids Ultimate Wearable Companion. Educates, Rewards, Entertains, Calls, Motivates, Messages + Tracks Location &amp; Steps."/>
    <x v="31"/>
    <x v="948"/>
    <x v="1"/>
    <x v="1"/>
    <s v="GBP"/>
    <n v="1475333917"/>
    <n v="1472569117"/>
    <b v="0"/>
    <x v="67"/>
    <b v="0"/>
    <x v="2"/>
    <x v="9"/>
    <n v="70"/>
    <n v="382.39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x v="2"/>
    <x v="9"/>
    <n v="0"/>
    <n v="100"/>
  </r>
  <r>
    <n v="1343"/>
    <x v="1343"/>
    <s v="Sleepman is a bio-signal monitoring wristwatch featuring smart alarm with the unique sleep enhancement and fatigue detection options!"/>
    <x v="63"/>
    <x v="949"/>
    <x v="1"/>
    <x v="0"/>
    <s v="USD"/>
    <n v="1471579140"/>
    <n v="1466512683"/>
    <b v="0"/>
    <x v="301"/>
    <b v="0"/>
    <x v="2"/>
    <x v="9"/>
    <n v="102"/>
    <n v="158.36000000000001"/>
  </r>
  <r>
    <n v="1344"/>
    <x v="1344"/>
    <s v="The is the ultimate guide to applied Eastern philosophy, martial arts, and the path of the warrior from a scientific perspective."/>
    <x v="15"/>
    <x v="950"/>
    <x v="0"/>
    <x v="5"/>
    <s v="CAD"/>
    <n v="1467313039"/>
    <n v="1464807439"/>
    <b v="0"/>
    <x v="242"/>
    <b v="1"/>
    <x v="3"/>
    <x v="10"/>
    <n v="378"/>
    <n v="40.76"/>
  </r>
  <r>
    <n v="1345"/>
    <x v="1345"/>
    <s v="Peacefully taking you through my journey of being raised as a Muslim then becoming Christian, and sharing the truths I unveiled."/>
    <x v="43"/>
    <x v="674"/>
    <x v="0"/>
    <x v="0"/>
    <s v="USD"/>
    <n v="1405366359"/>
    <n v="1402342359"/>
    <b v="0"/>
    <x v="63"/>
    <b v="1"/>
    <x v="3"/>
    <x v="10"/>
    <n v="125"/>
    <n v="53.57"/>
  </r>
  <r>
    <n v="1346"/>
    <x v="1346"/>
    <s v="An anthology of nonfiction stories written by Nepal's Lesbian, Gay, Bisexual, and Transgender (LGBT) community."/>
    <x v="244"/>
    <x v="951"/>
    <x v="0"/>
    <x v="0"/>
    <s v="USD"/>
    <n v="1372297751"/>
    <n v="1369705751"/>
    <b v="0"/>
    <x v="184"/>
    <b v="1"/>
    <x v="3"/>
    <x v="10"/>
    <n v="147"/>
    <n v="48.45"/>
  </r>
  <r>
    <n v="1347"/>
    <x v="1347"/>
    <s v="Must raise $2,500+ to republish &amp; spread the word about a guide Oprah's Magazine calls &quot;a go-to book for any start-up food company.&quot;"/>
    <x v="30"/>
    <x v="952"/>
    <x v="0"/>
    <x v="0"/>
    <s v="USD"/>
    <n v="1425741525"/>
    <n v="1423149525"/>
    <b v="0"/>
    <x v="162"/>
    <b v="1"/>
    <x v="3"/>
    <x v="10"/>
    <n v="102"/>
    <n v="82.42"/>
  </r>
  <r>
    <n v="1348"/>
    <x v="1348"/>
    <s v="South Florida. Honest &amp; dramatic &amp; engaging journal of overcoming serious illness. This book will keep you reading &amp; laughing. Really!"/>
    <x v="245"/>
    <x v="953"/>
    <x v="0"/>
    <x v="0"/>
    <s v="USD"/>
    <n v="1418904533"/>
    <n v="1416485333"/>
    <b v="0"/>
    <x v="55"/>
    <b v="1"/>
    <x v="3"/>
    <x v="10"/>
    <n v="102"/>
    <n v="230.19"/>
  </r>
  <r>
    <n v="1349"/>
    <x v="1349"/>
    <s v="The first modern Jasper guidebook including over five hundred rock routes from alpine to bouldering, sport to trad multipitch and more."/>
    <x v="10"/>
    <x v="954"/>
    <x v="0"/>
    <x v="5"/>
    <s v="CAD"/>
    <n v="1450249140"/>
    <n v="1447055935"/>
    <b v="0"/>
    <x v="302"/>
    <b v="1"/>
    <x v="3"/>
    <x v="10"/>
    <n v="204"/>
    <n v="59.36"/>
  </r>
  <r>
    <n v="1350"/>
    <x v="1350"/>
    <s v="Illustrated historical book of impregnable Dunbar Castle and rise and fall of its powerful Scottish Earls of Dunbar from 1072-1435AD"/>
    <x v="10"/>
    <x v="955"/>
    <x v="0"/>
    <x v="0"/>
    <s v="USD"/>
    <n v="1451089134"/>
    <n v="1448497134"/>
    <b v="0"/>
    <x v="76"/>
    <b v="1"/>
    <x v="3"/>
    <x v="10"/>
    <n v="104"/>
    <n v="66.7"/>
  </r>
  <r>
    <n v="1351"/>
    <x v="1351"/>
    <s v="Discover your purpose, live a more fulfilling life, leave a positive footprint on society."/>
    <x v="22"/>
    <x v="956"/>
    <x v="0"/>
    <x v="0"/>
    <s v="USD"/>
    <n v="1455299144"/>
    <n v="1452707144"/>
    <b v="0"/>
    <x v="148"/>
    <b v="1"/>
    <x v="3"/>
    <x v="10"/>
    <n v="101"/>
    <n v="168.78"/>
  </r>
  <r>
    <n v="1352"/>
    <x v="1352"/>
    <s v="An important book, based on research, to make you and your learners smile again. Better smile sheets, better feedback, better learning!"/>
    <x v="3"/>
    <x v="957"/>
    <x v="0"/>
    <x v="0"/>
    <s v="USD"/>
    <n v="1441425540"/>
    <n v="1436968366"/>
    <b v="0"/>
    <x v="303"/>
    <b v="1"/>
    <x v="3"/>
    <x v="10"/>
    <n v="136"/>
    <n v="59.97"/>
  </r>
  <r>
    <n v="1353"/>
    <x v="1353"/>
    <s v="A book that teaches aspiring writers how to get from a basic idea to a fully rewritten screenplay."/>
    <x v="28"/>
    <x v="958"/>
    <x v="0"/>
    <x v="0"/>
    <s v="USD"/>
    <n v="1362960000"/>
    <n v="1359946188"/>
    <b v="0"/>
    <x v="304"/>
    <b v="1"/>
    <x v="3"/>
    <x v="10"/>
    <n v="134"/>
    <n v="31.81"/>
  </r>
  <r>
    <n v="1354"/>
    <x v="1354"/>
    <s v="Raising awareness of childhood cancer by publishing my diary of Andrew's diagnosis and his journey to remission 1235 days later."/>
    <x v="38"/>
    <x v="959"/>
    <x v="0"/>
    <x v="1"/>
    <s v="GBP"/>
    <n v="1465672979"/>
    <n v="1463080979"/>
    <b v="0"/>
    <x v="31"/>
    <b v="1"/>
    <x v="3"/>
    <x v="10"/>
    <n v="130"/>
    <n v="24.42"/>
  </r>
  <r>
    <n v="1355"/>
    <x v="1355"/>
    <s v="Sherlock's Home was the most important Sherlock Holmes book of 2012 - about Undershaw - this project is to release language versions."/>
    <x v="30"/>
    <x v="960"/>
    <x v="0"/>
    <x v="1"/>
    <s v="GBP"/>
    <n v="1354269600"/>
    <n v="1351663605"/>
    <b v="0"/>
    <x v="218"/>
    <b v="1"/>
    <x v="3"/>
    <x v="10"/>
    <n v="123"/>
    <n v="25.35"/>
  </r>
  <r>
    <n v="1356"/>
    <x v="1356"/>
    <s v="At age 30, my husband Dan died from cancer. Left to recreate my life, I drew a line in my heart; became a nomad. This is a love story."/>
    <x v="104"/>
    <x v="961"/>
    <x v="0"/>
    <x v="0"/>
    <s v="USD"/>
    <n v="1372985760"/>
    <n v="1370393760"/>
    <b v="0"/>
    <x v="45"/>
    <b v="1"/>
    <x v="3"/>
    <x v="10"/>
    <n v="183"/>
    <n v="71.44"/>
  </r>
  <r>
    <n v="1357"/>
    <x v="1357"/>
    <s v="The search for identity leads one young woman to Mexico, where she follows her grandfather's journey back to America."/>
    <x v="13"/>
    <x v="962"/>
    <x v="0"/>
    <x v="0"/>
    <s v="USD"/>
    <n v="1362117540"/>
    <n v="1359587137"/>
    <b v="0"/>
    <x v="71"/>
    <b v="1"/>
    <x v="3"/>
    <x v="10"/>
    <n v="125"/>
    <n v="38.549999999999997"/>
  </r>
  <r>
    <n v="1358"/>
    <x v="1358"/>
    <s v="I am working on a book about what people do when they visit Masada, an ancient fortress in the Judean desert."/>
    <x v="9"/>
    <x v="963"/>
    <x v="0"/>
    <x v="0"/>
    <s v="USD"/>
    <n v="1309009323"/>
    <n v="1306417323"/>
    <b v="0"/>
    <x v="72"/>
    <b v="1"/>
    <x v="3"/>
    <x v="10"/>
    <n v="112"/>
    <n v="68.37"/>
  </r>
  <r>
    <n v="1359"/>
    <x v="1359"/>
    <s v="Funding for a 2011 trip to Worldcon for research for &quot;UnConventional,&quot; a book on the history of the American fan convention."/>
    <x v="246"/>
    <x v="964"/>
    <x v="0"/>
    <x v="0"/>
    <s v="USD"/>
    <n v="1309980790"/>
    <n v="1304623990"/>
    <b v="0"/>
    <x v="10"/>
    <b v="1"/>
    <x v="3"/>
    <x v="10"/>
    <n v="116"/>
    <n v="40.21"/>
  </r>
  <r>
    <n v="1360"/>
    <x v="1360"/>
    <s v="So Bad, It's Good! is a guide to finding the best films for your bad movie night."/>
    <x v="15"/>
    <x v="965"/>
    <x v="0"/>
    <x v="0"/>
    <s v="USD"/>
    <n v="1343943420"/>
    <n v="1341524220"/>
    <b v="0"/>
    <x v="75"/>
    <b v="1"/>
    <x v="3"/>
    <x v="10"/>
    <n v="173"/>
    <n v="32.07"/>
  </r>
  <r>
    <n v="1361"/>
    <x v="1361"/>
    <s v="The forbidden dark art of roped soloing, for climbers who need to know in order to make the ultimate climb come true!"/>
    <x v="12"/>
    <x v="966"/>
    <x v="0"/>
    <x v="1"/>
    <s v="GBP"/>
    <n v="1403370772"/>
    <n v="1400778772"/>
    <b v="0"/>
    <x v="305"/>
    <b v="1"/>
    <x v="3"/>
    <x v="10"/>
    <n v="126"/>
    <n v="28.63"/>
  </r>
  <r>
    <n v="1362"/>
    <x v="1362"/>
    <s v="The never-before-told story of Karl Barth's (first and only) journey to the United States in 1962."/>
    <x v="28"/>
    <x v="967"/>
    <x v="0"/>
    <x v="0"/>
    <s v="USD"/>
    <n v="1378592731"/>
    <n v="1373408731"/>
    <b v="0"/>
    <x v="20"/>
    <b v="1"/>
    <x v="3"/>
    <x v="10"/>
    <n v="109"/>
    <n v="43.64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x v="3"/>
    <x v="10"/>
    <n v="100"/>
    <n v="40"/>
  </r>
  <r>
    <n v="1364"/>
    <x v="1364"/>
    <s v="Help us Make Rock History with this Epic J.S.Fuck Extremerock Album written by Sune &quot;KÃ¸ter&quot; KÃ¸lster and produced by Flemming Rasmussen."/>
    <x v="247"/>
    <x v="968"/>
    <x v="0"/>
    <x v="8"/>
    <s v="DKK"/>
    <n v="1420648906"/>
    <n v="1415464906"/>
    <b v="0"/>
    <x v="306"/>
    <b v="1"/>
    <x v="4"/>
    <x v="12"/>
    <n v="119"/>
    <n v="346.04"/>
  </r>
  <r>
    <n v="1365"/>
    <x v="1365"/>
    <s v="Our first professional studio album &quot;See The Light&quot; will be released this spring! Help us record, mix, master, and release the album!"/>
    <x v="51"/>
    <x v="969"/>
    <x v="0"/>
    <x v="0"/>
    <s v="USD"/>
    <n v="1426523752"/>
    <n v="1423935352"/>
    <b v="0"/>
    <x v="307"/>
    <b v="1"/>
    <x v="4"/>
    <x v="12"/>
    <n v="100"/>
    <n v="81.739999999999995"/>
  </r>
  <r>
    <n v="1366"/>
    <x v="1366"/>
    <s v="A musical memorial for Alexi Petersen."/>
    <x v="51"/>
    <x v="970"/>
    <x v="0"/>
    <x v="0"/>
    <s v="USD"/>
    <n v="1417049663"/>
    <n v="1413158063"/>
    <b v="0"/>
    <x v="206"/>
    <b v="1"/>
    <x v="4"/>
    <x v="12"/>
    <n v="126"/>
    <n v="64.540000000000006"/>
  </r>
  <r>
    <n v="1367"/>
    <x v="1367"/>
    <s v="House of Rabbits are recording our full-length, debut album! Support independent music, receive great rewards!"/>
    <x v="10"/>
    <x v="971"/>
    <x v="0"/>
    <x v="0"/>
    <s v="USD"/>
    <n v="1447463050"/>
    <n v="1444867450"/>
    <b v="0"/>
    <x v="246"/>
    <b v="1"/>
    <x v="4"/>
    <x v="12"/>
    <n v="114"/>
    <n v="63.48"/>
  </r>
  <r>
    <n v="1368"/>
    <x v="1368"/>
    <s v="We are in the final stages of the creation of our 4th record, The Separation Effect. our most passionate record to date."/>
    <x v="10"/>
    <x v="972"/>
    <x v="0"/>
    <x v="0"/>
    <s v="USD"/>
    <n v="1434342894"/>
    <n v="1432269294"/>
    <b v="0"/>
    <x v="45"/>
    <b v="1"/>
    <x v="4"/>
    <x v="12"/>
    <n v="111"/>
    <n v="63.62"/>
  </r>
  <r>
    <n v="1369"/>
    <x v="1369"/>
    <s v="Fawcett's FEEL BETTER is an album of love unrequited, realized, and rued, with echoes of Petty, Springsteen, Neil Young &amp; Coldplay."/>
    <x v="248"/>
    <x v="973"/>
    <x v="0"/>
    <x v="0"/>
    <s v="USD"/>
    <n v="1397225746"/>
    <n v="1394633746"/>
    <b v="0"/>
    <x v="308"/>
    <b v="1"/>
    <x v="4"/>
    <x v="12"/>
    <n v="105"/>
    <n v="83.97"/>
  </r>
  <r>
    <n v="1370"/>
    <x v="1370"/>
    <s v="Songs about the first year of parenthood, often inappropriate for children"/>
    <x v="15"/>
    <x v="974"/>
    <x v="0"/>
    <x v="0"/>
    <s v="USD"/>
    <n v="1381881890"/>
    <n v="1380585890"/>
    <b v="0"/>
    <x v="9"/>
    <b v="1"/>
    <x v="4"/>
    <x v="12"/>
    <n v="104"/>
    <n v="77.75"/>
  </r>
  <r>
    <n v="1371"/>
    <x v="1371"/>
    <s v="The Defiant Tour Documentary is a never before examination of the finances of a touring band and what it takes to go on the road."/>
    <x v="249"/>
    <x v="975"/>
    <x v="0"/>
    <x v="0"/>
    <s v="USD"/>
    <n v="1431022342"/>
    <n v="1428430342"/>
    <b v="0"/>
    <x v="16"/>
    <b v="1"/>
    <x v="4"/>
    <x v="12"/>
    <n v="107"/>
    <n v="107.07"/>
  </r>
  <r>
    <n v="1372"/>
    <x v="1372"/>
    <s v="Please help us raise funds to press our new CD!"/>
    <x v="2"/>
    <x v="976"/>
    <x v="0"/>
    <x v="0"/>
    <s v="USD"/>
    <n v="1342115132"/>
    <n v="1339523132"/>
    <b v="0"/>
    <x v="38"/>
    <b v="1"/>
    <x v="4"/>
    <x v="12"/>
    <n v="124"/>
    <n v="38.75"/>
  </r>
  <r>
    <n v="1373"/>
    <x v="1373"/>
    <s v="Help Broccoli Samurai raise money to get a new van and continue bringing you the jams!"/>
    <x v="3"/>
    <x v="977"/>
    <x v="0"/>
    <x v="0"/>
    <s v="USD"/>
    <n v="1483138233"/>
    <n v="1480546233"/>
    <b v="0"/>
    <x v="47"/>
    <b v="1"/>
    <x v="4"/>
    <x v="12"/>
    <n v="105"/>
    <n v="201.94"/>
  </r>
  <r>
    <n v="1374"/>
    <x v="1374"/>
    <s v="After two successful EPs, Sisters of Murphy is back in the studio to release our first full-length album. We want YOU to be part of it!"/>
    <x v="15"/>
    <x v="742"/>
    <x v="0"/>
    <x v="0"/>
    <s v="USD"/>
    <n v="1458874388"/>
    <n v="1456285988"/>
    <b v="0"/>
    <x v="36"/>
    <b v="1"/>
    <x v="4"/>
    <x v="12"/>
    <n v="189"/>
    <n v="43.06"/>
  </r>
  <r>
    <n v="1375"/>
    <x v="1375"/>
    <s v="Pampa Folks, l'album aux couleurs de dÃ©serts. Le quatuor, crÃ©Ã© en 2015  livre une Ã©nergie brute et prÃ©pare son premier album"/>
    <x v="23"/>
    <x v="978"/>
    <x v="0"/>
    <x v="6"/>
    <s v="EUR"/>
    <n v="1484444119"/>
    <n v="1481852119"/>
    <b v="0"/>
    <x v="287"/>
    <b v="1"/>
    <x v="4"/>
    <x v="12"/>
    <n v="171"/>
    <n v="62.87"/>
  </r>
  <r>
    <n v="1376"/>
    <x v="1376"/>
    <s v="Dead Pirates are planning a second pressing of HIGHMARE LP, who wants one ?"/>
    <x v="250"/>
    <x v="979"/>
    <x v="0"/>
    <x v="1"/>
    <s v="GBP"/>
    <n v="1480784606"/>
    <n v="1478189006"/>
    <b v="0"/>
    <x v="129"/>
    <b v="1"/>
    <x v="4"/>
    <x v="12"/>
    <n v="252"/>
    <n v="55.61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x v="4"/>
    <x v="12"/>
    <n v="116"/>
    <n v="48.71"/>
  </r>
  <r>
    <n v="1378"/>
    <x v="1378"/>
    <s v="A psychedelic post rock masterpiece!"/>
    <x v="13"/>
    <x v="980"/>
    <x v="0"/>
    <x v="1"/>
    <s v="GBP"/>
    <n v="1470075210"/>
    <n v="1468779210"/>
    <b v="0"/>
    <x v="182"/>
    <b v="1"/>
    <x v="4"/>
    <x v="12"/>
    <n v="203"/>
    <n v="30.58"/>
  </r>
  <r>
    <n v="1379"/>
    <x v="1379"/>
    <s v="---------The long-awaited debut full-length from Justin Ruddy--------"/>
    <x v="3"/>
    <x v="981"/>
    <x v="0"/>
    <x v="0"/>
    <s v="USD"/>
    <n v="1433504876"/>
    <n v="1430912876"/>
    <b v="0"/>
    <x v="309"/>
    <b v="1"/>
    <x v="4"/>
    <x v="12"/>
    <n v="112"/>
    <n v="73.91"/>
  </r>
  <r>
    <n v="1380"/>
    <x v="1380"/>
    <s v="A DIY MUSIC FESTIVAL FROM ST. LOUIS MO! Bands make their own festival, help make it legit!"/>
    <x v="251"/>
    <x v="439"/>
    <x v="0"/>
    <x v="0"/>
    <s v="USD"/>
    <n v="1433815200"/>
    <n v="1431886706"/>
    <b v="0"/>
    <x v="81"/>
    <b v="1"/>
    <x v="4"/>
    <x v="12"/>
    <n v="424"/>
    <n v="21.2"/>
  </r>
  <r>
    <n v="1381"/>
    <x v="1381"/>
    <s v="&quot;Me &amp; Eugene&quot; is a five song original EP blending reggae roots, rock, and soul. We canâ€™t wait for you to hear what weâ€™ve created."/>
    <x v="10"/>
    <x v="982"/>
    <x v="0"/>
    <x v="0"/>
    <s v="USD"/>
    <n v="1482988125"/>
    <n v="1480396125"/>
    <b v="0"/>
    <x v="196"/>
    <b v="1"/>
    <x v="4"/>
    <x v="12"/>
    <n v="107"/>
    <n v="73.36"/>
  </r>
  <r>
    <n v="1382"/>
    <x v="1382"/>
    <s v="We're making a new record -- independently! We've got some great new songs we're really excited to bring to you!"/>
    <x v="6"/>
    <x v="983"/>
    <x v="0"/>
    <x v="0"/>
    <s v="USD"/>
    <n v="1367867536"/>
    <n v="1365275536"/>
    <b v="0"/>
    <x v="272"/>
    <b v="1"/>
    <x v="4"/>
    <x v="12"/>
    <n v="104"/>
    <n v="56.41"/>
  </r>
  <r>
    <n v="1383"/>
    <x v="1383"/>
    <s v="Instrumental Post-Rock meets Progressive Rock &amp; Cinematic atmospheres. Get your dose of blissful guitar tones, grooves &amp; live strings!"/>
    <x v="41"/>
    <x v="984"/>
    <x v="0"/>
    <x v="5"/>
    <s v="CAD"/>
    <n v="1482457678"/>
    <n v="1480729678"/>
    <b v="0"/>
    <x v="258"/>
    <b v="1"/>
    <x v="4"/>
    <x v="12"/>
    <n v="212"/>
    <n v="50.25"/>
  </r>
  <r>
    <n v="1384"/>
    <x v="1384"/>
    <s v="Outland Warrior is my first solo musical project, featuring songs written by me and recorded at my home studio."/>
    <x v="8"/>
    <x v="985"/>
    <x v="0"/>
    <x v="0"/>
    <s v="USD"/>
    <n v="1436117922"/>
    <n v="1433525922"/>
    <b v="0"/>
    <x v="310"/>
    <b v="1"/>
    <x v="4"/>
    <x v="12"/>
    <n v="124"/>
    <n v="68.94"/>
  </r>
  <r>
    <n v="1385"/>
    <x v="1385"/>
    <s v="Musicians, singers &amp; songwriters from all over the world collaborate via YouTube in order to create an amazing album!"/>
    <x v="6"/>
    <x v="986"/>
    <x v="0"/>
    <x v="12"/>
    <s v="EUR"/>
    <n v="1461931860"/>
    <n v="1457109121"/>
    <b v="0"/>
    <x v="179"/>
    <b v="1"/>
    <x v="4"/>
    <x v="12"/>
    <n v="110"/>
    <n v="65.91"/>
  </r>
  <r>
    <n v="1386"/>
    <x v="1386"/>
    <s v="We are a classic hard rock/heavy metal band just trying to keep rock alive!"/>
    <x v="44"/>
    <x v="987"/>
    <x v="0"/>
    <x v="0"/>
    <s v="USD"/>
    <n v="1438183889"/>
    <n v="1435591889"/>
    <b v="0"/>
    <x v="25"/>
    <b v="1"/>
    <x v="4"/>
    <x v="12"/>
    <n v="219"/>
    <n v="62.5"/>
  </r>
  <r>
    <n v="1387"/>
    <x v="1387"/>
    <s v="Less than one week to PLEDGE YOUR SUPPORT for THE FAMILY BUSINESS as the band raises funds for the next full length rock album."/>
    <x v="23"/>
    <x v="988"/>
    <x v="0"/>
    <x v="0"/>
    <s v="USD"/>
    <n v="1433305800"/>
    <n v="1430604395"/>
    <b v="0"/>
    <x v="76"/>
    <b v="1"/>
    <x v="4"/>
    <x v="12"/>
    <n v="137"/>
    <n v="70.06"/>
  </r>
  <r>
    <n v="1388"/>
    <x v="1388"/>
    <s v="&quot;The Great Bright Horses&quot; is finished and ready for release! Help us put on the finishing touches and share it with the universe."/>
    <x v="10"/>
    <x v="989"/>
    <x v="0"/>
    <x v="0"/>
    <s v="USD"/>
    <n v="1476720840"/>
    <n v="1474469117"/>
    <b v="0"/>
    <x v="296"/>
    <b v="1"/>
    <x v="4"/>
    <x v="12"/>
    <n v="135"/>
    <n v="60.18"/>
  </r>
  <r>
    <n v="1389"/>
    <x v="1389"/>
    <s v="Help fund the pressing of DANCEHALL's first record by pre-ordering it in advance!!!"/>
    <x v="2"/>
    <x v="990"/>
    <x v="0"/>
    <x v="1"/>
    <s v="GBP"/>
    <n v="1471087957"/>
    <n v="1468495957"/>
    <b v="0"/>
    <x v="69"/>
    <b v="1"/>
    <x v="4"/>
    <x v="12"/>
    <n v="145"/>
    <n v="21.38"/>
  </r>
  <r>
    <n v="1390"/>
    <x v="1390"/>
    <s v="Breakout Artist Management will be working with us on a brand new music video and we need your help!"/>
    <x v="70"/>
    <x v="991"/>
    <x v="0"/>
    <x v="0"/>
    <s v="USD"/>
    <n v="1430154720"/>
    <n v="1427224606"/>
    <b v="0"/>
    <x v="10"/>
    <b v="1"/>
    <x v="4"/>
    <x v="12"/>
    <n v="109"/>
    <n v="160.79"/>
  </r>
  <r>
    <n v="1391"/>
    <x v="1391"/>
    <s v="With the money donated through this project we intend on investing in sound equipment for live shows"/>
    <x v="2"/>
    <x v="992"/>
    <x v="0"/>
    <x v="0"/>
    <s v="USD"/>
    <n v="1440219540"/>
    <n v="1436369818"/>
    <b v="0"/>
    <x v="62"/>
    <b v="1"/>
    <x v="4"/>
    <x v="12"/>
    <n v="110"/>
    <n v="42.38"/>
  </r>
  <r>
    <n v="1392"/>
    <x v="1392"/>
    <s v="Telesomniac is a rock band from Provo, UT releasing their debut album Thirty-One Flashes in the Dark."/>
    <x v="30"/>
    <x v="993"/>
    <x v="0"/>
    <x v="0"/>
    <s v="USD"/>
    <n v="1456976586"/>
    <n v="1454298186"/>
    <b v="0"/>
    <x v="201"/>
    <b v="1"/>
    <x v="4"/>
    <x v="12"/>
    <n v="114"/>
    <n v="27.32"/>
  </r>
  <r>
    <n v="1393"/>
    <x v="1393"/>
    <s v="Rock n' Roll tales of our times"/>
    <x v="3"/>
    <x v="994"/>
    <x v="0"/>
    <x v="0"/>
    <s v="USD"/>
    <n v="1470068523"/>
    <n v="1467476523"/>
    <b v="0"/>
    <x v="47"/>
    <b v="1"/>
    <x v="4"/>
    <x v="12"/>
    <n v="102"/>
    <n v="196.83"/>
  </r>
  <r>
    <n v="1394"/>
    <x v="1394"/>
    <s v="We've finally finished recording our first full length album! We're getting together all the merch to go along with the release."/>
    <x v="47"/>
    <x v="995"/>
    <x v="0"/>
    <x v="0"/>
    <s v="USD"/>
    <n v="1488337200"/>
    <n v="1484623726"/>
    <b v="0"/>
    <x v="57"/>
    <b v="1"/>
    <x v="4"/>
    <x v="12"/>
    <n v="122"/>
    <n v="53.88"/>
  </r>
  <r>
    <n v="1395"/>
    <x v="1395"/>
    <s v="Help Quiet Oaks record their debut album!!!"/>
    <x v="8"/>
    <x v="996"/>
    <x v="0"/>
    <x v="0"/>
    <s v="USD"/>
    <n v="1484430481"/>
    <n v="1481838481"/>
    <b v="0"/>
    <x v="141"/>
    <b v="1"/>
    <x v="4"/>
    <x v="12"/>
    <n v="112"/>
    <n v="47.76"/>
  </r>
  <r>
    <n v="1396"/>
    <x v="1396"/>
    <s v="Bret Coats with producers Nick Jay &amp; Robert Coats resulting in an epic rock &amp; roll experience that has the makings of a true classic."/>
    <x v="12"/>
    <x v="997"/>
    <x v="0"/>
    <x v="0"/>
    <s v="USD"/>
    <n v="1423871882"/>
    <n v="1421279882"/>
    <b v="0"/>
    <x v="196"/>
    <b v="1"/>
    <x v="4"/>
    <x v="12"/>
    <n v="107"/>
    <n v="88.19"/>
  </r>
  <r>
    <n v="1397"/>
    <x v="1397"/>
    <s v="HALLS OF THE MACHINE needs your support for the final production and release of their latest work titled, ALL TRIBAL DIGNITARIES."/>
    <x v="3"/>
    <x v="998"/>
    <x v="0"/>
    <x v="0"/>
    <s v="USD"/>
    <n v="1477603140"/>
    <n v="1475013710"/>
    <b v="0"/>
    <x v="150"/>
    <b v="1"/>
    <x v="4"/>
    <x v="12"/>
    <n v="114"/>
    <n v="72.06"/>
  </r>
  <r>
    <n v="1398"/>
    <x v="1398"/>
    <s v="'StonyCold', a Kansas-based 80's Rock Band, is recording their first all-cover tunes CD, 'Back To the 80's With StonyCold!'"/>
    <x v="85"/>
    <x v="999"/>
    <x v="0"/>
    <x v="0"/>
    <s v="USD"/>
    <n v="1467752334"/>
    <n v="1465160334"/>
    <b v="0"/>
    <x v="71"/>
    <b v="1"/>
    <x v="4"/>
    <x v="12"/>
    <n v="110"/>
    <n v="74.25"/>
  </r>
  <r>
    <n v="1399"/>
    <x v="1399"/>
    <s v="20 years of Rocket &amp; a Bomb live DVD and download + a brand new Michael Knott EP released on 7&quot; vinyl, Cd, and download!"/>
    <x v="7"/>
    <x v="1000"/>
    <x v="0"/>
    <x v="0"/>
    <s v="USD"/>
    <n v="1412640373"/>
    <n v="1410048373"/>
    <b v="0"/>
    <x v="192"/>
    <b v="1"/>
    <x v="4"/>
    <x v="12"/>
    <n v="126"/>
    <n v="61.7"/>
  </r>
  <r>
    <n v="1400"/>
    <x v="1400"/>
    <s v="We're looking to our fans to help partially fund the new album. It's 12 tracks in length &amp; will be a musical trip like no other!"/>
    <x v="18"/>
    <x v="1001"/>
    <x v="0"/>
    <x v="1"/>
    <s v="GBP"/>
    <n v="1465709400"/>
    <n v="1462695073"/>
    <b v="0"/>
    <x v="69"/>
    <b v="1"/>
    <x v="4"/>
    <x v="12"/>
    <n v="167"/>
    <n v="17.239999999999998"/>
  </r>
  <r>
    <n v="1401"/>
    <x v="1401"/>
    <s v="Based on the success of the â€œVagabondâ€ Michale is releasing a very limited edition version of the Album entitled â€œVagabond Acousticâ€"/>
    <x v="30"/>
    <x v="1002"/>
    <x v="0"/>
    <x v="0"/>
    <s v="USD"/>
    <n v="1369612474"/>
    <n v="1367798074"/>
    <b v="0"/>
    <x v="311"/>
    <b v="1"/>
    <x v="4"/>
    <x v="12"/>
    <n v="497"/>
    <n v="51.72"/>
  </r>
  <r>
    <n v="1402"/>
    <x v="1402"/>
    <s v="Help us fund our latest project - a 5 track EP: fast-paced, hard-hitting, female-fronted rock with catchy choruses and lyrics to match!"/>
    <x v="30"/>
    <x v="1003"/>
    <x v="0"/>
    <x v="1"/>
    <s v="GBP"/>
    <n v="1430439411"/>
    <n v="1425259011"/>
    <b v="0"/>
    <x v="116"/>
    <b v="1"/>
    <x v="4"/>
    <x v="12"/>
    <n v="109"/>
    <n v="24.15"/>
  </r>
  <r>
    <n v="1403"/>
    <x v="1403"/>
    <s v="Gregorian Rock merges Gregorian chant with modern music. It is serene, yet pummeling. It's not for everyone, but it might be for you."/>
    <x v="23"/>
    <x v="1004"/>
    <x v="0"/>
    <x v="0"/>
    <s v="USD"/>
    <n v="1374802235"/>
    <n v="1372210235"/>
    <b v="0"/>
    <x v="36"/>
    <b v="1"/>
    <x v="4"/>
    <x v="12"/>
    <n v="103"/>
    <n v="62.17"/>
  </r>
  <r>
    <n v="1404"/>
    <x v="1404"/>
    <s v="Translation &amp; publication of possibly the most famous piece of English literature - Act II Scene II of Romeo and Juliet into txt-speak."/>
    <x v="107"/>
    <x v="856"/>
    <x v="2"/>
    <x v="1"/>
    <s v="GBP"/>
    <n v="1424607285"/>
    <n v="1422447285"/>
    <b v="1"/>
    <x v="81"/>
    <b v="0"/>
    <x v="3"/>
    <x v="23"/>
    <n v="2"/>
    <n v="48.2"/>
  </r>
  <r>
    <n v="1405"/>
    <x v="1405"/>
    <s v="Will more people read the Bible if it were translated into Emoticons?"/>
    <x v="31"/>
    <x v="524"/>
    <x v="2"/>
    <x v="0"/>
    <s v="USD"/>
    <n v="1417195201"/>
    <n v="1414599601"/>
    <b v="1"/>
    <x v="57"/>
    <b v="0"/>
    <x v="3"/>
    <x v="23"/>
    <n v="0"/>
    <n v="6.18"/>
  </r>
  <r>
    <n v="1406"/>
    <x v="1406"/>
    <s v="The White coat and the battle dress uniform"/>
    <x v="14"/>
    <x v="495"/>
    <x v="2"/>
    <x v="13"/>
    <s v="EUR"/>
    <n v="1449914400"/>
    <n v="1445336607"/>
    <b v="0"/>
    <x v="83"/>
    <b v="0"/>
    <x v="3"/>
    <x v="23"/>
    <n v="0"/>
    <n v="5"/>
  </r>
  <r>
    <n v="1407"/>
    <x v="1407"/>
    <s v="I traveled, I took pictures, I met people, I ate. Then I wrote a travel journal that needs editing, translation, and publishing."/>
    <x v="9"/>
    <x v="495"/>
    <x v="2"/>
    <x v="0"/>
    <s v="USD"/>
    <n v="1407847978"/>
    <n v="1405687978"/>
    <b v="0"/>
    <x v="84"/>
    <b v="0"/>
    <x v="3"/>
    <x v="23"/>
    <n v="1"/>
    <n v="7.5"/>
  </r>
  <r>
    <n v="1408"/>
    <x v="1408"/>
    <s v="A translation of the legendary series of chess books &quot;General Treatise on Chess&quot; by R. Grau. A complete chess course for all levels."/>
    <x v="28"/>
    <x v="664"/>
    <x v="2"/>
    <x v="1"/>
    <s v="GBP"/>
    <n v="1447451756"/>
    <n v="1444856156"/>
    <b v="0"/>
    <x v="79"/>
    <b v="0"/>
    <x v="3"/>
    <x v="23"/>
    <n v="7"/>
    <n v="12"/>
  </r>
  <r>
    <n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x v="3"/>
    <x v="23"/>
    <n v="0"/>
    <n v="0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x v="3"/>
    <x v="23"/>
    <n v="0"/>
    <n v="1"/>
  </r>
  <r>
    <n v="1411"/>
    <x v="1411"/>
    <s v="There have been an exorbident number of translations of this most beautiful poem though none have ever been done by a nineteen year old"/>
    <x v="9"/>
    <x v="1005"/>
    <x v="2"/>
    <x v="1"/>
    <s v="GBP"/>
    <n v="1423185900"/>
    <n v="1420766700"/>
    <b v="0"/>
    <x v="83"/>
    <b v="0"/>
    <x v="3"/>
    <x v="23"/>
    <n v="0"/>
    <n v="2.33"/>
  </r>
  <r>
    <n v="1412"/>
    <x v="1412"/>
    <s v="â€œClimbing Silver!â€- An English translation of the Young Adult Shogi novella"/>
    <x v="39"/>
    <x v="1006"/>
    <x v="2"/>
    <x v="0"/>
    <s v="USD"/>
    <n v="1417656699"/>
    <n v="1415064699"/>
    <b v="0"/>
    <x v="62"/>
    <b v="0"/>
    <x v="3"/>
    <x v="23"/>
    <n v="5"/>
    <n v="24.62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x v="3"/>
    <x v="23"/>
    <n v="5"/>
    <n v="100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x v="3"/>
    <x v="23"/>
    <n v="0"/>
    <n v="1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x v="3"/>
    <x v="23"/>
    <n v="18"/>
    <n v="88.89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x v="3"/>
    <x v="23"/>
    <n v="0"/>
    <n v="0"/>
  </r>
  <r>
    <n v="1417"/>
    <x v="1417"/>
    <s v="Digitization of 8 rare Siddha Yoga books written by a Yogi - coming in the lineage of Sri Sri Sri Sadhasiva Brahmendra himself!"/>
    <x v="37"/>
    <x v="436"/>
    <x v="2"/>
    <x v="0"/>
    <s v="USD"/>
    <n v="1442315460"/>
    <n v="1439696174"/>
    <b v="0"/>
    <x v="84"/>
    <b v="0"/>
    <x v="3"/>
    <x v="23"/>
    <n v="1"/>
    <n v="27.5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x v="3"/>
    <x v="23"/>
    <n v="0"/>
    <n v="6"/>
  </r>
  <r>
    <n v="1419"/>
    <x v="1419"/>
    <s v="Argentinian Author Seeks to Tour America to Educate on Womenâ€™s Sexuality in Latin America / Autora Argentina Busca Gira en EEUU"/>
    <x v="84"/>
    <x v="1007"/>
    <x v="2"/>
    <x v="0"/>
    <s v="USD"/>
    <n v="1476010619"/>
    <n v="1473418619"/>
    <b v="0"/>
    <x v="73"/>
    <b v="0"/>
    <x v="3"/>
    <x v="23"/>
    <n v="7"/>
    <n v="44.5"/>
  </r>
  <r>
    <n v="1420"/>
    <x v="1420"/>
    <s v="Help me butcher Shakespeare in a satirical fashion."/>
    <x v="252"/>
    <x v="158"/>
    <x v="2"/>
    <x v="0"/>
    <s v="USD"/>
    <n v="1467129686"/>
    <n v="1464969686"/>
    <b v="0"/>
    <x v="83"/>
    <b v="0"/>
    <x v="3"/>
    <x v="23"/>
    <n v="3"/>
    <n v="1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x v="3"/>
    <x v="23"/>
    <n v="0"/>
    <n v="100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x v="3"/>
    <x v="23"/>
    <n v="0"/>
    <n v="13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x v="3"/>
    <x v="23"/>
    <n v="0"/>
    <n v="100"/>
  </r>
  <r>
    <n v="1424"/>
    <x v="1424"/>
    <s v="A short book of practical mantras that can be used every day of the week. Mantras are cogwheels of universal engines."/>
    <x v="51"/>
    <x v="1008"/>
    <x v="2"/>
    <x v="0"/>
    <s v="USD"/>
    <n v="1479233602"/>
    <n v="1478106802"/>
    <b v="0"/>
    <x v="25"/>
    <b v="0"/>
    <x v="3"/>
    <x v="23"/>
    <n v="20"/>
    <n v="109.07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x v="3"/>
    <x v="23"/>
    <n v="0"/>
    <n v="0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x v="3"/>
    <x v="23"/>
    <n v="0"/>
    <n v="0"/>
  </r>
  <r>
    <n v="1427"/>
    <x v="1427"/>
    <s v="The book with advices that can save many lives._x000a_You will find here many case studies, extreme situations and solutions."/>
    <x v="10"/>
    <x v="1009"/>
    <x v="2"/>
    <x v="12"/>
    <s v="EUR"/>
    <n v="1474230385"/>
    <n v="1471638385"/>
    <b v="0"/>
    <x v="80"/>
    <b v="0"/>
    <x v="3"/>
    <x v="23"/>
    <n v="8"/>
    <n v="104.75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x v="3"/>
    <x v="23"/>
    <n v="5"/>
    <n v="15"/>
  </r>
  <r>
    <n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x v="3"/>
    <x v="23"/>
    <n v="0"/>
    <n v="0"/>
  </r>
  <r>
    <n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x v="3"/>
    <x v="23"/>
    <n v="8"/>
    <n v="80.599999999999994"/>
  </r>
  <r>
    <n v="1431"/>
    <x v="1431"/>
    <s v="Iran does not adhere to International Copyright Laws. Please help me publish a Persian translation before it is illegally translated."/>
    <x v="73"/>
    <x v="1010"/>
    <x v="2"/>
    <x v="0"/>
    <s v="USD"/>
    <n v="1448517816"/>
    <n v="1445922216"/>
    <b v="0"/>
    <x v="5"/>
    <b v="0"/>
    <x v="3"/>
    <x v="23"/>
    <n v="32"/>
    <n v="115.55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x v="3"/>
    <x v="23"/>
    <n v="0"/>
    <n v="0"/>
  </r>
  <r>
    <n v="1433"/>
    <x v="1433"/>
    <s v="Publish my book on the Gayatri Mantra in English for the benefit of the readers and the children at the orphanage in Jhansi, India"/>
    <x v="14"/>
    <x v="1011"/>
    <x v="2"/>
    <x v="13"/>
    <s v="EUR"/>
    <n v="1481367600"/>
    <n v="1477839675"/>
    <b v="0"/>
    <x v="73"/>
    <b v="0"/>
    <x v="3"/>
    <x v="23"/>
    <n v="7"/>
    <n v="80.5"/>
  </r>
  <r>
    <n v="1434"/>
    <x v="1434"/>
    <s v="Interest from abroad to publish my book SOCIALCAPITALISM. Need translation to English master. Help appreciated."/>
    <x v="253"/>
    <x v="1012"/>
    <x v="2"/>
    <x v="8"/>
    <s v="DKK"/>
    <n v="1433775600"/>
    <n v="1431973478"/>
    <b v="0"/>
    <x v="202"/>
    <b v="0"/>
    <x v="3"/>
    <x v="23"/>
    <n v="10"/>
    <n v="744.55"/>
  </r>
  <r>
    <n v="1435"/>
    <x v="1435"/>
    <s v="English translation of the first book from a sword and sorcery Fantasy trilogy, by Paolo Parente"/>
    <x v="36"/>
    <x v="495"/>
    <x v="2"/>
    <x v="13"/>
    <s v="EUR"/>
    <n v="1444589020"/>
    <n v="1441997020"/>
    <b v="0"/>
    <x v="84"/>
    <b v="0"/>
    <x v="3"/>
    <x v="23"/>
    <n v="0"/>
    <n v="7.5"/>
  </r>
  <r>
    <n v="1436"/>
    <x v="1436"/>
    <s v="Help us to get www.mySurgery.de, an interactive eLearning-Website for general and visceral surgery, translated to english language."/>
    <x v="3"/>
    <x v="1013"/>
    <x v="2"/>
    <x v="12"/>
    <s v="EUR"/>
    <n v="1456043057"/>
    <n v="1453451057"/>
    <b v="0"/>
    <x v="84"/>
    <b v="0"/>
    <x v="3"/>
    <x v="23"/>
    <n v="1"/>
    <n v="38.5"/>
  </r>
  <r>
    <n v="1437"/>
    <x v="1437"/>
    <s v="Introducing A True Story That Bridges Borders: Join Us As We Translate THE BACHELOR CHAPTERS: A THINKING WOMAN'S ROMANCE Into Spanish!"/>
    <x v="9"/>
    <x v="1014"/>
    <x v="2"/>
    <x v="0"/>
    <s v="USD"/>
    <n v="1405227540"/>
    <n v="1402058739"/>
    <b v="0"/>
    <x v="19"/>
    <b v="0"/>
    <x v="3"/>
    <x v="23"/>
    <n v="27"/>
    <n v="36.68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x v="3"/>
    <x v="23"/>
    <n v="3"/>
    <n v="75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x v="3"/>
    <x v="23"/>
    <n v="7"/>
    <n v="30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x v="3"/>
    <x v="23"/>
    <n v="0"/>
    <n v="1"/>
  </r>
  <r>
    <n v="1441"/>
    <x v="1441"/>
    <s v="Guru Granth Sahib; User Friendly. A book which captures the essence of the Guru Granth Sahib in modern English and also made digital."/>
    <x v="237"/>
    <x v="1015"/>
    <x v="2"/>
    <x v="1"/>
    <s v="GBP"/>
    <n v="1441995769"/>
    <n v="1436811769"/>
    <b v="0"/>
    <x v="83"/>
    <b v="0"/>
    <x v="3"/>
    <x v="23"/>
    <n v="1"/>
    <n v="673.33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x v="3"/>
    <x v="23"/>
    <n v="0"/>
    <n v="0"/>
  </r>
  <r>
    <n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x v="3"/>
    <x v="23"/>
    <n v="0"/>
    <n v="0"/>
  </r>
  <r>
    <n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x v="3"/>
    <x v="23"/>
    <n v="0"/>
    <n v="0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x v="3"/>
    <x v="23"/>
    <n v="0"/>
    <n v="0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x v="3"/>
    <x v="23"/>
    <n v="0"/>
    <n v="0"/>
  </r>
  <r>
    <n v="1447"/>
    <x v="1447"/>
    <s v="I'm creating a dictionary of multiple Indian languages."/>
    <x v="69"/>
    <x v="737"/>
    <x v="2"/>
    <x v="0"/>
    <s v="USD"/>
    <n v="1467999134"/>
    <n v="1465407134"/>
    <b v="0"/>
    <x v="83"/>
    <b v="0"/>
    <x v="3"/>
    <x v="23"/>
    <n v="0"/>
    <n v="25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x v="3"/>
    <x v="23"/>
    <n v="0"/>
    <n v="0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x v="3"/>
    <x v="23"/>
    <n v="0"/>
    <n v="0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x v="3"/>
    <x v="23"/>
    <n v="0"/>
    <n v="1"/>
  </r>
  <r>
    <n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x v="3"/>
    <x v="23"/>
    <n v="0"/>
    <n v="1"/>
  </r>
  <r>
    <n v="1452"/>
    <x v="1452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x v="3"/>
    <x v="23"/>
    <n v="0"/>
    <n v="0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x v="3"/>
    <x v="23"/>
    <n v="0"/>
    <n v="0"/>
  </r>
  <r>
    <n v="1454"/>
    <x v="1454"/>
    <s v="Our Beginner's Guide to Fibromyalgia is to be translated into English. Endorsed by leading Rheumatology &amp; Psychology Societies in Spain"/>
    <x v="257"/>
    <x v="495"/>
    <x v="1"/>
    <x v="3"/>
    <s v="EUR"/>
    <n v="1461535140"/>
    <n v="1459716480"/>
    <b v="0"/>
    <x v="29"/>
    <b v="0"/>
    <x v="3"/>
    <x v="23"/>
    <n v="1"/>
    <n v="15"/>
  </r>
  <r>
    <n v="1455"/>
    <x v="1455"/>
    <s v="The teachings of Tulku Sanjay Tsering, the body, speech and mind emanation of the esteemed 20th century Dzogchen Master Khenpo Ngaga"/>
    <x v="36"/>
    <x v="609"/>
    <x v="1"/>
    <x v="0"/>
    <s v="USD"/>
    <n v="1409924340"/>
    <n v="1405181320"/>
    <b v="0"/>
    <x v="63"/>
    <b v="0"/>
    <x v="3"/>
    <x v="23"/>
    <n v="11"/>
    <n v="225"/>
  </r>
  <r>
    <n v="1456"/>
    <x v="1456"/>
    <s v="English Version of my auto-published novel"/>
    <x v="10"/>
    <x v="1016"/>
    <x v="1"/>
    <x v="13"/>
    <s v="EUR"/>
    <n v="1483459365"/>
    <n v="1480867365"/>
    <b v="0"/>
    <x v="83"/>
    <b v="0"/>
    <x v="3"/>
    <x v="23"/>
    <n v="3"/>
    <n v="48.33"/>
  </r>
  <r>
    <n v="1457"/>
    <x v="1457"/>
    <s v="Age is more than just a number, I hope your younger than you feel."/>
    <x v="12"/>
    <x v="117"/>
    <x v="1"/>
    <x v="0"/>
    <s v="USD"/>
    <n v="1447281044"/>
    <n v="1444685444"/>
    <b v="0"/>
    <x v="78"/>
    <b v="0"/>
    <x v="3"/>
    <x v="23"/>
    <n v="0"/>
    <n v="0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x v="3"/>
    <x v="23"/>
    <n v="0"/>
    <n v="0"/>
  </r>
  <r>
    <n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x v="3"/>
    <x v="23"/>
    <n v="0"/>
    <n v="0"/>
  </r>
  <r>
    <n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x v="3"/>
    <x v="23"/>
    <n v="0"/>
    <n v="0"/>
  </r>
  <r>
    <n v="1461"/>
    <x v="1461"/>
    <s v="Series 2 of Relatively Prime, a podcast of stories from the Mathematical Domain"/>
    <x v="36"/>
    <x v="1017"/>
    <x v="0"/>
    <x v="0"/>
    <s v="USD"/>
    <n v="1413849600"/>
    <n v="1410967754"/>
    <b v="1"/>
    <x v="158"/>
    <b v="1"/>
    <x v="3"/>
    <x v="24"/>
    <n v="101"/>
    <n v="44.67"/>
  </r>
  <r>
    <n v="1462"/>
    <x v="1462"/>
    <s v="A new radio show focused on short fiction produced by Louisville Public Media"/>
    <x v="23"/>
    <x v="1018"/>
    <x v="0"/>
    <x v="0"/>
    <s v="USD"/>
    <n v="1365609271"/>
    <n v="1363017271"/>
    <b v="1"/>
    <x v="3"/>
    <b v="1"/>
    <x v="3"/>
    <x v="24"/>
    <n v="109"/>
    <n v="28.94"/>
  </r>
  <r>
    <n v="1463"/>
    <x v="1463"/>
    <s v="The River Runs Through Us is a six-part, yearlong radio series exploring the meaning and metaphor of the Connecticut River."/>
    <x v="20"/>
    <x v="809"/>
    <x v="0"/>
    <x v="0"/>
    <s v="USD"/>
    <n v="1365367938"/>
    <n v="1361483538"/>
    <b v="1"/>
    <x v="20"/>
    <b v="1"/>
    <x v="3"/>
    <x v="24"/>
    <n v="148"/>
    <n v="35.44"/>
  </r>
  <r>
    <n v="1464"/>
    <x v="1464"/>
    <s v="The Best Science Media on the Web"/>
    <x v="10"/>
    <x v="1019"/>
    <x v="0"/>
    <x v="0"/>
    <s v="USD"/>
    <n v="1361029958"/>
    <n v="1358437958"/>
    <b v="1"/>
    <x v="312"/>
    <b v="1"/>
    <x v="3"/>
    <x v="24"/>
    <n v="163"/>
    <n v="34.869999999999997"/>
  </r>
  <r>
    <n v="1465"/>
    <x v="1465"/>
    <s v="Idle Thumbs was a podcast that ran for two years. People liked it, and we liked doing it. We want to bring it back, better than before."/>
    <x v="11"/>
    <x v="1020"/>
    <x v="0"/>
    <x v="0"/>
    <s v="USD"/>
    <n v="1332385200"/>
    <n v="1329759452"/>
    <b v="1"/>
    <x v="313"/>
    <b v="1"/>
    <x v="3"/>
    <x v="24"/>
    <n v="456"/>
    <n v="52.62"/>
  </r>
  <r>
    <n v="1466"/>
    <x v="1466"/>
    <s v="WAYO needs your financial support to operate in 2016. Help keep the creativity and ideas of the Rochester community on the radio!"/>
    <x v="194"/>
    <x v="1021"/>
    <x v="0"/>
    <x v="0"/>
    <s v="USD"/>
    <n v="1452574800"/>
    <n v="1449029266"/>
    <b v="1"/>
    <x v="299"/>
    <b v="1"/>
    <x v="3"/>
    <x v="24"/>
    <n v="108"/>
    <n v="69.599999999999994"/>
  </r>
  <r>
    <n v="1467"/>
    <x v="1467"/>
    <s v="We are a new Spanish language podcast telling uniquely Latin American stories."/>
    <x v="79"/>
    <x v="1022"/>
    <x v="0"/>
    <x v="0"/>
    <s v="USD"/>
    <n v="1332699285"/>
    <n v="1327518885"/>
    <b v="1"/>
    <x v="314"/>
    <b v="1"/>
    <x v="3"/>
    <x v="24"/>
    <n v="115"/>
    <n v="76.72"/>
  </r>
  <r>
    <n v="1468"/>
    <x v="1468"/>
    <s v="Destination DIY is a radio show &amp; podcast showcasing all kinds of creativity. Please help us make a new season of shows for your ears!"/>
    <x v="196"/>
    <x v="1023"/>
    <x v="0"/>
    <x v="0"/>
    <s v="USD"/>
    <n v="1307838049"/>
    <n v="1302654049"/>
    <b v="1"/>
    <x v="315"/>
    <b v="1"/>
    <x v="3"/>
    <x v="24"/>
    <n v="102"/>
    <n v="33.19"/>
  </r>
  <r>
    <n v="1469"/>
    <x v="1469"/>
    <s v="Get the inside edge on the stories that connect Americans to the world -- in your ear every week."/>
    <x v="260"/>
    <x v="1024"/>
    <x v="0"/>
    <x v="0"/>
    <s v="USD"/>
    <n v="1360938109"/>
    <n v="1358346109"/>
    <b v="1"/>
    <x v="316"/>
    <b v="1"/>
    <x v="3"/>
    <x v="24"/>
    <n v="108"/>
    <n v="149.46"/>
  </r>
  <r>
    <n v="1470"/>
    <x v="1470"/>
    <s v="Carlos Mena presents the CASAMENA Radio Hour Vol 1, a  2-CD Mix and Compilation featuring new and unreleased Deep and Afro house."/>
    <x v="15"/>
    <x v="1025"/>
    <x v="0"/>
    <x v="0"/>
    <s v="USD"/>
    <n v="1356724263"/>
    <n v="1354909863"/>
    <b v="1"/>
    <x v="75"/>
    <b v="1"/>
    <x v="3"/>
    <x v="24"/>
    <n v="125"/>
    <n v="23.17"/>
  </r>
  <r>
    <n v="1471"/>
    <x v="1471"/>
    <s v="Help improve the equipment, signal, and reach of 93.5 KNCE True Taos Radio, a new experiment in grassroots community media."/>
    <x v="261"/>
    <x v="1026"/>
    <x v="0"/>
    <x v="0"/>
    <s v="USD"/>
    <n v="1428620334"/>
    <n v="1426028334"/>
    <b v="1"/>
    <x v="317"/>
    <b v="1"/>
    <x v="3"/>
    <x v="24"/>
    <n v="104"/>
    <n v="96.88"/>
  </r>
  <r>
    <n v="1472"/>
    <x v="1472"/>
    <s v="A podcast about surprising struggles in early parenthood, created and hosted by award-winning author and radio producer Hillary Frank."/>
    <x v="31"/>
    <x v="1027"/>
    <x v="0"/>
    <x v="0"/>
    <s v="USD"/>
    <n v="1381928503"/>
    <n v="1379336503"/>
    <b v="1"/>
    <x v="212"/>
    <b v="1"/>
    <x v="3"/>
    <x v="24"/>
    <n v="139"/>
    <n v="103.2"/>
  </r>
  <r>
    <n v="1473"/>
    <x v="1473"/>
    <s v="Public Radio Project"/>
    <x v="15"/>
    <x v="1028"/>
    <x v="0"/>
    <x v="0"/>
    <s v="USD"/>
    <n v="1330644639"/>
    <n v="1328052639"/>
    <b v="1"/>
    <x v="5"/>
    <b v="1"/>
    <x v="3"/>
    <x v="24"/>
    <n v="121"/>
    <n v="38.46"/>
  </r>
  <r>
    <n v="1474"/>
    <x v="1474"/>
    <s v="We ended the Seattle Geekly podcast back in mid 2011, We've been thinking of bringing it back but we need help monetarily."/>
    <x v="9"/>
    <x v="1029"/>
    <x v="0"/>
    <x v="0"/>
    <s v="USD"/>
    <n v="1379093292"/>
    <n v="1376501292"/>
    <b v="1"/>
    <x v="88"/>
    <b v="1"/>
    <x v="3"/>
    <x v="24"/>
    <n v="112"/>
    <n v="44.32"/>
  </r>
  <r>
    <n v="1475"/>
    <x v="1475"/>
    <s v="We're raising money to create a 30-hour comedy marathon and an upcoming tour to celebrate our 10-year podcast anniversary."/>
    <x v="36"/>
    <x v="1030"/>
    <x v="0"/>
    <x v="0"/>
    <s v="USD"/>
    <n v="1419051540"/>
    <n v="1416244863"/>
    <b v="1"/>
    <x v="318"/>
    <b v="1"/>
    <x v="3"/>
    <x v="24"/>
    <n v="189"/>
    <n v="64.17"/>
  </r>
  <r>
    <n v="1476"/>
    <x v="1476"/>
    <s v="The Comedy Button is a brand new nerd pop culture podcast with weekly video sketches."/>
    <x v="12"/>
    <x v="1031"/>
    <x v="0"/>
    <x v="0"/>
    <s v="USD"/>
    <n v="1315616422"/>
    <n v="1313024422"/>
    <b v="1"/>
    <x v="319"/>
    <b v="1"/>
    <x v="3"/>
    <x v="24"/>
    <n v="662"/>
    <n v="43.33"/>
  </r>
  <r>
    <n v="1477"/>
    <x v="1477"/>
    <s v="WMSE, a community-funded radio station in Milwaukee, WI needs to replace its in-house digital studio to keep live music on the air."/>
    <x v="11"/>
    <x v="1032"/>
    <x v="0"/>
    <x v="0"/>
    <s v="USD"/>
    <n v="1324609200"/>
    <n v="1319467604"/>
    <b v="1"/>
    <x v="236"/>
    <b v="1"/>
    <x v="3"/>
    <x v="24"/>
    <n v="111"/>
    <n v="90.5"/>
  </r>
  <r>
    <n v="1478"/>
    <x v="1478"/>
    <s v="We are a team of multimedia reporters covering the global economy. We are going to make a t-shirt and tell the story of its creation."/>
    <x v="63"/>
    <x v="1033"/>
    <x v="0"/>
    <x v="0"/>
    <s v="USD"/>
    <n v="1368564913"/>
    <n v="1367355313"/>
    <b v="1"/>
    <x v="320"/>
    <b v="1"/>
    <x v="3"/>
    <x v="24"/>
    <n v="1182"/>
    <n v="29.19"/>
  </r>
  <r>
    <n v="1479"/>
    <x v="1479"/>
    <s v="A former intelligence analyst/government transparency advocate talks to his colleagues about the past year's NSA revelations."/>
    <x v="183"/>
    <x v="1034"/>
    <x v="0"/>
    <x v="0"/>
    <s v="USD"/>
    <n v="1399694340"/>
    <n v="1398448389"/>
    <b v="1"/>
    <x v="26"/>
    <b v="1"/>
    <x v="3"/>
    <x v="24"/>
    <n v="137"/>
    <n v="30.96"/>
  </r>
  <r>
    <n v="1480"/>
    <x v="1480"/>
    <s v="The Stage at KDHX will be a beacon for artistic independence in the heart of the country, showcasing new artists and old favorites."/>
    <x v="63"/>
    <x v="1035"/>
    <x v="0"/>
    <x v="0"/>
    <s v="USD"/>
    <n v="1374858000"/>
    <n v="1373408699"/>
    <b v="1"/>
    <x v="321"/>
    <b v="1"/>
    <x v="3"/>
    <x v="24"/>
    <n v="117"/>
    <n v="92.16"/>
  </r>
  <r>
    <n v="1481"/>
    <x v="1481"/>
    <s v="This will be my first collection of short stories, written from ideas and scraps of ideas that I've had since I was a young child."/>
    <x v="10"/>
    <x v="524"/>
    <x v="2"/>
    <x v="5"/>
    <s v="CAD"/>
    <n v="1383430145"/>
    <n v="1380838145"/>
    <b v="0"/>
    <x v="79"/>
    <b v="0"/>
    <x v="3"/>
    <x v="11"/>
    <n v="2"/>
    <n v="17.5"/>
  </r>
  <r>
    <n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x v="3"/>
    <x v="11"/>
    <n v="0"/>
    <n v="5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x v="3"/>
    <x v="11"/>
    <n v="1"/>
    <n v="25"/>
  </r>
  <r>
    <n v="1484"/>
    <x v="1484"/>
    <s v="The mussings of an old wizard"/>
    <x v="13"/>
    <x v="117"/>
    <x v="2"/>
    <x v="0"/>
    <s v="USD"/>
    <n v="1342882260"/>
    <n v="1337834963"/>
    <b v="0"/>
    <x v="78"/>
    <b v="0"/>
    <x v="3"/>
    <x v="11"/>
    <n v="0"/>
    <n v="0"/>
  </r>
  <r>
    <n v="1485"/>
    <x v="1485"/>
    <s v="Covenant Kept is a unique story that follows an ordinary woman through an extraordinary spiritual journey. Please help fund me."/>
    <x v="232"/>
    <x v="403"/>
    <x v="2"/>
    <x v="0"/>
    <s v="USD"/>
    <n v="1434827173"/>
    <n v="1430939173"/>
    <b v="0"/>
    <x v="83"/>
    <b v="0"/>
    <x v="3"/>
    <x v="11"/>
    <n v="2"/>
    <n v="50"/>
  </r>
  <r>
    <n v="1486"/>
    <x v="1486"/>
    <s v="Follow the intimate and intense journey of a young woman's last moments of her unexpected death and journey to the continuance of life."/>
    <x v="22"/>
    <x v="1036"/>
    <x v="2"/>
    <x v="0"/>
    <s v="USD"/>
    <n v="1425009761"/>
    <n v="1422417761"/>
    <b v="0"/>
    <x v="83"/>
    <b v="0"/>
    <x v="3"/>
    <x v="11"/>
    <n v="0"/>
    <n v="16"/>
  </r>
  <r>
    <n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x v="3"/>
    <x v="11"/>
    <n v="0"/>
    <n v="0"/>
  </r>
  <r>
    <n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x v="3"/>
    <x v="11"/>
    <n v="2"/>
    <n v="60"/>
  </r>
  <r>
    <n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x v="3"/>
    <x v="11"/>
    <n v="0"/>
    <n v="0"/>
  </r>
  <r>
    <n v="1490"/>
    <x v="1490"/>
    <s v="Book ll of The Merlin Chronicles is ready to publish- just need that great cover art like Book l has: Kickstarter Book Cover Project"/>
    <x v="193"/>
    <x v="1037"/>
    <x v="2"/>
    <x v="0"/>
    <s v="USD"/>
    <n v="1380720474"/>
    <n v="1378214874"/>
    <b v="0"/>
    <x v="10"/>
    <b v="0"/>
    <x v="3"/>
    <x v="11"/>
    <n v="31"/>
    <n v="47.11"/>
  </r>
  <r>
    <n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x v="3"/>
    <x v="11"/>
    <n v="8"/>
    <n v="10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x v="3"/>
    <x v="11"/>
    <n v="1"/>
    <n v="15"/>
  </r>
  <r>
    <n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x v="3"/>
    <x v="11"/>
    <n v="0"/>
    <n v="0"/>
  </r>
  <r>
    <n v="1494"/>
    <x v="1494"/>
    <s v="Help this story of the 1862 Confederate invasion of Maryland be published! It is to Sharpsburg as The Killer Angels is to Gettysburg."/>
    <x v="10"/>
    <x v="1007"/>
    <x v="2"/>
    <x v="0"/>
    <s v="USD"/>
    <n v="1428075480"/>
    <n v="1425489613"/>
    <b v="0"/>
    <x v="202"/>
    <b v="0"/>
    <x v="3"/>
    <x v="11"/>
    <n v="9"/>
    <n v="40.450000000000003"/>
  </r>
  <r>
    <n v="1495"/>
    <x v="1495"/>
    <s v="The Adventures of Penelope Hawthorne. Part One: The Spellbook of Dracone."/>
    <x v="13"/>
    <x v="117"/>
    <x v="2"/>
    <x v="0"/>
    <s v="USD"/>
    <n v="1314471431"/>
    <n v="1311879431"/>
    <b v="0"/>
    <x v="78"/>
    <b v="0"/>
    <x v="3"/>
    <x v="11"/>
    <n v="0"/>
    <n v="0"/>
  </r>
  <r>
    <n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x v="3"/>
    <x v="11"/>
    <n v="0"/>
    <n v="0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x v="3"/>
    <x v="11"/>
    <n v="0"/>
    <n v="1"/>
  </r>
  <r>
    <n v="1498"/>
    <x v="1498"/>
    <s v="Is a dead body in her bar enough to make this cop return to the force? She tried to retire . . but can she? A page-turning crime novel."/>
    <x v="9"/>
    <x v="1038"/>
    <x v="2"/>
    <x v="0"/>
    <s v="USD"/>
    <n v="1409787378"/>
    <n v="1405899378"/>
    <b v="0"/>
    <x v="83"/>
    <b v="0"/>
    <x v="3"/>
    <x v="11"/>
    <n v="2"/>
    <n v="19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x v="3"/>
    <x v="11"/>
    <n v="0"/>
    <n v="5"/>
  </r>
  <r>
    <n v="1500"/>
    <x v="1500"/>
    <s v="A young hero, sword play, epic tales, swamp monsters, a gang of thieves, and romance and betrayal. Forging your own destiny ain't easy."/>
    <x v="70"/>
    <x v="1039"/>
    <x v="2"/>
    <x v="0"/>
    <s v="USD"/>
    <n v="1367444557"/>
    <n v="1364852557"/>
    <b v="0"/>
    <x v="41"/>
    <b v="0"/>
    <x v="3"/>
    <x v="11"/>
    <n v="25"/>
    <n v="46.73"/>
  </r>
  <r>
    <n v="1501"/>
    <x v="1501"/>
    <s v="A hardcover book of surf, outdoor and nature photos from the British Columbia coast."/>
    <x v="263"/>
    <x v="1040"/>
    <x v="0"/>
    <x v="5"/>
    <s v="CAD"/>
    <n v="1436364023"/>
    <n v="1433772023"/>
    <b v="1"/>
    <x v="322"/>
    <b v="1"/>
    <x v="8"/>
    <x v="21"/>
    <n v="166"/>
    <n v="97.73"/>
  </r>
  <r>
    <n v="1502"/>
    <x v="1502"/>
    <s v="Cosmic Surgery is a photo book, set in the not too distant future where the world of cosmetic surgery is about to be transformed"/>
    <x v="29"/>
    <x v="1041"/>
    <x v="0"/>
    <x v="1"/>
    <s v="GBP"/>
    <n v="1458943200"/>
    <n v="1456491680"/>
    <b v="1"/>
    <x v="323"/>
    <b v="1"/>
    <x v="8"/>
    <x v="21"/>
    <n v="101"/>
    <n v="67.84"/>
  </r>
  <r>
    <n v="1503"/>
    <x v="1503"/>
    <s v="A self-published photobook starring the Puffin and the Gannet and the islands they live on; Skokholm Island (Wales) and Helgoland."/>
    <x v="192"/>
    <x v="1042"/>
    <x v="0"/>
    <x v="18"/>
    <s v="EUR"/>
    <n v="1477210801"/>
    <n v="1472026801"/>
    <b v="1"/>
    <x v="26"/>
    <b v="1"/>
    <x v="8"/>
    <x v="21"/>
    <n v="108"/>
    <n v="56.98"/>
  </r>
  <r>
    <n v="1504"/>
    <x v="1504"/>
    <s v="A football photography book like no other about the 2014 World Cup in Brazil, by Ryu Voelkel."/>
    <x v="115"/>
    <x v="1043"/>
    <x v="0"/>
    <x v="1"/>
    <s v="GBP"/>
    <n v="1402389180"/>
    <n v="1399996024"/>
    <b v="1"/>
    <x v="213"/>
    <b v="1"/>
    <x v="8"/>
    <x v="21"/>
    <n v="278"/>
    <n v="67.16"/>
  </r>
  <r>
    <n v="1505"/>
    <x v="1505"/>
    <s v="Michal Iwanowskiâ€™s photobook documents a 2,200 km solitary journey that echoes his grandfatherâ€™s daring escape from a PoW camp."/>
    <x v="194"/>
    <x v="1044"/>
    <x v="0"/>
    <x v="12"/>
    <s v="EUR"/>
    <n v="1458676860"/>
    <n v="1455446303"/>
    <b v="1"/>
    <x v="324"/>
    <b v="1"/>
    <x v="8"/>
    <x v="21"/>
    <n v="104"/>
    <n v="48.04"/>
  </r>
  <r>
    <n v="1506"/>
    <x v="1506"/>
    <s v="A photographic book consisting of 36 colour photographs that explore Holden Lane High School in its final state."/>
    <x v="15"/>
    <x v="1045"/>
    <x v="0"/>
    <x v="1"/>
    <s v="GBP"/>
    <n v="1406227904"/>
    <n v="1403635904"/>
    <b v="1"/>
    <x v="68"/>
    <b v="1"/>
    <x v="8"/>
    <x v="21"/>
    <n v="111"/>
    <n v="38.86"/>
  </r>
  <r>
    <n v="1507"/>
    <x v="1507"/>
    <s v="This project is for the production of a photobook at the culmination of a photo documentary that is known as &quot;It's Better In The Wind.&quot;"/>
    <x v="38"/>
    <x v="1046"/>
    <x v="0"/>
    <x v="0"/>
    <s v="USD"/>
    <n v="1273911000"/>
    <n v="1268822909"/>
    <b v="1"/>
    <x v="51"/>
    <b v="1"/>
    <x v="8"/>
    <x v="21"/>
    <n v="215"/>
    <n v="78.180000000000007"/>
  </r>
  <r>
    <n v="1508"/>
    <x v="1508"/>
    <s v="Destino tells the story of Central American migrants on the arduous trek across Mexico in pursuit of the American Dream."/>
    <x v="17"/>
    <x v="1047"/>
    <x v="0"/>
    <x v="0"/>
    <s v="USD"/>
    <n v="1403880281"/>
    <n v="1401201881"/>
    <b v="1"/>
    <x v="270"/>
    <b v="1"/>
    <x v="8"/>
    <x v="21"/>
    <n v="111"/>
    <n v="97.11"/>
  </r>
  <r>
    <n v="1509"/>
    <x v="1509"/>
    <s v="A photobook about climate change, natural catastrophes, and to what extent disaster management became part of our landscape."/>
    <x v="178"/>
    <x v="1048"/>
    <x v="0"/>
    <x v="12"/>
    <s v="EUR"/>
    <n v="1487113140"/>
    <n v="1484570885"/>
    <b v="1"/>
    <x v="193"/>
    <b v="1"/>
    <x v="8"/>
    <x v="21"/>
    <n v="124"/>
    <n v="110.39"/>
  </r>
  <r>
    <n v="1510"/>
    <x v="1510"/>
    <s v="A unique insider 10-year photo-diary of rave culture-people-places. 1st edition sold out; new edition available in the USA &amp; Europe."/>
    <x v="194"/>
    <x v="1049"/>
    <x v="0"/>
    <x v="1"/>
    <s v="GBP"/>
    <n v="1405761278"/>
    <n v="1403169278"/>
    <b v="1"/>
    <x v="325"/>
    <b v="1"/>
    <x v="8"/>
    <x v="21"/>
    <n v="101"/>
    <n v="39.92"/>
  </r>
  <r>
    <n v="1511"/>
    <x v="1511"/>
    <s v="A book that presents an account of my daughterâ€™s adoption through an examination of 19th-century &quot;hidden mother&quot; photographs"/>
    <x v="32"/>
    <x v="1050"/>
    <x v="0"/>
    <x v="0"/>
    <s v="USD"/>
    <n v="1447858804"/>
    <n v="1445263204"/>
    <b v="1"/>
    <x v="190"/>
    <b v="1"/>
    <x v="8"/>
    <x v="21"/>
    <n v="112"/>
    <n v="75.98"/>
  </r>
  <r>
    <n v="1512"/>
    <x v="1512"/>
    <s v="DC's top street photographers document the inauguration of Donald J. Trump -- 3 days that will rock a nation and change the world."/>
    <x v="8"/>
    <x v="1051"/>
    <x v="0"/>
    <x v="0"/>
    <s v="USD"/>
    <n v="1486311939"/>
    <n v="1483719939"/>
    <b v="1"/>
    <x v="326"/>
    <b v="1"/>
    <x v="8"/>
    <x v="21"/>
    <n v="559"/>
    <n v="58.38"/>
  </r>
  <r>
    <n v="1513"/>
    <x v="1513"/>
    <s v="An intimate portrait of Russian women in their private spaces by late photographer Andy Rocchelli published by Cesura."/>
    <x v="6"/>
    <x v="1052"/>
    <x v="0"/>
    <x v="1"/>
    <s v="GBP"/>
    <n v="1405523866"/>
    <n v="1402931866"/>
    <b v="1"/>
    <x v="229"/>
    <b v="1"/>
    <x v="8"/>
    <x v="21"/>
    <n v="150"/>
    <n v="55.82"/>
  </r>
  <r>
    <n v="1514"/>
    <x v="1514"/>
    <s v="Racing Age is a documentary photography book about masters track &amp; field athletes of retirement age and older."/>
    <x v="31"/>
    <x v="1053"/>
    <x v="0"/>
    <x v="0"/>
    <s v="USD"/>
    <n v="1443363640"/>
    <n v="1439907640"/>
    <b v="1"/>
    <x v="289"/>
    <b v="1"/>
    <x v="8"/>
    <x v="21"/>
    <n v="106"/>
    <n v="151.24"/>
  </r>
  <r>
    <n v="1515"/>
    <x v="1515"/>
    <s v="Eyes as Big as Plates - The book! Featuring over 50 portraits, field notes and behind the scenes stories from seniors around the world."/>
    <x v="82"/>
    <x v="1054"/>
    <x v="0"/>
    <x v="10"/>
    <s v="NOK"/>
    <n v="1458104697"/>
    <n v="1455516297"/>
    <b v="1"/>
    <x v="160"/>
    <b v="1"/>
    <x v="8"/>
    <x v="21"/>
    <n v="157"/>
    <n v="849.67"/>
  </r>
  <r>
    <n v="1516"/>
    <x v="1516"/>
    <s v="'Everything flows' - Heraclitus   // A visual poem on lifeâ€™s transitory nature, told through the lens of a contemporary nomad."/>
    <x v="73"/>
    <x v="1055"/>
    <x v="0"/>
    <x v="0"/>
    <s v="USD"/>
    <n v="1475762400"/>
    <n v="1473160292"/>
    <b v="1"/>
    <x v="327"/>
    <b v="1"/>
    <x v="8"/>
    <x v="21"/>
    <n v="109"/>
    <n v="159.24"/>
  </r>
  <r>
    <n v="1517"/>
    <x v="1517"/>
    <s v="THE WATCHERS is the first book of photos by Haley Morris-Cafiero.  It will contain the images from Wait Watchers and new photos."/>
    <x v="36"/>
    <x v="1056"/>
    <x v="0"/>
    <x v="0"/>
    <s v="USD"/>
    <n v="1417845600"/>
    <n v="1415194553"/>
    <b v="1"/>
    <x v="328"/>
    <b v="1"/>
    <x v="8"/>
    <x v="21"/>
    <n v="162"/>
    <n v="39.51"/>
  </r>
  <r>
    <n v="1518"/>
    <x v="1518"/>
    <s v="A photobook of Robin Schwartz's ongoing series with her daughter Amelia."/>
    <x v="36"/>
    <x v="1057"/>
    <x v="0"/>
    <x v="0"/>
    <s v="USD"/>
    <n v="1401565252"/>
    <n v="1398973252"/>
    <b v="1"/>
    <x v="163"/>
    <b v="1"/>
    <x v="8"/>
    <x v="21"/>
    <n v="205"/>
    <n v="130.53"/>
  </r>
  <r>
    <n v="1519"/>
    <x v="1519"/>
    <s v="A documentary photobook that captures the late 70s in evangelical America seen thru the eyes of a closeted and religious young man."/>
    <x v="7"/>
    <x v="1058"/>
    <x v="0"/>
    <x v="0"/>
    <s v="USD"/>
    <n v="1403301540"/>
    <n v="1400867283"/>
    <b v="1"/>
    <x v="108"/>
    <b v="1"/>
    <x v="8"/>
    <x v="21"/>
    <n v="103"/>
    <n v="64.16"/>
  </r>
  <r>
    <n v="1520"/>
    <x v="1520"/>
    <s v="A self-published photography book by Andrew Miksys from his new series about Belarus"/>
    <x v="102"/>
    <x v="1059"/>
    <x v="0"/>
    <x v="0"/>
    <s v="USD"/>
    <n v="1418961600"/>
    <n v="1415824513"/>
    <b v="1"/>
    <x v="157"/>
    <b v="1"/>
    <x v="8"/>
    <x v="21"/>
    <n v="103"/>
    <n v="111.53"/>
  </r>
  <r>
    <n v="1521"/>
    <x v="1521"/>
    <s v="STREET, a hard-bound book 9 1/2&quot;x 11&quot; 106 black and white photographs shot in New York City from 1975 through 1998."/>
    <x v="264"/>
    <x v="1060"/>
    <x v="0"/>
    <x v="0"/>
    <s v="USD"/>
    <n v="1465272091"/>
    <n v="1462248091"/>
    <b v="1"/>
    <x v="97"/>
    <b v="1"/>
    <x v="8"/>
    <x v="21"/>
    <n v="107"/>
    <n v="170.45"/>
  </r>
  <r>
    <n v="1522"/>
    <x v="1522"/>
    <s v="A stunning Smartphone enabled coffee table book based on Robyn Davidsonâ€™s legendary 1,700 mile camel trek across the Australian Outback"/>
    <x v="265"/>
    <x v="1061"/>
    <x v="0"/>
    <x v="0"/>
    <s v="USD"/>
    <n v="1413575739"/>
    <n v="1410983739"/>
    <b v="1"/>
    <x v="329"/>
    <b v="1"/>
    <x v="8"/>
    <x v="21"/>
    <n v="139"/>
    <n v="133.74"/>
  </r>
  <r>
    <n v="1523"/>
    <x v="1523"/>
    <s v="Monograph featuring PDX photographer Jake Shivery's 8x10 contact portraits; 1/2 plates and 1/2 extensive essay.  Approx. 9x12, 108 pgs."/>
    <x v="17"/>
    <x v="1062"/>
    <x v="0"/>
    <x v="0"/>
    <s v="USD"/>
    <n v="1419292800"/>
    <n v="1416592916"/>
    <b v="1"/>
    <x v="198"/>
    <b v="1"/>
    <x v="8"/>
    <x v="21"/>
    <n v="125"/>
    <n v="95.83"/>
  </r>
  <r>
    <n v="1524"/>
    <x v="1524"/>
    <s v="Limited edition split zine by photographers AdeY and Kersti K. 100 signed and hand numbered copies!"/>
    <x v="9"/>
    <x v="1063"/>
    <x v="0"/>
    <x v="11"/>
    <s v="SEK"/>
    <n v="1487592090"/>
    <n v="1485000090"/>
    <b v="1"/>
    <x v="33"/>
    <b v="1"/>
    <x v="8"/>
    <x v="21"/>
    <n v="207"/>
    <n v="221.79"/>
  </r>
  <r>
    <n v="1525"/>
    <x v="1525"/>
    <s v="With content created in Iceland, Silver Hour is a book of photographs, journal entries, and drawings about light and the landscape."/>
    <x v="27"/>
    <x v="1064"/>
    <x v="0"/>
    <x v="0"/>
    <s v="USD"/>
    <n v="1471539138"/>
    <n v="1468947138"/>
    <b v="1"/>
    <x v="205"/>
    <b v="1"/>
    <x v="8"/>
    <x v="21"/>
    <n v="174"/>
    <n v="32.32"/>
  </r>
  <r>
    <n v="1526"/>
    <x v="1526"/>
    <s v="Landscapes &amp; human bodies; striking images from Jean-Paul Bourdier. What you see is real; no digital altering; all analog photography."/>
    <x v="147"/>
    <x v="1065"/>
    <x v="0"/>
    <x v="0"/>
    <s v="USD"/>
    <n v="1453185447"/>
    <n v="1448951847"/>
    <b v="1"/>
    <x v="330"/>
    <b v="1"/>
    <x v="8"/>
    <x v="21"/>
    <n v="120"/>
    <n v="98.84"/>
  </r>
  <r>
    <n v="1527"/>
    <x v="1527"/>
    <s v="Eight creatives visited Japan. This is a unique photo-book of their separate but collected experiences."/>
    <x v="8"/>
    <x v="1066"/>
    <x v="0"/>
    <x v="0"/>
    <s v="USD"/>
    <n v="1489497886"/>
    <n v="1487082286"/>
    <b v="1"/>
    <x v="16"/>
    <b v="1"/>
    <x v="8"/>
    <x v="21"/>
    <n v="110"/>
    <n v="55.22"/>
  </r>
  <r>
    <n v="1528"/>
    <x v="1528"/>
    <s v="A book of street photos from around Shibuya that I've made between 2011-2016."/>
    <x v="9"/>
    <x v="1067"/>
    <x v="0"/>
    <x v="0"/>
    <s v="USD"/>
    <n v="1485907200"/>
    <n v="1483292122"/>
    <b v="1"/>
    <x v="331"/>
    <b v="1"/>
    <x v="8"/>
    <x v="21"/>
    <n v="282"/>
    <n v="52.79"/>
  </r>
  <r>
    <n v="1529"/>
    <x v="1529"/>
    <s v="An empowering photo book that transforms hurtful experiences into strength and solidarity."/>
    <x v="266"/>
    <x v="1068"/>
    <x v="0"/>
    <x v="0"/>
    <s v="USD"/>
    <n v="1426773920"/>
    <n v="1424185520"/>
    <b v="1"/>
    <x v="268"/>
    <b v="1"/>
    <x v="8"/>
    <x v="21"/>
    <n v="101"/>
    <n v="135.66999999999999"/>
  </r>
  <r>
    <n v="1530"/>
    <x v="1530"/>
    <s v="A photobook made by 4-year-old Hawkeye Huey: National Geographic's youngest photographer and Rolling Stone's top 100 on Instagram"/>
    <x v="19"/>
    <x v="1069"/>
    <x v="0"/>
    <x v="0"/>
    <s v="USD"/>
    <n v="1445624695"/>
    <n v="1443464695"/>
    <b v="1"/>
    <x v="332"/>
    <b v="1"/>
    <x v="8"/>
    <x v="21"/>
    <n v="135"/>
    <n v="53.99"/>
  </r>
  <r>
    <n v="1531"/>
    <x v="1531"/>
    <s v="A street level, film, photographic representation of the character of the City of Roses, from a native Portlander's honest perspective."/>
    <x v="267"/>
    <x v="1070"/>
    <x v="0"/>
    <x v="0"/>
    <s v="USD"/>
    <n v="1417402800"/>
    <n v="1414610126"/>
    <b v="1"/>
    <x v="196"/>
    <b v="1"/>
    <x v="8"/>
    <x v="21"/>
    <n v="176"/>
    <n v="56.64"/>
  </r>
  <r>
    <n v="1532"/>
    <x v="1532"/>
    <s v="Award winning photography celebrating the artistry of geiko and maiko and the exquisite traditions of their Kyoto communities."/>
    <x v="10"/>
    <x v="1071"/>
    <x v="0"/>
    <x v="2"/>
    <s v="AUD"/>
    <n v="1455548400"/>
    <n v="1453461865"/>
    <b v="1"/>
    <x v="333"/>
    <b v="1"/>
    <x v="8"/>
    <x v="21"/>
    <n v="484"/>
    <n v="82.32"/>
  </r>
  <r>
    <n v="1533"/>
    <x v="1533"/>
    <s v="This is an intimate story about a family, focusing on their love and strength in the face of mortality."/>
    <x v="101"/>
    <x v="1072"/>
    <x v="0"/>
    <x v="0"/>
    <s v="USD"/>
    <n v="1462161540"/>
    <n v="1457913777"/>
    <b v="1"/>
    <x v="334"/>
    <b v="1"/>
    <x v="8"/>
    <x v="21"/>
    <n v="145"/>
    <n v="88.26"/>
  </r>
  <r>
    <n v="1534"/>
    <x v="1534"/>
    <s v="The Art of Abandonment is an award winning photographic series that explores the beauty and history of our modern ruins."/>
    <x v="51"/>
    <x v="1073"/>
    <x v="0"/>
    <x v="0"/>
    <s v="USD"/>
    <n v="1441383062"/>
    <n v="1438791062"/>
    <b v="1"/>
    <x v="236"/>
    <b v="1"/>
    <x v="8"/>
    <x v="21"/>
    <n v="418"/>
    <n v="84.91"/>
  </r>
  <r>
    <n v="1535"/>
    <x v="1535"/>
    <s v="&quot;Small Steps are Giant Leaps&quot; is about reminding parents that to our kids this is a new and exciting world just waiting to be explored."/>
    <x v="23"/>
    <x v="1074"/>
    <x v="0"/>
    <x v="0"/>
    <s v="USD"/>
    <n v="1464040800"/>
    <n v="1461527631"/>
    <b v="1"/>
    <x v="243"/>
    <b v="1"/>
    <x v="8"/>
    <x v="21"/>
    <n v="132"/>
    <n v="48.15"/>
  </r>
  <r>
    <n v="1536"/>
    <x v="1536"/>
    <s v="Travel around the world on a backpacking trip 3 years in the making through a book with amazing photos and stories to over 60 countries"/>
    <x v="14"/>
    <x v="1075"/>
    <x v="0"/>
    <x v="0"/>
    <s v="USD"/>
    <n v="1440702910"/>
    <n v="1438110910"/>
    <b v="1"/>
    <x v="335"/>
    <b v="1"/>
    <x v="8"/>
    <x v="21"/>
    <n v="250"/>
    <n v="66.02"/>
  </r>
  <r>
    <n v="1537"/>
    <x v="1537"/>
    <s v="A Photobook about one of the most fascinating places on earth -     the sacred Mount Kailash in Tibet."/>
    <x v="14"/>
    <x v="1076"/>
    <x v="0"/>
    <x v="12"/>
    <s v="EUR"/>
    <n v="1470506400"/>
    <n v="1467358427"/>
    <b v="1"/>
    <x v="300"/>
    <b v="1"/>
    <x v="8"/>
    <x v="21"/>
    <n v="180"/>
    <n v="96.38"/>
  </r>
  <r>
    <n v="1538"/>
    <x v="1538"/>
    <s v="I want to travel through the National Parks to take pictures of the little things, the &quot;missed&quot; things, that people overlook."/>
    <x v="39"/>
    <x v="1077"/>
    <x v="0"/>
    <x v="0"/>
    <s v="USD"/>
    <n v="1421952370"/>
    <n v="1418064370"/>
    <b v="1"/>
    <x v="67"/>
    <b v="1"/>
    <x v="8"/>
    <x v="21"/>
    <n v="103"/>
    <n v="156.16999999999999"/>
  </r>
  <r>
    <n v="1539"/>
    <x v="1539"/>
    <s v="Stunning hardcover coffee table book spanning over 25 years of music photography and stories in Marin County, CA by Bob Minkin"/>
    <x v="22"/>
    <x v="1078"/>
    <x v="0"/>
    <x v="0"/>
    <s v="USD"/>
    <n v="1483481019"/>
    <n v="1480629819"/>
    <b v="0"/>
    <x v="4"/>
    <b v="1"/>
    <x v="8"/>
    <x v="21"/>
    <n v="136"/>
    <n v="95.76"/>
  </r>
  <r>
    <n v="1540"/>
    <x v="1540"/>
    <s v="A series of large format film &amp; Polaroid images created to produce a hardcover book. All profits donated to Rain Forest Action Network."/>
    <x v="36"/>
    <x v="1079"/>
    <x v="0"/>
    <x v="0"/>
    <s v="USD"/>
    <n v="1416964500"/>
    <n v="1414368616"/>
    <b v="1"/>
    <x v="15"/>
    <b v="1"/>
    <x v="8"/>
    <x v="21"/>
    <n v="118"/>
    <n v="180.41"/>
  </r>
  <r>
    <n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x v="8"/>
    <x v="25"/>
    <n v="0"/>
    <n v="3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x v="8"/>
    <x v="25"/>
    <n v="4"/>
    <n v="20"/>
  </r>
  <r>
    <n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x v="8"/>
    <x v="25"/>
    <n v="0"/>
    <n v="10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x v="8"/>
    <x v="25"/>
    <n v="0"/>
    <n v="0"/>
  </r>
  <r>
    <n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x v="8"/>
    <x v="25"/>
    <n v="0"/>
    <n v="1"/>
  </r>
  <r>
    <n v="1546"/>
    <x v="1546"/>
    <s v="Buy and maintain 6 acres of land in West Ireland as a Wildlife Refuge for an endangered species of native Raptor called the Hen Harrier"/>
    <x v="28"/>
    <x v="685"/>
    <x v="2"/>
    <x v="1"/>
    <s v="GBP"/>
    <n v="1410930399"/>
    <n v="1405746399"/>
    <b v="0"/>
    <x v="202"/>
    <b v="0"/>
    <x v="8"/>
    <x v="25"/>
    <n v="29"/>
    <n v="26.27"/>
  </r>
  <r>
    <n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x v="8"/>
    <x v="25"/>
    <n v="0"/>
    <n v="0"/>
  </r>
  <r>
    <n v="1548"/>
    <x v="1548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x v="8"/>
    <x v="25"/>
    <n v="9"/>
    <n v="60"/>
  </r>
  <r>
    <n v="1549"/>
    <x v="1549"/>
    <s v="A 2016 calendar collection of landscape and wildlife photographs from award winning photographer, Steve Marler."/>
    <x v="2"/>
    <x v="577"/>
    <x v="2"/>
    <x v="0"/>
    <s v="USD"/>
    <n v="1446524159"/>
    <n v="1443928559"/>
    <b v="0"/>
    <x v="79"/>
    <b v="0"/>
    <x v="8"/>
    <x v="25"/>
    <n v="34"/>
    <n v="28.33"/>
  </r>
  <r>
    <n v="1550"/>
    <x v="1550"/>
    <s v="A photographic journal of a Costa Rican frog survey: recording the effects of habitat fragmentation on these charismatic amphibians."/>
    <x v="47"/>
    <x v="464"/>
    <x v="2"/>
    <x v="1"/>
    <s v="GBP"/>
    <n v="1463050034"/>
    <n v="1460458034"/>
    <b v="0"/>
    <x v="63"/>
    <b v="0"/>
    <x v="8"/>
    <x v="25"/>
    <n v="13"/>
    <n v="14.43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x v="8"/>
    <x v="25"/>
    <n v="0"/>
    <n v="0"/>
  </r>
  <r>
    <n v="1552"/>
    <x v="1552"/>
    <s v="Help me spend this fall capturing autumnâ€™s spectacular season in detail so I can create high quality images for home dÃ©cor."/>
    <x v="270"/>
    <x v="1080"/>
    <x v="2"/>
    <x v="0"/>
    <s v="USD"/>
    <n v="1412135940"/>
    <n v="1410366708"/>
    <b v="0"/>
    <x v="38"/>
    <b v="0"/>
    <x v="8"/>
    <x v="25"/>
    <n v="49"/>
    <n v="132.19"/>
  </r>
  <r>
    <n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x v="8"/>
    <x v="25"/>
    <n v="0"/>
    <n v="0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x v="8"/>
    <x v="25"/>
    <n v="0"/>
    <n v="0"/>
  </r>
  <r>
    <n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x v="8"/>
    <x v="25"/>
    <n v="0"/>
    <n v="0"/>
  </r>
  <r>
    <n v="1556"/>
    <x v="1556"/>
    <s v="To gather a collection of photographs for a coffee table book that displays the beauty of Canada's west."/>
    <x v="15"/>
    <x v="1081"/>
    <x v="2"/>
    <x v="5"/>
    <s v="CAD"/>
    <n v="1467603624"/>
    <n v="1465011624"/>
    <b v="0"/>
    <x v="8"/>
    <b v="0"/>
    <x v="8"/>
    <x v="25"/>
    <n v="45"/>
    <n v="56.42"/>
  </r>
  <r>
    <n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x v="8"/>
    <x v="25"/>
    <n v="4"/>
    <n v="100"/>
  </r>
  <r>
    <n v="1558"/>
    <x v="1558"/>
    <s v="A large 2016 wall-calendar (A3 when open) featuring 12 stunning photographs by Lucy Wood."/>
    <x v="47"/>
    <x v="430"/>
    <x v="2"/>
    <x v="1"/>
    <s v="GBP"/>
    <n v="1440763920"/>
    <n v="1435656759"/>
    <b v="0"/>
    <x v="83"/>
    <b v="0"/>
    <x v="8"/>
    <x v="25"/>
    <n v="5"/>
    <n v="11.67"/>
  </r>
  <r>
    <n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x v="8"/>
    <x v="25"/>
    <n v="0"/>
    <n v="50"/>
  </r>
  <r>
    <n v="1560"/>
    <x v="1560"/>
    <s v="I would like to share my landscape photographic travels of 2014 with more than just family an friends. 12 months of images."/>
    <x v="30"/>
    <x v="1082"/>
    <x v="2"/>
    <x v="0"/>
    <s v="USD"/>
    <n v="1415842193"/>
    <n v="1414110593"/>
    <b v="0"/>
    <x v="80"/>
    <b v="0"/>
    <x v="8"/>
    <x v="25"/>
    <n v="4"/>
    <n v="23.5"/>
  </r>
  <r>
    <n v="1561"/>
    <x v="1561"/>
    <s v="An illustrated retrospective of the journey from African to African American using a collection of fine art engravings &amp; photographs."/>
    <x v="3"/>
    <x v="1083"/>
    <x v="1"/>
    <x v="0"/>
    <s v="USD"/>
    <n v="1383789603"/>
    <n v="1381194003"/>
    <b v="0"/>
    <x v="29"/>
    <b v="0"/>
    <x v="3"/>
    <x v="26"/>
    <n v="1"/>
    <n v="67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x v="3"/>
    <x v="26"/>
    <n v="0"/>
    <n v="0"/>
  </r>
  <r>
    <n v="1563"/>
    <x v="1563"/>
    <s v="Unique book revealing my discoveries in the Empty Quarter of Oman. Collection of travel writing, poetry, artwork and science!"/>
    <x v="12"/>
    <x v="1084"/>
    <x v="1"/>
    <x v="1"/>
    <s v="GBP"/>
    <n v="1394815751"/>
    <n v="1389635351"/>
    <b v="0"/>
    <x v="84"/>
    <b v="0"/>
    <x v="3"/>
    <x v="26"/>
    <n v="1"/>
    <n v="42.5"/>
  </r>
  <r>
    <n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x v="3"/>
    <x v="26"/>
    <n v="0"/>
    <n v="10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x v="3"/>
    <x v="26"/>
    <n v="3"/>
    <n v="100"/>
  </r>
  <r>
    <n v="1566"/>
    <x v="1566"/>
    <s v="Joe DeVito's first Art Book and original King Kong novellas available in both Limited and Deluxe Editions."/>
    <x v="11"/>
    <x v="1085"/>
    <x v="1"/>
    <x v="0"/>
    <s v="USD"/>
    <n v="1469656800"/>
    <n v="1467151204"/>
    <b v="0"/>
    <x v="244"/>
    <b v="0"/>
    <x v="3"/>
    <x v="26"/>
    <n v="21"/>
    <n v="108.05"/>
  </r>
  <r>
    <n v="1567"/>
    <x v="1567"/>
    <s v="Traveling to create a book of my photography! Help support my trip and buy a book! Also limited edition t-shirts and prints for sale!"/>
    <x v="0"/>
    <x v="459"/>
    <x v="1"/>
    <x v="0"/>
    <s v="USD"/>
    <n v="1392595200"/>
    <n v="1391293745"/>
    <b v="0"/>
    <x v="62"/>
    <b v="0"/>
    <x v="3"/>
    <x v="26"/>
    <n v="4"/>
    <n v="26.92"/>
  </r>
  <r>
    <n v="1568"/>
    <x v="1568"/>
    <s v="A world adventure to seek culture and inspiration through art. Putting a visual documentation of our journey into a book."/>
    <x v="31"/>
    <x v="1086"/>
    <x v="1"/>
    <x v="0"/>
    <s v="USD"/>
    <n v="1419384585"/>
    <n v="1416360585"/>
    <b v="0"/>
    <x v="19"/>
    <b v="0"/>
    <x v="3"/>
    <x v="26"/>
    <n v="14"/>
    <n v="155"/>
  </r>
  <r>
    <n v="1569"/>
    <x v="1569"/>
    <s v="to be removed"/>
    <x v="11"/>
    <x v="117"/>
    <x v="1"/>
    <x v="0"/>
    <s v="USD"/>
    <n v="1369498714"/>
    <n v="1366906714"/>
    <b v="0"/>
    <x v="78"/>
    <b v="0"/>
    <x v="3"/>
    <x v="26"/>
    <n v="0"/>
    <n v="0"/>
  </r>
  <r>
    <n v="1570"/>
    <x v="1570"/>
    <s v="A Coloring Book of Breathtaking Beauties_x000a_To Calm the Heart and Soul"/>
    <x v="12"/>
    <x v="687"/>
    <x v="1"/>
    <x v="0"/>
    <s v="USD"/>
    <n v="1460140282"/>
    <n v="1457551882"/>
    <b v="0"/>
    <x v="47"/>
    <b v="0"/>
    <x v="3"/>
    <x v="26"/>
    <n v="41"/>
    <n v="47.77"/>
  </r>
  <r>
    <n v="1571"/>
    <x v="1571"/>
    <s v="An inspiring photo book about an unique Caucasus Expedition by two backpackers - Erna Gaspar (photographer) &amp; Adrian Lorincz (writer)."/>
    <x v="271"/>
    <x v="441"/>
    <x v="1"/>
    <x v="1"/>
    <s v="GBP"/>
    <n v="1434738483"/>
    <n v="1432146483"/>
    <b v="0"/>
    <x v="80"/>
    <b v="0"/>
    <x v="3"/>
    <x v="26"/>
    <n v="1"/>
    <n v="20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x v="3"/>
    <x v="26"/>
    <n v="5"/>
    <n v="41.67"/>
  </r>
  <r>
    <n v="1573"/>
    <x v="1573"/>
    <s v="This is a first-of-its-kind 12&quot;x12&quot; trading card coffee table book featuring over 100 cards celebrating the awesomeness of Canada"/>
    <x v="7"/>
    <x v="447"/>
    <x v="1"/>
    <x v="5"/>
    <s v="CAD"/>
    <n v="1491019140"/>
    <n v="1487548802"/>
    <b v="0"/>
    <x v="83"/>
    <b v="0"/>
    <x v="3"/>
    <x v="26"/>
    <n v="2"/>
    <n v="74.33"/>
  </r>
  <r>
    <n v="1574"/>
    <x v="1574"/>
    <s v="BLK/MTL's Illustrated Works 100's of Hi-Res Pics ft. Custom Artist Carmine Diaz's popular Paintings packed into 1 Coffee table Art Book"/>
    <x v="3"/>
    <x v="1087"/>
    <x v="1"/>
    <x v="0"/>
    <s v="USD"/>
    <n v="1424211329"/>
    <n v="1421187329"/>
    <b v="0"/>
    <x v="79"/>
    <b v="0"/>
    <x v="3"/>
    <x v="26"/>
    <n v="5"/>
    <n v="84.33"/>
  </r>
  <r>
    <n v="1575"/>
    <x v="1575"/>
    <s v="A stunning, limited-edition photography book displaying the colorful and exotic marine life in the waters along the Channel Islands"/>
    <x v="3"/>
    <x v="1088"/>
    <x v="1"/>
    <x v="0"/>
    <s v="USD"/>
    <n v="1404909296"/>
    <n v="1402317296"/>
    <b v="0"/>
    <x v="2"/>
    <b v="0"/>
    <x v="3"/>
    <x v="26"/>
    <n v="23"/>
    <n v="65.459999999999994"/>
  </r>
  <r>
    <n v="1576"/>
    <x v="1576"/>
    <s v="For the publication of my first 3 books: an Art book, a graphic novel, and a coloring book"/>
    <x v="10"/>
    <x v="1089"/>
    <x v="1"/>
    <x v="0"/>
    <s v="USD"/>
    <n v="1435698368"/>
    <n v="1431810368"/>
    <b v="0"/>
    <x v="73"/>
    <b v="0"/>
    <x v="3"/>
    <x v="26"/>
    <n v="13"/>
    <n v="65"/>
  </r>
  <r>
    <n v="1577"/>
    <x v="1577"/>
    <s v="I've been putting together a portfolio of fine abstract photography of the highest quality, color, and design. A vision of beauty!"/>
    <x v="3"/>
    <x v="436"/>
    <x v="1"/>
    <x v="0"/>
    <s v="USD"/>
    <n v="1343161248"/>
    <n v="1337977248"/>
    <b v="0"/>
    <x v="84"/>
    <b v="0"/>
    <x v="3"/>
    <x v="26"/>
    <n v="1"/>
    <n v="27.5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x v="3"/>
    <x v="26"/>
    <n v="11"/>
    <n v="51.25"/>
  </r>
  <r>
    <n v="1579"/>
    <x v="1579"/>
    <s v="'Compilation of visual and literary art through fine art photography, graphic art, and poetry."/>
    <x v="273"/>
    <x v="924"/>
    <x v="1"/>
    <x v="0"/>
    <s v="USD"/>
    <n v="1377734091"/>
    <n v="1374882891"/>
    <b v="0"/>
    <x v="84"/>
    <b v="0"/>
    <x v="3"/>
    <x v="26"/>
    <n v="1"/>
    <n v="14"/>
  </r>
  <r>
    <n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x v="3"/>
    <x v="26"/>
    <n v="0"/>
    <n v="0"/>
  </r>
  <r>
    <n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x v="8"/>
    <x v="27"/>
    <n v="1"/>
    <n v="5"/>
  </r>
  <r>
    <n v="1582"/>
    <x v="1582"/>
    <s v="I create canvas prints of images from in and around New Orleans"/>
    <x v="28"/>
    <x v="1090"/>
    <x v="2"/>
    <x v="0"/>
    <s v="USD"/>
    <n v="1445894400"/>
    <n v="1440961053"/>
    <b v="0"/>
    <x v="83"/>
    <b v="0"/>
    <x v="8"/>
    <x v="27"/>
    <n v="9"/>
    <n v="31"/>
  </r>
  <r>
    <n v="1583"/>
    <x v="1583"/>
    <s v="I am a photographer who is inspired by the original Jules Verne story. I will make a thousands of photo and video materials for You."/>
    <x v="22"/>
    <x v="495"/>
    <x v="2"/>
    <x v="1"/>
    <s v="GBP"/>
    <n v="1411681391"/>
    <n v="1409089391"/>
    <b v="0"/>
    <x v="29"/>
    <b v="0"/>
    <x v="8"/>
    <x v="27"/>
    <n v="0"/>
    <n v="15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x v="8"/>
    <x v="27"/>
    <n v="0"/>
    <n v="0"/>
  </r>
  <r>
    <n v="1585"/>
    <x v="1585"/>
    <s v="We've explored some of the most amazing places in New Zealand and can't think of a better way to share our experiences than a photo :)"/>
    <x v="13"/>
    <x v="1091"/>
    <x v="2"/>
    <x v="5"/>
    <s v="CAD"/>
    <n v="1482663600"/>
    <n v="1480800568"/>
    <b v="0"/>
    <x v="8"/>
    <b v="0"/>
    <x v="8"/>
    <x v="27"/>
    <n v="79"/>
    <n v="131.66999999999999"/>
  </r>
  <r>
    <n v="1586"/>
    <x v="1586"/>
    <s v="Show the world the beauty that is in all of our back yards!"/>
    <x v="15"/>
    <x v="117"/>
    <x v="2"/>
    <x v="0"/>
    <s v="USD"/>
    <n v="1428197422"/>
    <n v="1425609022"/>
    <b v="0"/>
    <x v="78"/>
    <b v="0"/>
    <x v="8"/>
    <x v="27"/>
    <n v="0"/>
    <n v="0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x v="8"/>
    <x v="27"/>
    <n v="0"/>
    <n v="1"/>
  </r>
  <r>
    <n v="1588"/>
    <x v="1588"/>
    <s v="Southeast Texas as seen through the lens of a cell phone camera"/>
    <x v="274"/>
    <x v="117"/>
    <x v="2"/>
    <x v="0"/>
    <s v="USD"/>
    <n v="1422735120"/>
    <n v="1420091999"/>
    <b v="0"/>
    <x v="78"/>
    <b v="0"/>
    <x v="8"/>
    <x v="27"/>
    <n v="0"/>
    <n v="0"/>
  </r>
  <r>
    <n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x v="8"/>
    <x v="27"/>
    <n v="0"/>
    <n v="0"/>
  </r>
  <r>
    <n v="1590"/>
    <x v="1590"/>
    <s v="Discover Italy through photography."/>
    <x v="127"/>
    <x v="808"/>
    <x v="2"/>
    <x v="13"/>
    <s v="EUR"/>
    <n v="1443040464"/>
    <n v="1440448464"/>
    <b v="0"/>
    <x v="84"/>
    <b v="0"/>
    <x v="8"/>
    <x v="27"/>
    <n v="2"/>
    <n v="510"/>
  </r>
  <r>
    <n v="1591"/>
    <x v="1591"/>
    <s v="Hi, my name is CiarÃ¡n May &amp; i'm a photographer from Co Fermanagh, Ireland. With your support  we can bring this wonderful book to life."/>
    <x v="32"/>
    <x v="1092"/>
    <x v="2"/>
    <x v="1"/>
    <s v="GBP"/>
    <n v="1459700741"/>
    <n v="1457112341"/>
    <b v="0"/>
    <x v="307"/>
    <b v="0"/>
    <x v="8"/>
    <x v="27"/>
    <n v="29"/>
    <n v="44.48"/>
  </r>
  <r>
    <n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x v="8"/>
    <x v="27"/>
    <n v="0"/>
    <n v="0"/>
  </r>
  <r>
    <n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x v="8"/>
    <x v="27"/>
    <n v="0"/>
    <n v="1"/>
  </r>
  <r>
    <n v="1594"/>
    <x v="1594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x v="8"/>
    <x v="27"/>
    <n v="21"/>
    <n v="20.5"/>
  </r>
  <r>
    <n v="1595"/>
    <x v="1595"/>
    <s v="To make a coffee table book,  displaying civil war battlefields and forts,  taken at the same time of year the battles were fought."/>
    <x v="57"/>
    <x v="670"/>
    <x v="2"/>
    <x v="0"/>
    <s v="USD"/>
    <n v="1403122380"/>
    <n v="1400634728"/>
    <b v="0"/>
    <x v="63"/>
    <b v="0"/>
    <x v="8"/>
    <x v="27"/>
    <n v="0"/>
    <n v="40"/>
  </r>
  <r>
    <n v="1596"/>
    <x v="1596"/>
    <s v="London is beautiful. I want to create a book of stunning images from in and around our great city"/>
    <x v="53"/>
    <x v="737"/>
    <x v="2"/>
    <x v="1"/>
    <s v="GBP"/>
    <n v="1418469569"/>
    <n v="1414577969"/>
    <b v="0"/>
    <x v="83"/>
    <b v="0"/>
    <x v="8"/>
    <x v="27"/>
    <n v="2"/>
    <n v="25"/>
  </r>
  <r>
    <n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x v="8"/>
    <x v="27"/>
    <n v="0"/>
    <n v="0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x v="8"/>
    <x v="27"/>
    <n v="0"/>
    <n v="1"/>
  </r>
  <r>
    <n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x v="8"/>
    <x v="27"/>
    <n v="0"/>
    <n v="0"/>
  </r>
  <r>
    <n v="1600"/>
    <x v="1600"/>
    <s v="I plan to document volunteer work on an organic farm in rural India, and photograph the people and places I encounter during the trip."/>
    <x v="10"/>
    <x v="1093"/>
    <x v="2"/>
    <x v="0"/>
    <s v="USD"/>
    <n v="1405401060"/>
    <n v="1401585752"/>
    <b v="0"/>
    <x v="82"/>
    <b v="0"/>
    <x v="8"/>
    <x v="27"/>
    <n v="7"/>
    <n v="40.78"/>
  </r>
  <r>
    <n v="1601"/>
    <x v="1601"/>
    <s v="We're so close to releasing our long-awaited debut album! A little help will go a long way... let's do this!"/>
    <x v="30"/>
    <x v="1094"/>
    <x v="0"/>
    <x v="0"/>
    <s v="USD"/>
    <n v="1304561633"/>
    <n v="1301969633"/>
    <b v="0"/>
    <x v="66"/>
    <b v="1"/>
    <x v="4"/>
    <x v="12"/>
    <n v="108"/>
    <n v="48.33"/>
  </r>
  <r>
    <n v="1602"/>
    <x v="1602"/>
    <s v="We need the help of fans of both music and film alike to help us create our collective vision for this song."/>
    <x v="15"/>
    <x v="1095"/>
    <x v="0"/>
    <x v="0"/>
    <s v="USD"/>
    <n v="1318633200"/>
    <n v="1314947317"/>
    <b v="0"/>
    <x v="58"/>
    <b v="1"/>
    <x v="4"/>
    <x v="12"/>
    <n v="100"/>
    <n v="46.95"/>
  </r>
  <r>
    <n v="1603"/>
    <x v="1603"/>
    <s v="An exercise in the wild and dangerous world of solo musicianship by Maxwell D Feinstein."/>
    <x v="13"/>
    <x v="1096"/>
    <x v="0"/>
    <x v="0"/>
    <s v="USD"/>
    <n v="1327723459"/>
    <n v="1322539459"/>
    <b v="0"/>
    <x v="256"/>
    <b v="1"/>
    <x v="4"/>
    <x v="12"/>
    <n v="100"/>
    <n v="66.69"/>
  </r>
  <r>
    <n v="1604"/>
    <x v="1604"/>
    <s v="Kentucky Knife Fight is making a music video for the release of their new song, &quot;Love the Lonely.&quot; Raising money for production costs."/>
    <x v="70"/>
    <x v="1097"/>
    <x v="0"/>
    <x v="0"/>
    <s v="USD"/>
    <n v="1332011835"/>
    <n v="1328559435"/>
    <b v="0"/>
    <x v="16"/>
    <b v="1"/>
    <x v="4"/>
    <x v="12"/>
    <n v="122"/>
    <n v="48.84"/>
  </r>
  <r>
    <n v="1605"/>
    <x v="1605"/>
    <s v="A Band of Orcs needs gas, tires &amp; tags to get to GenCon Indy for the debut of their 28 mm gaming miniatures and historic live concert!"/>
    <x v="12"/>
    <x v="1098"/>
    <x v="0"/>
    <x v="0"/>
    <s v="USD"/>
    <n v="1312182000"/>
    <n v="1311380313"/>
    <b v="0"/>
    <x v="34"/>
    <b v="1"/>
    <x v="4"/>
    <x v="12"/>
    <n v="101"/>
    <n v="137.31"/>
  </r>
  <r>
    <n v="1606"/>
    <x v="1606"/>
    <s v="The Scurvies, an independent punk rock 'n' roll band are recording a new album to be released on vinyl and CD, on their very own label."/>
    <x v="6"/>
    <x v="1099"/>
    <x v="0"/>
    <x v="0"/>
    <s v="USD"/>
    <n v="1300930838"/>
    <n v="1293158438"/>
    <b v="0"/>
    <x v="307"/>
    <b v="1"/>
    <x v="4"/>
    <x v="12"/>
    <n v="101"/>
    <n v="87.83"/>
  </r>
  <r>
    <n v="1607"/>
    <x v="1607"/>
    <s v="The world's only all-Asian American dance rock band, The Slants, needs a bus to tour cons, shows, and festivals."/>
    <x v="3"/>
    <x v="1100"/>
    <x v="0"/>
    <x v="0"/>
    <s v="USD"/>
    <n v="1339701851"/>
    <n v="1337887451"/>
    <b v="0"/>
    <x v="248"/>
    <b v="1"/>
    <x v="4"/>
    <x v="12"/>
    <n v="145"/>
    <n v="70.790000000000006"/>
  </r>
  <r>
    <n v="1608"/>
    <x v="1608"/>
    <s v="The Devil &amp; Me's Debut album, &quot;...It's Not A Dream&quot;, featuring 9 original, Hard Rock songs."/>
    <x v="38"/>
    <x v="1101"/>
    <x v="0"/>
    <x v="0"/>
    <s v="USD"/>
    <n v="1388553960"/>
    <n v="1385754986"/>
    <b v="0"/>
    <x v="23"/>
    <b v="1"/>
    <x v="4"/>
    <x v="12"/>
    <n v="101"/>
    <n v="52.83"/>
  </r>
  <r>
    <n v="1609"/>
    <x v="1609"/>
    <s v="Still the Sky's Limit is finishing their first full length album and going on a full US tour, and WE NEED YOUR HELP!"/>
    <x v="15"/>
    <x v="1102"/>
    <x v="0"/>
    <x v="0"/>
    <s v="USD"/>
    <n v="1320220800"/>
    <n v="1315612909"/>
    <b v="0"/>
    <x v="80"/>
    <b v="1"/>
    <x v="4"/>
    <x v="12"/>
    <n v="118"/>
    <n v="443.75"/>
  </r>
  <r>
    <n v="1610"/>
    <x v="1610"/>
    <s v="So The Story Goes is the upcoming album from &quot;Just Joe&quot; Altier."/>
    <x v="13"/>
    <x v="1103"/>
    <x v="0"/>
    <x v="0"/>
    <s v="USD"/>
    <n v="1355609510"/>
    <n v="1353017510"/>
    <b v="0"/>
    <x v="296"/>
    <b v="1"/>
    <x v="4"/>
    <x v="12"/>
    <n v="272"/>
    <n v="48.54"/>
  </r>
  <r>
    <n v="1611"/>
    <x v="1611"/>
    <s v="Skelton-Luns CD/7&quot; No Big Deal."/>
    <x v="134"/>
    <x v="1104"/>
    <x v="0"/>
    <x v="0"/>
    <s v="USD"/>
    <n v="1370390432"/>
    <n v="1368576032"/>
    <b v="0"/>
    <x v="74"/>
    <b v="1"/>
    <x v="4"/>
    <x v="12"/>
    <n v="125"/>
    <n v="37.07"/>
  </r>
  <r>
    <n v="1612"/>
    <x v="1612"/>
    <s v="Help us achieve our goal to get our van repaired, gassed up, and road-ready for our winter tour!"/>
    <x v="2"/>
    <x v="1105"/>
    <x v="0"/>
    <x v="0"/>
    <s v="USD"/>
    <n v="1357160384"/>
    <n v="1354568384"/>
    <b v="0"/>
    <x v="202"/>
    <b v="1"/>
    <x v="4"/>
    <x v="12"/>
    <n v="110"/>
    <n v="50"/>
  </r>
  <r>
    <n v="1613"/>
    <x v="1613"/>
    <s v="Ghosts and Paper Hearts are getting ready to release their new EP and we want it to be sent everywhere. Help us out PLEASE!!!!!"/>
    <x v="28"/>
    <x v="1106"/>
    <x v="0"/>
    <x v="0"/>
    <s v="USD"/>
    <n v="1342921202"/>
    <n v="1340329202"/>
    <b v="0"/>
    <x v="55"/>
    <b v="1"/>
    <x v="4"/>
    <x v="12"/>
    <n v="102"/>
    <n v="39.04"/>
  </r>
  <r>
    <n v="1614"/>
    <x v="1614"/>
    <s v="We are going into the studio this June/July to begin our New Album. Pre-order the CD &amp; join us as we present The Greatest Show Alive."/>
    <x v="10"/>
    <x v="1107"/>
    <x v="0"/>
    <x v="0"/>
    <s v="USD"/>
    <n v="1407085200"/>
    <n v="1401924769"/>
    <b v="0"/>
    <x v="99"/>
    <b v="1"/>
    <x v="4"/>
    <x v="12"/>
    <n v="103"/>
    <n v="66.69"/>
  </r>
  <r>
    <n v="1615"/>
    <x v="1615"/>
    <s v="We are Reno Divorce!! Here is a taste of our upcoming release and we invite you to be a part of it."/>
    <x v="6"/>
    <x v="1108"/>
    <x v="0"/>
    <x v="0"/>
    <s v="USD"/>
    <n v="1323742396"/>
    <n v="1319850796"/>
    <b v="0"/>
    <x v="336"/>
    <b v="1"/>
    <x v="4"/>
    <x v="12"/>
    <n v="114"/>
    <n v="67.13"/>
  </r>
  <r>
    <n v="1616"/>
    <x v="1616"/>
    <s v="HELP! We don't have much time.....Join Aly Jados in making her new EP a reality before the world ends!!!!"/>
    <x v="3"/>
    <x v="1109"/>
    <x v="0"/>
    <x v="0"/>
    <s v="USD"/>
    <n v="1353621600"/>
    <n v="1350061821"/>
    <b v="0"/>
    <x v="337"/>
    <b v="1"/>
    <x v="4"/>
    <x v="12"/>
    <n v="104"/>
    <n v="66.37"/>
  </r>
  <r>
    <n v="1617"/>
    <x v="1617"/>
    <s v="The Coffis Brothers &amp;The Mountain Men are recording a brand new full length record."/>
    <x v="39"/>
    <x v="954"/>
    <x v="0"/>
    <x v="0"/>
    <s v="USD"/>
    <n v="1383332400"/>
    <n v="1380470188"/>
    <b v="0"/>
    <x v="150"/>
    <b v="1"/>
    <x v="4"/>
    <x v="12"/>
    <n v="146"/>
    <n v="64.62"/>
  </r>
  <r>
    <n v="1618"/>
    <x v="1618"/>
    <s v="Janus Word combines hard rock with melodic acoustic music for a unique and awesome sound."/>
    <x v="15"/>
    <x v="1110"/>
    <x v="0"/>
    <x v="0"/>
    <s v="USD"/>
    <n v="1362757335"/>
    <n v="1359301335"/>
    <b v="0"/>
    <x v="74"/>
    <b v="1"/>
    <x v="4"/>
    <x v="12"/>
    <n v="105"/>
    <n v="58.37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x v="4"/>
    <x v="12"/>
    <n v="133"/>
    <n v="86.96"/>
  </r>
  <r>
    <n v="1620"/>
    <x v="1620"/>
    <s v="Kickstarting my music career with 300 hard copy CDs of my first release."/>
    <x v="28"/>
    <x v="936"/>
    <x v="0"/>
    <x v="0"/>
    <s v="USD"/>
    <n v="1361606940"/>
    <n v="1361002140"/>
    <b v="0"/>
    <x v="57"/>
    <b v="1"/>
    <x v="4"/>
    <x v="12"/>
    <n v="113"/>
    <n v="66.47"/>
  </r>
  <r>
    <n v="1621"/>
    <x v="1621"/>
    <s v="Its long over due! Help us fund our debut album! We need all our friends and fans support on this! Lets make it happen!"/>
    <x v="10"/>
    <x v="1111"/>
    <x v="0"/>
    <x v="0"/>
    <s v="USD"/>
    <n v="1338177540"/>
    <n v="1333550015"/>
    <b v="0"/>
    <x v="77"/>
    <b v="1"/>
    <x v="4"/>
    <x v="12"/>
    <n v="121"/>
    <n v="163.78"/>
  </r>
  <r>
    <n v="1622"/>
    <x v="1622"/>
    <s v="Join in PrincessFrank's conquest of the Rock&amp;Roll kingdom! Pledge your support and help him claim the throne of Rock!"/>
    <x v="275"/>
    <x v="1112"/>
    <x v="0"/>
    <x v="0"/>
    <s v="USD"/>
    <n v="1418803140"/>
    <n v="1415343874"/>
    <b v="0"/>
    <x v="71"/>
    <b v="1"/>
    <x v="4"/>
    <x v="12"/>
    <n v="102"/>
    <n v="107.98"/>
  </r>
  <r>
    <n v="1623"/>
    <x v="1623"/>
    <s v="We play covers of mod and ska classics to enthusiastic crowds. Now we want to leave our own original mark on mod musical history."/>
    <x v="47"/>
    <x v="1113"/>
    <x v="0"/>
    <x v="1"/>
    <s v="GBP"/>
    <n v="1377621089"/>
    <n v="1372437089"/>
    <b v="0"/>
    <x v="59"/>
    <b v="1"/>
    <x v="4"/>
    <x v="12"/>
    <n v="101"/>
    <n v="42.11"/>
  </r>
  <r>
    <n v="1624"/>
    <x v="1624"/>
    <s v="Joey De Noble is raising money to help record his latest music, and he wants YOU to be a part of it!"/>
    <x v="28"/>
    <x v="1114"/>
    <x v="0"/>
    <x v="0"/>
    <s v="USD"/>
    <n v="1357721335"/>
    <n v="1354265335"/>
    <b v="0"/>
    <x v="20"/>
    <b v="1"/>
    <x v="4"/>
    <x v="12"/>
    <n v="118"/>
    <n v="47.2"/>
  </r>
  <r>
    <n v="1625"/>
    <x v="1625"/>
    <s v="Progressive metal band Redemption is preparing to film its second live DVD at the Progpower festival in Atlanta, GA in September, 2012."/>
    <x v="51"/>
    <x v="1115"/>
    <x v="0"/>
    <x v="0"/>
    <s v="USD"/>
    <n v="1347382053"/>
    <n v="1344962853"/>
    <b v="0"/>
    <x v="201"/>
    <b v="1"/>
    <x v="4"/>
    <x v="12"/>
    <n v="155"/>
    <n v="112.02"/>
  </r>
  <r>
    <n v="1626"/>
    <x v="1626"/>
    <s v="Help Christian Rock Band &quot;The Protest&quot; fund their new album and further their mission of positively impacting lives."/>
    <x v="6"/>
    <x v="1116"/>
    <x v="0"/>
    <x v="0"/>
    <s v="USD"/>
    <n v="1385932867"/>
    <n v="1383337267"/>
    <b v="0"/>
    <x v="52"/>
    <b v="1"/>
    <x v="4"/>
    <x v="12"/>
    <n v="101"/>
    <n v="74.95"/>
  </r>
  <r>
    <n v="1627"/>
    <x v="1627"/>
    <s v="River of Thorns is a recording duo based in southeast Michigan.  We're releasing a great sounding cd recorded in a tiny home studio!"/>
    <x v="13"/>
    <x v="861"/>
    <x v="0"/>
    <x v="0"/>
    <s v="USD"/>
    <n v="1353905940"/>
    <n v="1351011489"/>
    <b v="0"/>
    <x v="44"/>
    <b v="1"/>
    <x v="4"/>
    <x v="12"/>
    <n v="117"/>
    <n v="61.58"/>
  </r>
  <r>
    <n v="1628"/>
    <x v="1628"/>
    <s v="Original Jewish rock music on human relationships and identity"/>
    <x v="23"/>
    <x v="1117"/>
    <x v="0"/>
    <x v="0"/>
    <s v="USD"/>
    <n v="1403026882"/>
    <n v="1400175682"/>
    <b v="0"/>
    <x v="106"/>
    <b v="1"/>
    <x v="4"/>
    <x v="12"/>
    <n v="101"/>
    <n v="45.88"/>
  </r>
  <r>
    <n v="1629"/>
    <x v="1629"/>
    <s v="Help Off The Turnpike release new music, and set fire to everything!"/>
    <x v="12"/>
    <x v="1118"/>
    <x v="0"/>
    <x v="0"/>
    <s v="USD"/>
    <n v="1392929333"/>
    <n v="1389041333"/>
    <b v="0"/>
    <x v="141"/>
    <b v="1"/>
    <x v="4"/>
    <x v="12"/>
    <n v="104"/>
    <n v="75.849999999999994"/>
  </r>
  <r>
    <n v="1630"/>
    <x v="1630"/>
    <s v="Inspired by the legacy of Tex Tucker, Golden Grenade is setting out to record their first CD with heavy hearts and intense purpose."/>
    <x v="23"/>
    <x v="1119"/>
    <x v="0"/>
    <x v="0"/>
    <s v="USD"/>
    <n v="1330671540"/>
    <n v="1328040375"/>
    <b v="0"/>
    <x v="149"/>
    <b v="1"/>
    <x v="4"/>
    <x v="12"/>
    <n v="265"/>
    <n v="84.21"/>
  </r>
  <r>
    <n v="1631"/>
    <x v="1631"/>
    <s v="We're putting together our next studio album, and we want you to be a part of it. Check out the video for some clips from the studio."/>
    <x v="3"/>
    <x v="1120"/>
    <x v="0"/>
    <x v="0"/>
    <s v="USD"/>
    <n v="1350074261"/>
    <n v="1347482261"/>
    <b v="0"/>
    <x v="182"/>
    <b v="1"/>
    <x v="4"/>
    <x v="12"/>
    <n v="156"/>
    <n v="117.23"/>
  </r>
  <r>
    <n v="1632"/>
    <x v="1632"/>
    <s v="Hey everyone! If you don't already know, we're Culprit, a 4-piece rock band from Los Angeles &amp; we are in dire need of a new tour van!"/>
    <x v="23"/>
    <x v="1121"/>
    <x v="0"/>
    <x v="0"/>
    <s v="USD"/>
    <n v="1316851854"/>
    <n v="1311667854"/>
    <b v="0"/>
    <x v="5"/>
    <b v="1"/>
    <x v="4"/>
    <x v="12"/>
    <n v="102"/>
    <n v="86.49"/>
  </r>
  <r>
    <n v="1633"/>
    <x v="1633"/>
    <s v="We are a four piece rock band that has played shows in and around NYC including Mercury Lounge.  Two of our members are now in LA."/>
    <x v="3"/>
    <x v="1122"/>
    <x v="0"/>
    <x v="0"/>
    <s v="USD"/>
    <n v="1326690000"/>
    <n v="1324329156"/>
    <b v="0"/>
    <x v="6"/>
    <b v="1"/>
    <x v="4"/>
    <x v="12"/>
    <n v="100"/>
    <n v="172.41"/>
  </r>
  <r>
    <n v="1634"/>
    <x v="1634"/>
    <s v="Recording Debut  Album w/ Producer Ikey Owens from Free Moral Agents/ The Mars Volta"/>
    <x v="13"/>
    <x v="1123"/>
    <x v="0"/>
    <x v="0"/>
    <s v="USD"/>
    <n v="1306994340"/>
    <n v="1303706001"/>
    <b v="0"/>
    <x v="58"/>
    <b v="1"/>
    <x v="4"/>
    <x v="12"/>
    <n v="101"/>
    <n v="62.81"/>
  </r>
  <r>
    <n v="1635"/>
    <x v="1635"/>
    <s v="TWO will be recording their next album, MOUNTAINS, in July and need your help to make their vision a reality. Many perks are available!"/>
    <x v="13"/>
    <x v="962"/>
    <x v="0"/>
    <x v="0"/>
    <s v="USD"/>
    <n v="1468270261"/>
    <n v="1463086261"/>
    <b v="0"/>
    <x v="77"/>
    <b v="1"/>
    <x v="4"/>
    <x v="12"/>
    <n v="125"/>
    <n v="67.73"/>
  </r>
  <r>
    <n v="1636"/>
    <x v="1636"/>
    <s v="Butch County is a hard rockin bunch of girls and boy-girls from Austin.  Help us show San Francisco  Pride how we do it in Texas!"/>
    <x v="37"/>
    <x v="1124"/>
    <x v="0"/>
    <x v="0"/>
    <s v="USD"/>
    <n v="1307851200"/>
    <n v="1304129088"/>
    <b v="0"/>
    <x v="45"/>
    <b v="1"/>
    <x v="4"/>
    <x v="12"/>
    <n v="104"/>
    <n v="53.56"/>
  </r>
  <r>
    <n v="1637"/>
    <x v="1637"/>
    <s v="We (the band Sunset) has been invited to play in Philadelphia.   Help us get there and you will receive special prizes."/>
    <x v="2"/>
    <x v="1125"/>
    <x v="0"/>
    <x v="0"/>
    <s v="USD"/>
    <n v="1262302740"/>
    <n v="1257444140"/>
    <b v="0"/>
    <x v="41"/>
    <b v="1"/>
    <x v="4"/>
    <x v="12"/>
    <n v="104"/>
    <n v="34.6"/>
  </r>
  <r>
    <n v="1638"/>
    <x v="1638"/>
    <s v="Avenues will be going in to the studio to record a new EP with Matt Allison!"/>
    <x v="28"/>
    <x v="1126"/>
    <x v="0"/>
    <x v="0"/>
    <s v="USD"/>
    <n v="1362086700"/>
    <n v="1358180968"/>
    <b v="0"/>
    <x v="74"/>
    <b v="1"/>
    <x v="4"/>
    <x v="12"/>
    <n v="105"/>
    <n v="38.89"/>
  </r>
  <r>
    <n v="1639"/>
    <x v="1639"/>
    <s v="We've written the music and now it's time to record. We're excited to work with Nic at Different Fur studios but we need your help!"/>
    <x v="40"/>
    <x v="1127"/>
    <x v="0"/>
    <x v="0"/>
    <s v="USD"/>
    <n v="1330789165"/>
    <n v="1328197165"/>
    <b v="0"/>
    <x v="10"/>
    <b v="1"/>
    <x v="4"/>
    <x v="12"/>
    <n v="100"/>
    <n v="94.74"/>
  </r>
  <r>
    <n v="1640"/>
    <x v="1640"/>
    <s v="We are a friendly neighborhood electronic pop duo from Los Angeles. We want to shoot a music video for a song from our debut album."/>
    <x v="44"/>
    <x v="1128"/>
    <x v="0"/>
    <x v="0"/>
    <s v="USD"/>
    <n v="1280800740"/>
    <n v="1279603955"/>
    <b v="0"/>
    <x v="57"/>
    <b v="1"/>
    <x v="4"/>
    <x v="12"/>
    <n v="170"/>
    <n v="39.97"/>
  </r>
  <r>
    <n v="1641"/>
    <x v="1641"/>
    <s v="Music Video For Upbeat and Inspiring Song - Run For Your Life"/>
    <x v="30"/>
    <x v="537"/>
    <x v="0"/>
    <x v="0"/>
    <s v="USD"/>
    <n v="1418998744"/>
    <n v="1416406744"/>
    <b v="0"/>
    <x v="55"/>
    <b v="1"/>
    <x v="4"/>
    <x v="28"/>
    <n v="101"/>
    <n v="97.5"/>
  </r>
  <r>
    <n v="1642"/>
    <x v="1642"/>
    <s v="Pop Garden Radio Presents: The Rock on the Road Tour Season 2 CD. 23 great Pop tracks from independent Pop artists."/>
    <x v="38"/>
    <x v="649"/>
    <x v="0"/>
    <x v="0"/>
    <s v="USD"/>
    <n v="1308011727"/>
    <n v="1306283727"/>
    <b v="0"/>
    <x v="33"/>
    <b v="1"/>
    <x v="4"/>
    <x v="28"/>
    <n v="100"/>
    <n v="42.86"/>
  </r>
  <r>
    <n v="1643"/>
    <x v="1643"/>
    <s v="This Is All Now is putting out a brand new record, and we need YOUR help to do it!"/>
    <x v="10"/>
    <x v="1129"/>
    <x v="0"/>
    <x v="0"/>
    <s v="USD"/>
    <n v="1348516012"/>
    <n v="1345924012"/>
    <b v="0"/>
    <x v="77"/>
    <b v="1"/>
    <x v="4"/>
    <x v="28"/>
    <n v="125"/>
    <n v="168.51"/>
  </r>
  <r>
    <n v="1644"/>
    <x v="1644"/>
    <s v="Be a part of helping Singer/Songwriter Kevin Wood bring his 3rd Album &quot;Out Among The Wolves&quot; from the studio to you!"/>
    <x v="3"/>
    <x v="1130"/>
    <x v="0"/>
    <x v="0"/>
    <s v="USD"/>
    <n v="1353551160"/>
    <n v="1348363560"/>
    <b v="0"/>
    <x v="130"/>
    <b v="1"/>
    <x v="4"/>
    <x v="28"/>
    <n v="110"/>
    <n v="85.55"/>
  </r>
  <r>
    <n v="1645"/>
    <x v="1645"/>
    <s v="&quot;All I Have is filled with soaring pianos and bright guitars; heartfelt songs coupled with intuitive melodic compositions&quot;"/>
    <x v="10"/>
    <x v="1131"/>
    <x v="0"/>
    <x v="0"/>
    <s v="USD"/>
    <n v="1379515740"/>
    <n v="1378306140"/>
    <b v="0"/>
    <x v="73"/>
    <b v="1"/>
    <x v="4"/>
    <x v="28"/>
    <n v="111"/>
    <n v="554"/>
  </r>
  <r>
    <n v="1646"/>
    <x v="1646"/>
    <s v="Album 3 funds.We have 13 amazing songs ready to go . a fantastic engineer to mix them, James Aparicio(Depeche Mode/Liars.We need you xx"/>
    <x v="13"/>
    <x v="1132"/>
    <x v="0"/>
    <x v="1"/>
    <s v="GBP"/>
    <n v="1408039860"/>
    <n v="1405248503"/>
    <b v="0"/>
    <x v="183"/>
    <b v="1"/>
    <x v="4"/>
    <x v="28"/>
    <n v="110"/>
    <n v="26.55"/>
  </r>
  <r>
    <n v="1647"/>
    <x v="1647"/>
    <s v="Grammy Pop Soul Artist Jaysin is raising funds to make the most EPIC Music Video ever and he wants to PUT YOU IN IT!"/>
    <x v="10"/>
    <x v="1133"/>
    <x v="0"/>
    <x v="0"/>
    <s v="USD"/>
    <n v="1339235377"/>
    <n v="1336643377"/>
    <b v="0"/>
    <x v="67"/>
    <b v="1"/>
    <x v="4"/>
    <x v="28"/>
    <n v="105"/>
    <n v="113.83"/>
  </r>
  <r>
    <n v="1648"/>
    <x v="1648"/>
    <s v="We've finished recording our debut LP &quot;Wide Awake&quot; and would love to have it pressed on vinyl, but we need your help"/>
    <x v="98"/>
    <x v="1134"/>
    <x v="0"/>
    <x v="0"/>
    <s v="USD"/>
    <n v="1300636482"/>
    <n v="1298048082"/>
    <b v="0"/>
    <x v="246"/>
    <b v="1"/>
    <x v="4"/>
    <x v="28"/>
    <n v="125"/>
    <n v="32.01"/>
  </r>
  <r>
    <n v="1649"/>
    <x v="1649"/>
    <s v="This is it! The new Sam Lyons album #3. Help me make it happen by pledging today - pre-order the CD and other cool stuff right here."/>
    <x v="276"/>
    <x v="1135"/>
    <x v="0"/>
    <x v="0"/>
    <s v="USD"/>
    <n v="1400862355"/>
    <n v="1396974355"/>
    <b v="0"/>
    <x v="75"/>
    <b v="1"/>
    <x v="4"/>
    <x v="28"/>
    <n v="101"/>
    <n v="47.19"/>
  </r>
  <r>
    <n v="1650"/>
    <x v="1650"/>
    <s v="Help me record a CD that uses pop styling to give a fresh sound to ancient wisdom from scripture!"/>
    <x v="13"/>
    <x v="1136"/>
    <x v="0"/>
    <x v="0"/>
    <s v="USD"/>
    <n v="1381314437"/>
    <n v="1378722437"/>
    <b v="0"/>
    <x v="58"/>
    <b v="1"/>
    <x v="4"/>
    <x v="28"/>
    <n v="142"/>
    <n v="88.47"/>
  </r>
  <r>
    <n v="1651"/>
    <x v="1651"/>
    <s v="Pop/Alternative/Classical/Electronic artist Dakota Lillie is making a music video for the opening track on his album &quot;The Dream&quot;"/>
    <x v="13"/>
    <x v="1137"/>
    <x v="0"/>
    <x v="0"/>
    <s v="USD"/>
    <n v="1303801140"/>
    <n v="1300916220"/>
    <b v="0"/>
    <x v="9"/>
    <b v="1"/>
    <x v="4"/>
    <x v="28"/>
    <n v="101"/>
    <n v="100.75"/>
  </r>
  <r>
    <n v="1652"/>
    <x v="1652"/>
    <s v="A stunning musical story, telling of the triumphs and struggles we experience through our relationships with life, friends and lovers."/>
    <x v="37"/>
    <x v="1138"/>
    <x v="0"/>
    <x v="0"/>
    <s v="USD"/>
    <n v="1385297393"/>
    <n v="1382701793"/>
    <b v="0"/>
    <x v="16"/>
    <b v="1"/>
    <x v="4"/>
    <x v="28"/>
    <n v="101"/>
    <n v="64.709999999999994"/>
  </r>
  <r>
    <n v="1653"/>
    <x v="1653"/>
    <s v="On 4/26, The Narrative will head out on their 1st full US tour with Eisley and aim to raise $7,500 to cover tour expenses. "/>
    <x v="10"/>
    <x v="1139"/>
    <x v="0"/>
    <x v="0"/>
    <s v="USD"/>
    <n v="1303675296"/>
    <n v="1300996896"/>
    <b v="0"/>
    <x v="129"/>
    <b v="1"/>
    <x v="4"/>
    <x v="28"/>
    <n v="174"/>
    <n v="51.85"/>
  </r>
  <r>
    <n v="1654"/>
    <x v="1654"/>
    <s v="i have 3 new, killer songs that i must record immediately. i can certify the lethal-ness of the songs. these may be my best songs yet!"/>
    <x v="184"/>
    <x v="1140"/>
    <x v="0"/>
    <x v="0"/>
    <s v="USD"/>
    <n v="1334784160"/>
    <n v="1332192160"/>
    <b v="0"/>
    <x v="69"/>
    <b v="1"/>
    <x v="4"/>
    <x v="28"/>
    <n v="120"/>
    <n v="38.79"/>
  </r>
  <r>
    <n v="1655"/>
    <x v="1655"/>
    <s v="Berklee College of Music student, Meg Porter needs YOUR help to fund her very first EP!"/>
    <x v="15"/>
    <x v="1141"/>
    <x v="0"/>
    <x v="0"/>
    <s v="USD"/>
    <n v="1333648820"/>
    <n v="1331060420"/>
    <b v="0"/>
    <x v="53"/>
    <b v="1"/>
    <x v="4"/>
    <x v="28"/>
    <n v="143"/>
    <n v="44.65"/>
  </r>
  <r>
    <n v="1656"/>
    <x v="1656"/>
    <s v="The making of a quality, full length album journeying through a pop/folk/rock/americana sound_x000a_noisetrade.com/jaredmitchellmusic"/>
    <x v="51"/>
    <x v="1142"/>
    <x v="0"/>
    <x v="0"/>
    <s v="USD"/>
    <n v="1355437052"/>
    <n v="1352845052"/>
    <b v="0"/>
    <x v="53"/>
    <b v="1"/>
    <x v="4"/>
    <x v="28"/>
    <n v="100"/>
    <n v="156.77000000000001"/>
  </r>
  <r>
    <n v="1657"/>
    <x v="1657"/>
    <s v="The long anticipated debut album from singer/songwriter Lynette will be recorded this June in Nashville! You can help make it happen!"/>
    <x v="31"/>
    <x v="1143"/>
    <x v="0"/>
    <x v="0"/>
    <s v="USD"/>
    <n v="1337885168"/>
    <n v="1335293168"/>
    <b v="0"/>
    <x v="170"/>
    <b v="1"/>
    <x v="4"/>
    <x v="28"/>
    <n v="105"/>
    <n v="118.7"/>
  </r>
  <r>
    <n v="1658"/>
    <x v="1658"/>
    <s v="I've had numerous song ideas spinning around in my head for years now, please help me get them out- into a studio and into your homes!"/>
    <x v="12"/>
    <x v="1144"/>
    <x v="0"/>
    <x v="0"/>
    <s v="USD"/>
    <n v="1355840400"/>
    <n v="1352524767"/>
    <b v="0"/>
    <x v="338"/>
    <b v="1"/>
    <x v="4"/>
    <x v="28"/>
    <n v="132"/>
    <n v="74.150000000000006"/>
  </r>
  <r>
    <n v="1659"/>
    <x v="1659"/>
    <s v="The long awaited Christmas EP is in session! We need your help to get it professionally mixed, produced and manufactured."/>
    <x v="2"/>
    <x v="1145"/>
    <x v="0"/>
    <x v="1"/>
    <s v="GBP"/>
    <n v="1387281600"/>
    <n v="1384811721"/>
    <b v="0"/>
    <x v="43"/>
    <b v="1"/>
    <x v="4"/>
    <x v="28"/>
    <n v="113"/>
    <n v="12.53"/>
  </r>
  <r>
    <n v="1660"/>
    <x v="1660"/>
    <s v="Vogliamo realizzare un risotto fragole e champagne e condividerlo con i nostri fan. Faremo il risotto durante un concerto casalingo."/>
    <x v="277"/>
    <x v="1146"/>
    <x v="0"/>
    <x v="13"/>
    <s v="EUR"/>
    <n v="1462053540"/>
    <n v="1459355950"/>
    <b v="0"/>
    <x v="17"/>
    <b v="1"/>
    <x v="4"/>
    <x v="28"/>
    <n v="1254"/>
    <n v="27.86"/>
  </r>
  <r>
    <n v="1661"/>
    <x v="1661"/>
    <s v="I am excited to present my debut pop project Kyana!_x000a_Piano and vocal sounds embedded in sophisticated, bold arrangements &amp; brisk beats"/>
    <x v="278"/>
    <x v="1147"/>
    <x v="0"/>
    <x v="15"/>
    <s v="EUR"/>
    <n v="1453064400"/>
    <n v="1449359831"/>
    <b v="0"/>
    <x v="21"/>
    <b v="1"/>
    <x v="4"/>
    <x v="28"/>
    <n v="103"/>
    <n v="80.180000000000007"/>
  </r>
  <r>
    <n v="1662"/>
    <x v="1662"/>
    <s v="I am a singer/songwriter from Miami Beach working on my first fully produced album entitled &quot;Illusion&quot;. Support independent music!!"/>
    <x v="6"/>
    <x v="1148"/>
    <x v="0"/>
    <x v="0"/>
    <s v="USD"/>
    <n v="1325310336"/>
    <n v="1320122736"/>
    <b v="0"/>
    <x v="95"/>
    <b v="1"/>
    <x v="4"/>
    <x v="28"/>
    <n v="103"/>
    <n v="132.44"/>
  </r>
  <r>
    <n v="1663"/>
    <x v="1663"/>
    <s v="music is as important to the eyes as it is to the ears. help bring ghost to life in front of your eyes."/>
    <x v="28"/>
    <x v="1149"/>
    <x v="0"/>
    <x v="0"/>
    <s v="USD"/>
    <n v="1422750707"/>
    <n v="1420158707"/>
    <b v="0"/>
    <x v="58"/>
    <b v="1"/>
    <x v="4"/>
    <x v="28"/>
    <n v="108"/>
    <n v="33.75"/>
  </r>
  <r>
    <n v="1664"/>
    <x v="1664"/>
    <s v="Korean-American Soprano Grace's Debut Album - coming up in June 2012. Come and be part of this exciting project!"/>
    <x v="30"/>
    <x v="1150"/>
    <x v="0"/>
    <x v="0"/>
    <s v="USD"/>
    <n v="1331870340"/>
    <n v="1328033818"/>
    <b v="0"/>
    <x v="30"/>
    <b v="1"/>
    <x v="4"/>
    <x v="28"/>
    <n v="122"/>
    <n v="34.380000000000003"/>
  </r>
  <r>
    <n v="1665"/>
    <x v="1665"/>
    <s v="Simply Put is recording our debut album and needs to raise funds for studio time, printing and possibly the start of a sound system.  "/>
    <x v="8"/>
    <x v="1151"/>
    <x v="0"/>
    <x v="0"/>
    <s v="USD"/>
    <n v="1298343600"/>
    <n v="1295624113"/>
    <b v="0"/>
    <x v="258"/>
    <b v="1"/>
    <x v="4"/>
    <x v="28"/>
    <n v="119"/>
    <n v="44.96"/>
  </r>
  <r>
    <n v="1666"/>
    <x v="1666"/>
    <s v="Play a KEY role in Venus On Fire's success - Working with a World Class Producer to make a memorable EP."/>
    <x v="30"/>
    <x v="1152"/>
    <x v="0"/>
    <x v="0"/>
    <s v="USD"/>
    <n v="1364447073"/>
    <n v="1361858673"/>
    <b v="0"/>
    <x v="15"/>
    <b v="1"/>
    <x v="4"/>
    <x v="28"/>
    <n v="161"/>
    <n v="41.04"/>
  </r>
  <r>
    <n v="1667"/>
    <x v="1667"/>
    <s v="I am so excited to be recording my debut EP called &quot;A Sign of Weakness&quot; as well as shooting a music video for the title track!"/>
    <x v="104"/>
    <x v="1153"/>
    <x v="0"/>
    <x v="0"/>
    <s v="USD"/>
    <n v="1394521140"/>
    <n v="1392169298"/>
    <b v="0"/>
    <x v="141"/>
    <b v="1"/>
    <x v="4"/>
    <x v="28"/>
    <n v="127"/>
    <n v="52.6"/>
  </r>
  <r>
    <n v="1668"/>
    <x v="1668"/>
    <s v="Making my debut EP &quot;Words Left In My Mind&quot; with the help of Kickstarter and all you awesome people! Thanks for the support!!"/>
    <x v="6"/>
    <x v="1148"/>
    <x v="0"/>
    <x v="0"/>
    <s v="USD"/>
    <n v="1322454939"/>
    <n v="1319859339"/>
    <b v="0"/>
    <x v="327"/>
    <b v="1"/>
    <x v="4"/>
    <x v="28"/>
    <n v="103"/>
    <n v="70.78"/>
  </r>
  <r>
    <n v="1669"/>
    <x v="1669"/>
    <s v="Hi guys! I'll be recording a 6-7 song EP this summer and I need your help to make it happen! _x000a_Any support is appreciated!"/>
    <x v="13"/>
    <x v="1154"/>
    <x v="0"/>
    <x v="0"/>
    <s v="USD"/>
    <n v="1464729276"/>
    <n v="1459545276"/>
    <b v="0"/>
    <x v="47"/>
    <b v="1"/>
    <x v="4"/>
    <x v="28"/>
    <n v="140"/>
    <n v="53.75"/>
  </r>
  <r>
    <n v="1670"/>
    <x v="1670"/>
    <s v="We are ready to record our first album, but we need your help to make it a reality. Be an active part in producing this record and you'll be rewarded!"/>
    <x v="28"/>
    <x v="774"/>
    <x v="0"/>
    <x v="0"/>
    <s v="USD"/>
    <n v="1278302400"/>
    <n v="1273961999"/>
    <b v="0"/>
    <x v="23"/>
    <b v="1"/>
    <x v="4"/>
    <x v="28"/>
    <n v="103"/>
    <n v="44.61"/>
  </r>
  <r>
    <n v="1671"/>
    <x v="1671"/>
    <s v="I am seeking funding in order to help take my music from a hobby to a career."/>
    <x v="13"/>
    <x v="1155"/>
    <x v="0"/>
    <x v="0"/>
    <s v="USD"/>
    <n v="1470056614"/>
    <n v="1467464614"/>
    <b v="0"/>
    <x v="99"/>
    <b v="1"/>
    <x v="4"/>
    <x v="28"/>
    <n v="101"/>
    <n v="26.15"/>
  </r>
  <r>
    <n v="1672"/>
    <x v="1672"/>
    <s v="Sweet, sweet harmonies from Portland Oregon's premiere high school women's a cappella group."/>
    <x v="180"/>
    <x v="1156"/>
    <x v="0"/>
    <x v="0"/>
    <s v="USD"/>
    <n v="1338824730"/>
    <n v="1336232730"/>
    <b v="0"/>
    <x v="72"/>
    <b v="1"/>
    <x v="4"/>
    <x v="28"/>
    <n v="113"/>
    <n v="39.18"/>
  </r>
  <r>
    <n v="1673"/>
    <x v="1673"/>
    <s v="After our exciting mixing session at the Wilco loft, we're ready to master and press vinyl for The Astronomer's newest record!"/>
    <x v="190"/>
    <x v="1157"/>
    <x v="0"/>
    <x v="0"/>
    <s v="USD"/>
    <n v="1425675892"/>
    <n v="1423083892"/>
    <b v="0"/>
    <x v="244"/>
    <b v="1"/>
    <x v="4"/>
    <x v="28"/>
    <n v="128"/>
    <n v="45.59"/>
  </r>
  <r>
    <n v="1674"/>
    <x v="1674"/>
    <s v="This is my biggest project YET! The songs are recorded &amp; I need your help to package &amp; promote this music. Let's finish this together!"/>
    <x v="10"/>
    <x v="1158"/>
    <x v="0"/>
    <x v="0"/>
    <s v="USD"/>
    <n v="1471503540"/>
    <n v="1468852306"/>
    <b v="0"/>
    <x v="116"/>
    <b v="1"/>
    <x v="4"/>
    <x v="28"/>
    <n v="202"/>
    <n v="89.25"/>
  </r>
  <r>
    <n v="1675"/>
    <x v="1675"/>
    <s v="The Great Party is releasing their debut album. Here's your chance to be a part of it!"/>
    <x v="28"/>
    <x v="1159"/>
    <x v="0"/>
    <x v="0"/>
    <s v="USD"/>
    <n v="1318802580"/>
    <n v="1316194540"/>
    <b v="0"/>
    <x v="69"/>
    <b v="1"/>
    <x v="4"/>
    <x v="28"/>
    <n v="137"/>
    <n v="40.42"/>
  </r>
  <r>
    <n v="1676"/>
    <x v="1676"/>
    <s v="Help fund Bridge 19's tour in support of their first duo record, to be released in May 2012."/>
    <x v="9"/>
    <x v="1160"/>
    <x v="0"/>
    <x v="0"/>
    <s v="USD"/>
    <n v="1334980740"/>
    <n v="1330968347"/>
    <b v="0"/>
    <x v="304"/>
    <b v="1"/>
    <x v="4"/>
    <x v="28"/>
    <n v="115"/>
    <n v="82.38"/>
  </r>
  <r>
    <n v="1677"/>
    <x v="1677"/>
    <s v="It's time to record my new album. Studio, musicians and arranger are ready, are you coming on this journey with me?"/>
    <x v="12"/>
    <x v="1161"/>
    <x v="0"/>
    <x v="3"/>
    <s v="EUR"/>
    <n v="1460786340"/>
    <n v="1455615976"/>
    <b v="0"/>
    <x v="304"/>
    <b v="1"/>
    <x v="4"/>
    <x v="28"/>
    <n v="112"/>
    <n v="159.52000000000001"/>
  </r>
  <r>
    <n v="1678"/>
    <x v="1678"/>
    <s v="Help me make an amazing music video so that I can take my music to the next level and get a manager!"/>
    <x v="15"/>
    <x v="704"/>
    <x v="0"/>
    <x v="0"/>
    <s v="USD"/>
    <n v="1391718671"/>
    <n v="1390509071"/>
    <b v="0"/>
    <x v="72"/>
    <b v="1"/>
    <x v="4"/>
    <x v="28"/>
    <n v="118"/>
    <n v="36.24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x v="4"/>
    <x v="28"/>
    <n v="175"/>
    <n v="62.5"/>
  </r>
  <r>
    <n v="1680"/>
    <x v="1680"/>
    <s v="Working Musician dilemma #164: how the taxman put Kick the Record 2.0 on hold"/>
    <x v="28"/>
    <x v="1162"/>
    <x v="0"/>
    <x v="0"/>
    <s v="USD"/>
    <n v="1405188667"/>
    <n v="1402596667"/>
    <b v="0"/>
    <x v="20"/>
    <b v="1"/>
    <x v="4"/>
    <x v="28"/>
    <n v="118"/>
    <n v="47"/>
  </r>
  <r>
    <n v="1681"/>
    <x v="1681"/>
    <s v="Slugs &amp; Bugs is making TWO NEW Sing the Bible CDs in 2017, with Scripture songs all about Jesus - His words, His life, and His mission."/>
    <x v="99"/>
    <x v="1163"/>
    <x v="3"/>
    <x v="0"/>
    <s v="USD"/>
    <n v="1490752800"/>
    <n v="1486522484"/>
    <b v="0"/>
    <x v="339"/>
    <b v="0"/>
    <x v="4"/>
    <x v="29"/>
    <n v="101"/>
    <n v="74.58"/>
  </r>
  <r>
    <n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x v="4"/>
    <x v="29"/>
    <n v="0"/>
    <n v="0"/>
  </r>
  <r>
    <n v="1683"/>
    <x v="1683"/>
    <s v="Rendre tÃ©moignage de ce que Dieu fait chaque jour pour moi et venir en  aide  aux autres, c'est  mon but."/>
    <x v="8"/>
    <x v="1164"/>
    <x v="3"/>
    <x v="6"/>
    <s v="EUR"/>
    <n v="1491590738"/>
    <n v="1489517138"/>
    <b v="0"/>
    <x v="73"/>
    <b v="0"/>
    <x v="4"/>
    <x v="29"/>
    <n v="22"/>
    <n v="76"/>
  </r>
  <r>
    <n v="1684"/>
    <x v="1684"/>
    <s v="New Music from Marty Mikles!  A new EP all about God's Goodness &amp; Mercy."/>
    <x v="6"/>
    <x v="1165"/>
    <x v="3"/>
    <x v="0"/>
    <s v="USD"/>
    <n v="1489775641"/>
    <n v="1487360041"/>
    <b v="0"/>
    <x v="21"/>
    <b v="0"/>
    <x v="4"/>
    <x v="29"/>
    <n v="109"/>
    <n v="86.44"/>
  </r>
  <r>
    <n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x v="4"/>
    <x v="29"/>
    <n v="103"/>
    <n v="24"/>
  </r>
  <r>
    <n v="1686"/>
    <x v="1686"/>
    <s v="I will transcribe, into Western musical notation and Romanized transliteration, the complete Torah as sung in the Ashkenazic tradition."/>
    <x v="10"/>
    <x v="463"/>
    <x v="3"/>
    <x v="5"/>
    <s v="CAD"/>
    <n v="1493320519"/>
    <n v="1488140119"/>
    <b v="0"/>
    <x v="29"/>
    <b v="0"/>
    <x v="4"/>
    <x v="29"/>
    <n v="0"/>
    <n v="18"/>
  </r>
  <r>
    <n v="1687"/>
    <x v="1687"/>
    <s v="Be a part of bringing &quot;YOU SAY SPEAK WE SAY MOVE&quot; into existence with FIKE. This is our first album since moving back to Baton Rouge!"/>
    <x v="3"/>
    <x v="1166"/>
    <x v="3"/>
    <x v="0"/>
    <s v="USD"/>
    <n v="1491855300"/>
    <n v="1488935245"/>
    <b v="0"/>
    <x v="70"/>
    <b v="0"/>
    <x v="4"/>
    <x v="29"/>
    <n v="31"/>
    <n v="80.13"/>
  </r>
  <r>
    <n v="1688"/>
    <x v="1688"/>
    <s v="Professionally recording a worship and contemporary Christian music album that connects to people and connects their heart to God."/>
    <x v="23"/>
    <x v="1167"/>
    <x v="3"/>
    <x v="0"/>
    <s v="USD"/>
    <n v="1491738594"/>
    <n v="1489150194"/>
    <b v="0"/>
    <x v="63"/>
    <b v="0"/>
    <x v="4"/>
    <x v="29"/>
    <n v="44"/>
    <n v="253.14"/>
  </r>
  <r>
    <n v="1689"/>
    <x v="1689"/>
    <s v="Praising the Living God in the second half of life."/>
    <x v="262"/>
    <x v="1168"/>
    <x v="3"/>
    <x v="0"/>
    <s v="USD"/>
    <n v="1489700230"/>
    <n v="1487111830"/>
    <b v="0"/>
    <x v="25"/>
    <b v="0"/>
    <x v="4"/>
    <x v="29"/>
    <n v="100"/>
    <n v="171.43"/>
  </r>
  <r>
    <n v="1690"/>
    <x v="1690"/>
    <s v="Our newest project! We are hard at it trying to bring music that uplifts the spirit, and tells a story of life-changing love."/>
    <x v="30"/>
    <x v="1169"/>
    <x v="3"/>
    <x v="0"/>
    <s v="USD"/>
    <n v="1491470442"/>
    <n v="1488882042"/>
    <b v="0"/>
    <x v="202"/>
    <b v="0"/>
    <x v="4"/>
    <x v="29"/>
    <n v="25"/>
    <n v="57.73"/>
  </r>
  <r>
    <n v="1691"/>
    <x v="1691"/>
    <s v="TUV Online is making highly effective vocal training available &amp; affordable to churches, worship leaders and singers around the world!"/>
    <x v="11"/>
    <x v="1170"/>
    <x v="3"/>
    <x v="0"/>
    <s v="USD"/>
    <n v="1491181200"/>
    <n v="1488387008"/>
    <b v="0"/>
    <x v="44"/>
    <b v="0"/>
    <x v="4"/>
    <x v="29"/>
    <n v="33"/>
    <n v="264.26"/>
  </r>
  <r>
    <n v="1692"/>
    <x v="1692"/>
    <s v="After 3 years.....It's time for some new music! Album #2 is in motion and I can't wait to share it with all of you!"/>
    <x v="10"/>
    <x v="1171"/>
    <x v="3"/>
    <x v="0"/>
    <s v="USD"/>
    <n v="1490572740"/>
    <n v="1487734667"/>
    <b v="0"/>
    <x v="41"/>
    <b v="0"/>
    <x v="4"/>
    <x v="29"/>
    <n v="48"/>
    <n v="159.33000000000001"/>
  </r>
  <r>
    <n v="1693"/>
    <x v="1693"/>
    <s v="Creating and playing music is what i love. I long to produce &amp; release fresh, raw and relevant songs that come straight from the heart."/>
    <x v="9"/>
    <x v="670"/>
    <x v="3"/>
    <x v="1"/>
    <s v="GBP"/>
    <n v="1491768000"/>
    <n v="1489097112"/>
    <b v="0"/>
    <x v="22"/>
    <b v="0"/>
    <x v="4"/>
    <x v="29"/>
    <n v="9"/>
    <n v="35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x v="4"/>
    <x v="29"/>
    <n v="0"/>
    <n v="5"/>
  </r>
  <r>
    <n v="1695"/>
    <x v="1695"/>
    <s v="We are the Preacher's Daughters &amp; recording a HYMNS CD with our unique vocal duo &amp; interwoven Cello. Hymns in a fresh, beautiful way."/>
    <x v="14"/>
    <x v="1172"/>
    <x v="3"/>
    <x v="0"/>
    <s v="USD"/>
    <n v="1491786000"/>
    <n v="1488847514"/>
    <b v="0"/>
    <x v="23"/>
    <b v="0"/>
    <x v="4"/>
    <x v="29"/>
    <n v="12"/>
    <n v="61.09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x v="4"/>
    <x v="29"/>
    <n v="0"/>
    <n v="0"/>
  </r>
  <r>
    <n v="1697"/>
    <x v="1697"/>
    <s v="You can help create an awesome new worship album and in return get exclusive rewards ONLY for backers of this project."/>
    <x v="78"/>
    <x v="1173"/>
    <x v="3"/>
    <x v="0"/>
    <s v="USD"/>
    <n v="1491781648"/>
    <n v="1489193248"/>
    <b v="0"/>
    <x v="19"/>
    <b v="0"/>
    <x v="4"/>
    <x v="29"/>
    <n v="20"/>
    <n v="114.82"/>
  </r>
  <r>
    <n v="1698"/>
    <x v="1698"/>
    <s v="This Music is a Powerful Tool / Ministry to the mindset_x000a_of Global Christianity in an Artistic &amp; innovative Musical_x000a_Format_ Album &amp; Tour"/>
    <x v="153"/>
    <x v="117"/>
    <x v="3"/>
    <x v="0"/>
    <s v="USD"/>
    <n v="1490499180"/>
    <n v="1488430760"/>
    <b v="0"/>
    <x v="78"/>
    <b v="0"/>
    <x v="4"/>
    <x v="29"/>
    <n v="0"/>
    <n v="0"/>
  </r>
  <r>
    <n v="1699"/>
    <x v="1699"/>
    <s v="Friends! Will you help me create a new worship album??! I want this album to give God the worship he deserves and draw people to Him."/>
    <x v="279"/>
    <x v="1174"/>
    <x v="3"/>
    <x v="0"/>
    <s v="USD"/>
    <n v="1491943445"/>
    <n v="1489351445"/>
    <b v="0"/>
    <x v="80"/>
    <b v="0"/>
    <x v="4"/>
    <x v="29"/>
    <n v="4"/>
    <n v="54"/>
  </r>
  <r>
    <n v="1700"/>
    <x v="1700"/>
    <s v="My debut full-length album. This album will be a new direction as we hope to capture the worship that happens when you're at camp."/>
    <x v="22"/>
    <x v="1175"/>
    <x v="3"/>
    <x v="0"/>
    <s v="USD"/>
    <n v="1491019200"/>
    <n v="1488418990"/>
    <b v="0"/>
    <x v="1"/>
    <b v="0"/>
    <x v="4"/>
    <x v="29"/>
    <n v="26"/>
    <n v="65.97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x v="4"/>
    <x v="29"/>
    <n v="0"/>
    <n v="5"/>
  </r>
  <r>
    <n v="1702"/>
    <x v="1702"/>
    <s v="I can do all things through christ jesus"/>
    <x v="281"/>
    <x v="116"/>
    <x v="2"/>
    <x v="0"/>
    <s v="USD"/>
    <n v="1427745150"/>
    <n v="1425156750"/>
    <b v="0"/>
    <x v="29"/>
    <b v="0"/>
    <x v="4"/>
    <x v="29"/>
    <n v="0"/>
    <n v="1"/>
  </r>
  <r>
    <n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x v="4"/>
    <x v="29"/>
    <n v="1"/>
    <n v="25.5"/>
  </r>
  <r>
    <n v="1704"/>
    <x v="1704"/>
    <s v="We want to record an album of popular praise &amp; worship songs with our own influence and style."/>
    <x v="13"/>
    <x v="1176"/>
    <x v="2"/>
    <x v="0"/>
    <s v="USD"/>
    <n v="1424056873"/>
    <n v="1421464873"/>
    <b v="0"/>
    <x v="202"/>
    <b v="0"/>
    <x v="4"/>
    <x v="29"/>
    <n v="65"/>
    <n v="118.36"/>
  </r>
  <r>
    <n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x v="4"/>
    <x v="29"/>
    <n v="0"/>
    <n v="0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x v="4"/>
    <x v="29"/>
    <n v="0"/>
    <n v="0"/>
  </r>
  <r>
    <n v="1707"/>
    <x v="1707"/>
    <s v="We exist to proclaim the love of Christ through music! Partner with our ministry and help us spread God's love with a new studio album!"/>
    <x v="10"/>
    <x v="1177"/>
    <x v="2"/>
    <x v="0"/>
    <s v="USD"/>
    <n v="1459181895"/>
    <n v="1456593495"/>
    <b v="0"/>
    <x v="82"/>
    <b v="0"/>
    <x v="4"/>
    <x v="29"/>
    <n v="10"/>
    <n v="54.11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x v="4"/>
    <x v="29"/>
    <n v="0"/>
    <n v="0"/>
  </r>
  <r>
    <n v="1709"/>
    <x v="1709"/>
    <s v="A project to set psalms to music. The psalms are taken from the English Standard Version (ESV) of the Bible."/>
    <x v="257"/>
    <x v="1084"/>
    <x v="2"/>
    <x v="0"/>
    <s v="USD"/>
    <n v="1409513940"/>
    <n v="1405949514"/>
    <b v="0"/>
    <x v="80"/>
    <b v="0"/>
    <x v="4"/>
    <x v="29"/>
    <n v="5"/>
    <n v="21.25"/>
  </r>
  <r>
    <n v="1710"/>
    <x v="1710"/>
    <s v="We want to create a gospel live album which has never been produced before."/>
    <x v="10"/>
    <x v="1178"/>
    <x v="2"/>
    <x v="12"/>
    <s v="EUR"/>
    <n v="1453122000"/>
    <n v="1449151888"/>
    <b v="0"/>
    <x v="29"/>
    <b v="0"/>
    <x v="4"/>
    <x v="29"/>
    <n v="1"/>
    <n v="34"/>
  </r>
  <r>
    <n v="1711"/>
    <x v="1711"/>
    <s v="&quot;Redemption&quot; is a multi-cultural worship album aimed at giving you an 'around-the-world' experience of Jesus-focused worship."/>
    <x v="3"/>
    <x v="1126"/>
    <x v="2"/>
    <x v="0"/>
    <s v="USD"/>
    <n v="1409585434"/>
    <n v="1406907034"/>
    <b v="0"/>
    <x v="84"/>
    <b v="0"/>
    <x v="4"/>
    <x v="29"/>
    <n v="11"/>
    <n v="525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x v="4"/>
    <x v="29"/>
    <n v="0"/>
    <n v="0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x v="4"/>
    <x v="29"/>
    <n v="2"/>
    <n v="50"/>
  </r>
  <r>
    <n v="1714"/>
    <x v="1714"/>
    <s v="Change the world. Music should be more fun, positive, and compassionate. What goes into your ears is important- same for your kids."/>
    <x v="31"/>
    <x v="1179"/>
    <x v="2"/>
    <x v="0"/>
    <s v="USD"/>
    <n v="1430517761"/>
    <n v="1427925761"/>
    <b v="0"/>
    <x v="57"/>
    <b v="0"/>
    <x v="4"/>
    <x v="29"/>
    <n v="8"/>
    <n v="115.71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x v="4"/>
    <x v="29"/>
    <n v="0"/>
    <n v="5.5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x v="4"/>
    <x v="29"/>
    <n v="8"/>
    <n v="50"/>
  </r>
  <r>
    <n v="1717"/>
    <x v="1717"/>
    <s v="Our first record created to reach, inspire, and ultimately express the love of Jesus to our generation."/>
    <x v="282"/>
    <x v="1180"/>
    <x v="2"/>
    <x v="0"/>
    <s v="USD"/>
    <n v="1461211200"/>
    <n v="1459467238"/>
    <b v="0"/>
    <x v="14"/>
    <b v="0"/>
    <x v="4"/>
    <x v="29"/>
    <n v="43"/>
    <n v="34.020000000000003"/>
  </r>
  <r>
    <n v="1718"/>
    <x v="1718"/>
    <s v="A melody for the galaxy."/>
    <x v="19"/>
    <x v="737"/>
    <x v="2"/>
    <x v="0"/>
    <s v="USD"/>
    <n v="1463201940"/>
    <n v="1459435149"/>
    <b v="0"/>
    <x v="84"/>
    <b v="0"/>
    <x v="4"/>
    <x v="29"/>
    <n v="0"/>
    <n v="37.5"/>
  </r>
  <r>
    <n v="1719"/>
    <x v="1719"/>
    <s v="Building the foundation for a great work! Join us on our journey to bring a fresh approach to ministry through song and testimony!"/>
    <x v="23"/>
    <x v="430"/>
    <x v="2"/>
    <x v="0"/>
    <s v="USD"/>
    <n v="1410958191"/>
    <n v="1408366191"/>
    <b v="0"/>
    <x v="83"/>
    <b v="0"/>
    <x v="4"/>
    <x v="29"/>
    <n v="1"/>
    <n v="11.67"/>
  </r>
  <r>
    <n v="1720"/>
    <x v="1720"/>
    <s v="Justin and Elly Heckel just finished recording their Debut Album and need your help to release it to the rest of the World!"/>
    <x v="23"/>
    <x v="1181"/>
    <x v="2"/>
    <x v="0"/>
    <s v="USD"/>
    <n v="1415562471"/>
    <n v="1412966871"/>
    <b v="0"/>
    <x v="22"/>
    <b v="0"/>
    <x v="4"/>
    <x v="29"/>
    <n v="6"/>
    <n v="28.13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x v="4"/>
    <x v="29"/>
    <n v="0"/>
    <n v="0"/>
  </r>
  <r>
    <n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x v="4"/>
    <x v="29"/>
    <n v="0"/>
    <n v="1"/>
  </r>
  <r>
    <n v="1723"/>
    <x v="1723"/>
    <s v="We are a vocal group from the Northwest looking to create a gospel, jazz, a cappella ablum and would love the support of music lovers."/>
    <x v="3"/>
    <x v="1089"/>
    <x v="2"/>
    <x v="0"/>
    <s v="USD"/>
    <n v="1435730400"/>
    <n v="1430855315"/>
    <b v="0"/>
    <x v="83"/>
    <b v="0"/>
    <x v="4"/>
    <x v="29"/>
    <n v="7"/>
    <n v="216.67"/>
  </r>
  <r>
    <n v="1724"/>
    <x v="1724"/>
    <s v="We are just some guys who Love the Lord and want to share our personal experiences of what GOD has done for us through our music."/>
    <x v="12"/>
    <x v="430"/>
    <x v="2"/>
    <x v="0"/>
    <s v="USD"/>
    <n v="1414707762"/>
    <n v="1412115762"/>
    <b v="0"/>
    <x v="80"/>
    <b v="0"/>
    <x v="4"/>
    <x v="29"/>
    <n v="1"/>
    <n v="8.75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x v="4"/>
    <x v="29"/>
    <n v="10"/>
    <n v="62.22"/>
  </r>
  <r>
    <n v="1726"/>
    <x v="1726"/>
    <s v="Amanda Joy Hall's sophomore album, &quot;Every Day&quot;. Release expected July 2014"/>
    <x v="115"/>
    <x v="1182"/>
    <x v="2"/>
    <x v="0"/>
    <s v="USD"/>
    <n v="1403906664"/>
    <n v="1401401064"/>
    <b v="0"/>
    <x v="38"/>
    <b v="0"/>
    <x v="4"/>
    <x v="29"/>
    <n v="34"/>
    <n v="137.25"/>
  </r>
  <r>
    <n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x v="4"/>
    <x v="29"/>
    <n v="0"/>
    <n v="1"/>
  </r>
  <r>
    <n v="1728"/>
    <x v="1728"/>
    <s v="Be in God's presence through instrumental covers of hymns. Help me build a home studio to freely distribute this album."/>
    <x v="21"/>
    <x v="1183"/>
    <x v="2"/>
    <x v="0"/>
    <s v="USD"/>
    <n v="1445439674"/>
    <n v="1442847674"/>
    <b v="0"/>
    <x v="63"/>
    <b v="0"/>
    <x v="4"/>
    <x v="29"/>
    <n v="68"/>
    <n v="122.14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x v="4"/>
    <x v="29"/>
    <n v="0"/>
    <n v="0"/>
  </r>
  <r>
    <n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x v="4"/>
    <x v="29"/>
    <n v="0"/>
    <n v="0"/>
  </r>
  <r>
    <n v="1731"/>
    <x v="1731"/>
    <s v="We are a Christin Worship band looking to midwest tour. God Bless!"/>
    <x v="28"/>
    <x v="117"/>
    <x v="2"/>
    <x v="0"/>
    <s v="USD"/>
    <n v="1434034800"/>
    <n v="1432849552"/>
    <b v="0"/>
    <x v="78"/>
    <b v="0"/>
    <x v="4"/>
    <x v="29"/>
    <n v="0"/>
    <n v="0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x v="4"/>
    <x v="29"/>
    <n v="0"/>
    <n v="0"/>
  </r>
  <r>
    <n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x v="4"/>
    <x v="29"/>
    <n v="0"/>
    <n v="0"/>
  </r>
  <r>
    <n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x v="4"/>
    <x v="29"/>
    <n v="0"/>
    <n v="1"/>
  </r>
  <r>
    <n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x v="4"/>
    <x v="29"/>
    <n v="11"/>
    <n v="55"/>
  </r>
  <r>
    <n v="1736"/>
    <x v="1736"/>
    <s v="A unique meditative album reflecting on the life of Christ, inviting Him into your presence"/>
    <x v="9"/>
    <x v="1184"/>
    <x v="2"/>
    <x v="0"/>
    <s v="USD"/>
    <n v="1447018833"/>
    <n v="1444423233"/>
    <b v="0"/>
    <x v="29"/>
    <b v="0"/>
    <x v="4"/>
    <x v="29"/>
    <n v="1"/>
    <n v="22"/>
  </r>
  <r>
    <n v="1737"/>
    <x v="1737"/>
    <s v="An instrumental project in which all songs are incorporated around the healing power of our God. Used for times of prayer &amp; devotion"/>
    <x v="23"/>
    <x v="449"/>
    <x v="2"/>
    <x v="0"/>
    <s v="USD"/>
    <n v="1437432392"/>
    <n v="1434840392"/>
    <b v="0"/>
    <x v="41"/>
    <b v="0"/>
    <x v="4"/>
    <x v="29"/>
    <n v="21"/>
    <n v="56.67"/>
  </r>
  <r>
    <n v="1738"/>
    <x v="1738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x v="4"/>
    <x v="29"/>
    <n v="0"/>
    <n v="20"/>
  </r>
  <r>
    <n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x v="4"/>
    <x v="29"/>
    <n v="0"/>
    <n v="1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x v="4"/>
    <x v="29"/>
    <n v="0"/>
    <n v="0"/>
  </r>
  <r>
    <n v="1741"/>
    <x v="1741"/>
    <s v="A photo journal documenting my experiences and travels across New Zealand"/>
    <x v="38"/>
    <x v="1185"/>
    <x v="0"/>
    <x v="1"/>
    <s v="GBP"/>
    <n v="1433948671"/>
    <n v="1430060671"/>
    <b v="0"/>
    <x v="47"/>
    <b v="1"/>
    <x v="8"/>
    <x v="21"/>
    <n v="111"/>
    <n v="25.58"/>
  </r>
  <r>
    <n v="1742"/>
    <x v="1742"/>
    <s v="Clark &amp; Addison: A Wrigley Field Photography Book that would be the perfect addition to your sports collection, office or coffee table!"/>
    <x v="13"/>
    <x v="1186"/>
    <x v="0"/>
    <x v="0"/>
    <s v="USD"/>
    <n v="1483822800"/>
    <n v="1481058170"/>
    <b v="0"/>
    <x v="69"/>
    <b v="1"/>
    <x v="8"/>
    <x v="21"/>
    <n v="109"/>
    <n v="63.97"/>
  </r>
  <r>
    <n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x v="8"/>
    <x v="21"/>
    <n v="100"/>
    <n v="89.93"/>
  </r>
  <r>
    <n v="1744"/>
    <x v="1744"/>
    <s v="This book is the embodiment of my passion for water &amp; photography, which I hope will inspire you to pick up your camera and explore."/>
    <x v="62"/>
    <x v="1187"/>
    <x v="0"/>
    <x v="1"/>
    <s v="GBP"/>
    <n v="1425821477"/>
    <n v="1421937077"/>
    <b v="0"/>
    <x v="16"/>
    <b v="1"/>
    <x v="8"/>
    <x v="21"/>
    <n v="118"/>
    <n v="93.07"/>
  </r>
  <r>
    <n v="1745"/>
    <x v="1745"/>
    <s v="A Guidebook to the Coolest Places and Things About Detroit by The Nain Rouge, or Red Gnome, Detroit's oldest and coolest resident."/>
    <x v="39"/>
    <x v="1188"/>
    <x v="0"/>
    <x v="0"/>
    <s v="USD"/>
    <n v="1482372000"/>
    <n v="1479276838"/>
    <b v="0"/>
    <x v="30"/>
    <b v="1"/>
    <x v="8"/>
    <x v="21"/>
    <n v="114"/>
    <n v="89.67"/>
  </r>
  <r>
    <n v="1746"/>
    <x v="1746"/>
    <s v="Photo-documenting the refugees of France. Witnessing their humanity. Exploring the common threads of what it means to live at the Edge."/>
    <x v="36"/>
    <x v="1189"/>
    <x v="0"/>
    <x v="0"/>
    <s v="USD"/>
    <n v="1479952800"/>
    <n v="1477368867"/>
    <b v="0"/>
    <x v="338"/>
    <b v="1"/>
    <x v="8"/>
    <x v="21"/>
    <n v="148"/>
    <n v="207.62"/>
  </r>
  <r>
    <n v="1747"/>
    <x v="1747"/>
    <s v="A beautiful, limited edition, photobook about the story of the last year of my mother's life, to be published by Dewi Lewis."/>
    <x v="7"/>
    <x v="1190"/>
    <x v="0"/>
    <x v="1"/>
    <s v="GBP"/>
    <n v="1447426800"/>
    <n v="1444904830"/>
    <b v="0"/>
    <x v="180"/>
    <b v="1"/>
    <x v="8"/>
    <x v="21"/>
    <n v="105"/>
    <n v="59.41"/>
  </r>
  <r>
    <n v="1748"/>
    <x v="1748"/>
    <s v="Telling the story of the city through remarkable people who live in Vancouver today."/>
    <x v="63"/>
    <x v="1191"/>
    <x v="0"/>
    <x v="5"/>
    <s v="CAD"/>
    <n v="1441234143"/>
    <n v="1438642143"/>
    <b v="0"/>
    <x v="295"/>
    <b v="1"/>
    <x v="8"/>
    <x v="21"/>
    <n v="130"/>
    <n v="358.97"/>
  </r>
  <r>
    <n v="1749"/>
    <x v="1749"/>
    <s v="Help me fund the production run of my first book by local Photographer Sandro Ortolani."/>
    <x v="284"/>
    <x v="1192"/>
    <x v="0"/>
    <x v="19"/>
    <s v="EUR"/>
    <n v="1488394800"/>
    <n v="1485213921"/>
    <b v="0"/>
    <x v="132"/>
    <b v="1"/>
    <x v="8"/>
    <x v="21"/>
    <n v="123"/>
    <n v="94.74"/>
  </r>
  <r>
    <n v="1750"/>
    <x v="1750"/>
    <s v="A book of portraits and histories making LGBT (Lesbian, Gay, Transgender, Bisexual) loving relationships visible, normal, and accepted."/>
    <x v="10"/>
    <x v="1193"/>
    <x v="0"/>
    <x v="0"/>
    <s v="USD"/>
    <n v="1461096304"/>
    <n v="1458936304"/>
    <b v="0"/>
    <x v="207"/>
    <b v="1"/>
    <x v="8"/>
    <x v="21"/>
    <n v="202"/>
    <n v="80.650000000000006"/>
  </r>
  <r>
    <n v="1751"/>
    <x v="1751"/>
    <s v="Photographs and stories culled from 10 years of road trips through rural Greece"/>
    <x v="3"/>
    <x v="1194"/>
    <x v="0"/>
    <x v="0"/>
    <s v="USD"/>
    <n v="1426787123"/>
    <n v="1424198723"/>
    <b v="0"/>
    <x v="42"/>
    <b v="1"/>
    <x v="8"/>
    <x v="21"/>
    <n v="103"/>
    <n v="168.69"/>
  </r>
  <r>
    <n v="1752"/>
    <x v="1752"/>
    <s v="A little book of calm, in picture form, that will soothe the soul and un-furrow the brow."/>
    <x v="38"/>
    <x v="1195"/>
    <x v="0"/>
    <x v="1"/>
    <s v="GBP"/>
    <n v="1476425082"/>
    <n v="1473833082"/>
    <b v="0"/>
    <x v="246"/>
    <b v="1"/>
    <x v="8"/>
    <x v="21"/>
    <n v="260"/>
    <n v="34.69"/>
  </r>
  <r>
    <n v="1753"/>
    <x v="1753"/>
    <s v="A friend or fiend? To me he is both, this is his story - in his words, out of his mind, in my photos and straight in to your hearts!"/>
    <x v="36"/>
    <x v="1196"/>
    <x v="0"/>
    <x v="8"/>
    <s v="DKK"/>
    <n v="1458579568"/>
    <n v="1455991168"/>
    <b v="0"/>
    <x v="2"/>
    <b v="1"/>
    <x v="8"/>
    <x v="21"/>
    <n v="108"/>
    <n v="462.86"/>
  </r>
  <r>
    <n v="1754"/>
    <x v="1754"/>
    <s v="A photography publication that looks behind the myths, clichÃ©s and fairytales that surround Ottawa, the capital of Canada."/>
    <x v="0"/>
    <x v="1197"/>
    <x v="0"/>
    <x v="5"/>
    <s v="CAD"/>
    <n v="1428091353"/>
    <n v="1425502953"/>
    <b v="0"/>
    <x v="246"/>
    <b v="1"/>
    <x v="8"/>
    <x v="21"/>
    <n v="111"/>
    <n v="104.39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x v="8"/>
    <x v="21"/>
    <n v="120"/>
    <n v="7.5"/>
  </r>
  <r>
    <n v="1756"/>
    <x v="1756"/>
    <s v="214 is a photobook about the local hip hop culture in Dallas, Texas between 2012 and 2014 by photographer, Mariah Tyler."/>
    <x v="62"/>
    <x v="1198"/>
    <x v="0"/>
    <x v="0"/>
    <s v="USD"/>
    <n v="1472443269"/>
    <n v="1468987269"/>
    <b v="0"/>
    <x v="148"/>
    <b v="1"/>
    <x v="8"/>
    <x v="21"/>
    <n v="103"/>
    <n v="47.13"/>
  </r>
  <r>
    <n v="1757"/>
    <x v="1757"/>
    <s v="I want to create a self published photo art book on the topic of the resurgence of femininity."/>
    <x v="10"/>
    <x v="1199"/>
    <x v="0"/>
    <x v="0"/>
    <s v="USD"/>
    <n v="1485631740"/>
    <n v="1483041083"/>
    <b v="0"/>
    <x v="25"/>
    <b v="1"/>
    <x v="8"/>
    <x v="21"/>
    <n v="116"/>
    <n v="414.29"/>
  </r>
  <r>
    <n v="1758"/>
    <x v="1758"/>
    <s v="Yashica TLRs (Twin Lens Reflex) history cards are a cool way to present Yashica TLR collections in a fun way: by playing cards. Enjoy!"/>
    <x v="28"/>
    <x v="1200"/>
    <x v="0"/>
    <x v="0"/>
    <s v="USD"/>
    <n v="1468536992"/>
    <n v="1463352992"/>
    <b v="0"/>
    <x v="74"/>
    <b v="1"/>
    <x v="8"/>
    <x v="21"/>
    <n v="115"/>
    <n v="42.48"/>
  </r>
  <r>
    <n v="1759"/>
    <x v="1759"/>
    <s v="Death Valley will be the first photo book of Andi State"/>
    <x v="10"/>
    <x v="1201"/>
    <x v="0"/>
    <x v="0"/>
    <s v="USD"/>
    <n v="1427309629"/>
    <n v="1425585229"/>
    <b v="0"/>
    <x v="72"/>
    <b v="1"/>
    <x v="8"/>
    <x v="21"/>
    <n v="107"/>
    <n v="108.78"/>
  </r>
  <r>
    <n v="1760"/>
    <x v="1760"/>
    <s v="Thank you all so much for your pledges! We reached the goal! To continue supporting or for any questions email arisjerome@gmail.com"/>
    <x v="10"/>
    <x v="1202"/>
    <x v="0"/>
    <x v="0"/>
    <s v="USD"/>
    <n v="1456416513"/>
    <n v="1454688513"/>
    <b v="0"/>
    <x v="340"/>
    <b v="1"/>
    <x v="8"/>
    <x v="21"/>
    <n v="165"/>
    <n v="81.099999999999994"/>
  </r>
  <r>
    <n v="1761"/>
    <x v="1761"/>
    <s v="A hardcover photobook telling the naked truth of a young photographers journey."/>
    <x v="213"/>
    <x v="1203"/>
    <x v="0"/>
    <x v="1"/>
    <s v="GBP"/>
    <n v="1442065060"/>
    <n v="1437745060"/>
    <b v="0"/>
    <x v="83"/>
    <b v="1"/>
    <x v="8"/>
    <x v="21"/>
    <n v="155"/>
    <n v="51.67"/>
  </r>
  <r>
    <n v="1762"/>
    <x v="1762"/>
    <s v="Project rewards $25 gets you 190+ digital images"/>
    <x v="213"/>
    <x v="1204"/>
    <x v="0"/>
    <x v="0"/>
    <s v="USD"/>
    <n v="1457739245"/>
    <n v="1455147245"/>
    <b v="0"/>
    <x v="20"/>
    <b v="1"/>
    <x v="8"/>
    <x v="21"/>
    <n v="885"/>
    <n v="35.4"/>
  </r>
  <r>
    <n v="1763"/>
    <x v="1763"/>
    <s v="Hardcover photo book featuring bold, beautiful, confident models and coffee tables in outrageous juxtaposition with the backgrounds."/>
    <x v="14"/>
    <x v="1205"/>
    <x v="0"/>
    <x v="0"/>
    <s v="USD"/>
    <n v="1477255840"/>
    <n v="1474663840"/>
    <b v="0"/>
    <x v="115"/>
    <b v="1"/>
    <x v="8"/>
    <x v="21"/>
    <n v="102"/>
    <n v="103.64"/>
  </r>
  <r>
    <n v="1764"/>
    <x v="1764"/>
    <s v="Individual sportspeople are masters of their own destiny. This book is a gritty behind the scenes look at boxers striving for success"/>
    <x v="34"/>
    <x v="1206"/>
    <x v="2"/>
    <x v="1"/>
    <s v="GBP"/>
    <n v="1407065979"/>
    <n v="1404560379"/>
    <b v="1"/>
    <x v="70"/>
    <b v="0"/>
    <x v="8"/>
    <x v="21"/>
    <n v="20"/>
    <n v="55.28"/>
  </r>
  <r>
    <n v="1765"/>
    <x v="1765"/>
    <s v="Everyday I meet new people and everyday I learn a new story. These are the most popular of those stories from the first year of OTWISI."/>
    <x v="78"/>
    <x v="1207"/>
    <x v="2"/>
    <x v="0"/>
    <s v="USD"/>
    <n v="1407972712"/>
    <n v="1405380712"/>
    <b v="1"/>
    <x v="280"/>
    <b v="0"/>
    <x v="8"/>
    <x v="21"/>
    <n v="59"/>
    <n v="72.17"/>
  </r>
  <r>
    <n v="1766"/>
    <x v="1766"/>
    <s v="I want to create a beautiful book which documents the Melbourne music scene."/>
    <x v="15"/>
    <x v="117"/>
    <x v="2"/>
    <x v="2"/>
    <s v="AUD"/>
    <n v="1408999088"/>
    <n v="1407184688"/>
    <b v="1"/>
    <x v="78"/>
    <b v="0"/>
    <x v="8"/>
    <x v="21"/>
    <n v="0"/>
    <n v="0"/>
  </r>
  <r>
    <n v="1767"/>
    <x v="1767"/>
    <s v="A photographic search for the true meaning of pride for ones country during the World Cup"/>
    <x v="10"/>
    <x v="1208"/>
    <x v="2"/>
    <x v="0"/>
    <s v="USD"/>
    <n v="1407080884"/>
    <n v="1404488884"/>
    <b v="1"/>
    <x v="70"/>
    <b v="0"/>
    <x v="8"/>
    <x v="21"/>
    <n v="46"/>
    <n v="58.62"/>
  </r>
  <r>
    <n v="1768"/>
    <x v="1768"/>
    <s v="My goal is to create a catalog of farm-to-table recipes with stunning images from restaurants and farms in the southwest."/>
    <x v="10"/>
    <x v="1209"/>
    <x v="2"/>
    <x v="0"/>
    <s v="USD"/>
    <n v="1411824444"/>
    <n v="1406640444"/>
    <b v="1"/>
    <x v="41"/>
    <b v="0"/>
    <x v="8"/>
    <x v="21"/>
    <n v="4"/>
    <n v="12.47"/>
  </r>
  <r>
    <n v="1769"/>
    <x v="1769"/>
    <s v="To create a publication, and exhibition documenting the collection of Jamie Ross, longtime collector of Navajo Textiles"/>
    <x v="79"/>
    <x v="1210"/>
    <x v="2"/>
    <x v="0"/>
    <s v="USD"/>
    <n v="1421177959"/>
    <n v="1418585959"/>
    <b v="1"/>
    <x v="19"/>
    <b v="0"/>
    <x v="8"/>
    <x v="21"/>
    <n v="3"/>
    <n v="49.14"/>
  </r>
  <r>
    <n v="1770"/>
    <x v="1770"/>
    <s v="Auto-Archives non-profit library will publish a book of previously unseen 60s and 70s motor racing images by photographer Peter Darley."/>
    <x v="142"/>
    <x v="1211"/>
    <x v="2"/>
    <x v="0"/>
    <s v="USD"/>
    <n v="1413312194"/>
    <n v="1410288194"/>
    <b v="1"/>
    <x v="307"/>
    <b v="0"/>
    <x v="8"/>
    <x v="21"/>
    <n v="57"/>
    <n v="150.5"/>
  </r>
  <r>
    <n v="1771"/>
    <x v="1771"/>
    <s v="Photographic book on the historic oil region of Pennsylvania where Edwin Drake drilled the well that started the modern oil industry."/>
    <x v="285"/>
    <x v="1037"/>
    <x v="2"/>
    <x v="1"/>
    <s v="GBP"/>
    <n v="1414107040"/>
    <n v="1411515040"/>
    <b v="1"/>
    <x v="20"/>
    <b v="0"/>
    <x v="8"/>
    <x v="21"/>
    <n v="21"/>
    <n v="35.799999999999997"/>
  </r>
  <r>
    <n v="1772"/>
    <x v="1772"/>
    <s v="A photobook and a short documentary film telling the story of Holocaust in Northwestern Lithuania"/>
    <x v="62"/>
    <x v="1212"/>
    <x v="2"/>
    <x v="1"/>
    <s v="GBP"/>
    <n v="1404666836"/>
    <n v="1399482836"/>
    <b v="1"/>
    <x v="10"/>
    <b v="0"/>
    <x v="8"/>
    <x v="21"/>
    <n v="16"/>
    <n v="45.16"/>
  </r>
  <r>
    <n v="1773"/>
    <x v="1773"/>
    <s v="True Faith is a book about the true story of Ed Stilley and his promise to God to make instruments and give them to children for free."/>
    <x v="11"/>
    <x v="1025"/>
    <x v="2"/>
    <x v="0"/>
    <s v="USD"/>
    <n v="1421691298"/>
    <n v="1417803298"/>
    <b v="1"/>
    <x v="10"/>
    <b v="0"/>
    <x v="8"/>
    <x v="21"/>
    <n v="6"/>
    <n v="98.79"/>
  </r>
  <r>
    <n v="1774"/>
    <x v="1774"/>
    <s v="A photo book of the artist's present and future portraits from 2013 to 2015, including actor and human rights activist George Takei."/>
    <x v="30"/>
    <x v="1213"/>
    <x v="2"/>
    <x v="0"/>
    <s v="USD"/>
    <n v="1417273140"/>
    <n v="1413609292"/>
    <b v="1"/>
    <x v="62"/>
    <b v="0"/>
    <x v="8"/>
    <x v="21"/>
    <n v="46"/>
    <n v="88.31"/>
  </r>
  <r>
    <n v="1775"/>
    <x v="1775"/>
    <s v="Rarely seen images of Muhammad Ali in his prime as he trained in Miami Beach at the famous 5th Street Gym in the early 70s"/>
    <x v="286"/>
    <x v="1214"/>
    <x v="2"/>
    <x v="0"/>
    <s v="USD"/>
    <n v="1414193160"/>
    <n v="1410305160"/>
    <b v="1"/>
    <x v="204"/>
    <b v="0"/>
    <x v="8"/>
    <x v="21"/>
    <n v="65"/>
    <n v="170.63"/>
  </r>
  <r>
    <n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x v="8"/>
    <x v="21"/>
    <n v="7"/>
    <n v="83.75"/>
  </r>
  <r>
    <n v="1777"/>
    <x v="1777"/>
    <s v="Photobook â€˜All along the Control Towerâ€™ by Theo and Frans Barten. Photos of more than 50 disused WW2 Control Towers in the UK."/>
    <x v="224"/>
    <x v="1215"/>
    <x v="2"/>
    <x v="9"/>
    <s v="EUR"/>
    <n v="1424421253"/>
    <n v="1421829253"/>
    <b v="1"/>
    <x v="73"/>
    <b v="0"/>
    <x v="8"/>
    <x v="21"/>
    <n v="14"/>
    <n v="65.099999999999994"/>
  </r>
  <r>
    <n v="1778"/>
    <x v="1778"/>
    <s v="This book combines portraits of Cuban life and and society with quotes from a diverse group of Cubans that live in Cuba now."/>
    <x v="63"/>
    <x v="1216"/>
    <x v="2"/>
    <x v="0"/>
    <s v="USD"/>
    <n v="1427485395"/>
    <n v="1423600995"/>
    <b v="1"/>
    <x v="41"/>
    <b v="0"/>
    <x v="8"/>
    <x v="21"/>
    <n v="2"/>
    <n v="66.33"/>
  </r>
  <r>
    <n v="1779"/>
    <x v="1779"/>
    <s v="Publication of an award-winning photographic series that explores the endless and beautiful dance between creation and destruction."/>
    <x v="34"/>
    <x v="1217"/>
    <x v="2"/>
    <x v="0"/>
    <s v="USD"/>
    <n v="1472834180"/>
    <n v="1470242180"/>
    <b v="1"/>
    <x v="44"/>
    <b v="0"/>
    <x v="8"/>
    <x v="21"/>
    <n v="36"/>
    <n v="104.89"/>
  </r>
  <r>
    <n v="1780"/>
    <x v="1780"/>
    <s v="It is time to recognize and give to the indigenus groups the credit they deserve. It is time to understand where we come from."/>
    <x v="11"/>
    <x v="1218"/>
    <x v="2"/>
    <x v="0"/>
    <s v="USD"/>
    <n v="1467469510"/>
    <n v="1462285510"/>
    <b v="1"/>
    <x v="221"/>
    <b v="0"/>
    <x v="8"/>
    <x v="21"/>
    <n v="40"/>
    <n v="78.44"/>
  </r>
  <r>
    <n v="1781"/>
    <x v="1781"/>
    <s v="A photobook of the US presidential election from a citizen's point of view, showing the major conventions, rallies, and election day."/>
    <x v="62"/>
    <x v="1219"/>
    <x v="2"/>
    <x v="0"/>
    <s v="USD"/>
    <n v="1473950945"/>
    <n v="1471272545"/>
    <b v="1"/>
    <x v="54"/>
    <b v="0"/>
    <x v="8"/>
    <x v="21"/>
    <n v="26"/>
    <n v="59.04"/>
  </r>
  <r>
    <n v="1782"/>
    <x v="1782"/>
    <s v="I am traveling across the entire USA documenting cocktail culture to publish a stunning hard cover photo book of the resulting work."/>
    <x v="19"/>
    <x v="1220"/>
    <x v="2"/>
    <x v="0"/>
    <s v="USD"/>
    <n v="1456062489"/>
    <n v="1453211289"/>
    <b v="1"/>
    <x v="88"/>
    <b v="0"/>
    <x v="8"/>
    <x v="21"/>
    <n v="15"/>
    <n v="71.34"/>
  </r>
  <r>
    <n v="1783"/>
    <x v="1783"/>
    <s v="My Buddy Spirit and I, Ara, camping full time camera on hand for a bit over nine years. &quot;Hue of my Vision&quot; is our Photo Book."/>
    <x v="79"/>
    <x v="1221"/>
    <x v="2"/>
    <x v="0"/>
    <s v="USD"/>
    <n v="1432248478"/>
    <n v="1429656478"/>
    <b v="1"/>
    <x v="341"/>
    <b v="0"/>
    <x v="8"/>
    <x v="21"/>
    <n v="24"/>
    <n v="51.23"/>
  </r>
  <r>
    <n v="1784"/>
    <x v="1784"/>
    <s v="I want to publish my first photo book and make prints based on a series of rooftop cityscapes I took in 2014 of the city that I love."/>
    <x v="10"/>
    <x v="1222"/>
    <x v="2"/>
    <x v="0"/>
    <s v="USD"/>
    <n v="1422674700"/>
    <n v="1419954240"/>
    <b v="1"/>
    <x v="51"/>
    <b v="0"/>
    <x v="8"/>
    <x v="21"/>
    <n v="40"/>
    <n v="60.24"/>
  </r>
  <r>
    <n v="1785"/>
    <x v="1785"/>
    <s v="A book about a school bus converted into a living space, and the adventure shared by friends on its maiden voyage."/>
    <x v="95"/>
    <x v="1223"/>
    <x v="2"/>
    <x v="0"/>
    <s v="USD"/>
    <n v="1413417600"/>
    <n v="1410750855"/>
    <b v="1"/>
    <x v="52"/>
    <b v="0"/>
    <x v="8"/>
    <x v="21"/>
    <n v="20"/>
    <n v="44.94"/>
  </r>
  <r>
    <n v="1786"/>
    <x v="1786"/>
    <s v="A photo book that shows a timeless trip from Portugal to Sri Lanka in a subjective point of view through an old Hasselblad objective."/>
    <x v="168"/>
    <x v="1224"/>
    <x v="2"/>
    <x v="9"/>
    <s v="EUR"/>
    <n v="1418649177"/>
    <n v="1416057177"/>
    <b v="1"/>
    <x v="60"/>
    <b v="0"/>
    <x v="8"/>
    <x v="21"/>
    <n v="48"/>
    <n v="31.21"/>
  </r>
  <r>
    <n v="1787"/>
    <x v="1787"/>
    <s v="Raising awareness to the effects of global warming through photographs of the high mountains of Peru."/>
    <x v="3"/>
    <x v="1225"/>
    <x v="2"/>
    <x v="0"/>
    <s v="USD"/>
    <n v="1428158637"/>
    <n v="1425570237"/>
    <b v="1"/>
    <x v="54"/>
    <b v="0"/>
    <x v="8"/>
    <x v="21"/>
    <n v="15"/>
    <n v="63.88"/>
  </r>
  <r>
    <n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x v="8"/>
    <x v="21"/>
    <n v="1"/>
    <n v="19"/>
  </r>
  <r>
    <n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x v="8"/>
    <x v="21"/>
    <n v="1"/>
    <n v="10"/>
  </r>
  <r>
    <n v="1790"/>
    <x v="1790"/>
    <s v="70 years of incredible photography sits patiently in old film sheet boxes, waiting for a return to relevance."/>
    <x v="287"/>
    <x v="1226"/>
    <x v="2"/>
    <x v="0"/>
    <s v="USD"/>
    <n v="1423152678"/>
    <n v="1420560678"/>
    <b v="1"/>
    <x v="41"/>
    <b v="0"/>
    <x v="8"/>
    <x v="21"/>
    <n v="5"/>
    <n v="109.07"/>
  </r>
  <r>
    <n v="1791"/>
    <x v="1791"/>
    <s v="For the love of street photography and the beauty of traditional cultures in southern Italy."/>
    <x v="9"/>
    <x v="1227"/>
    <x v="2"/>
    <x v="1"/>
    <s v="GBP"/>
    <n v="1422553565"/>
    <n v="1417369565"/>
    <b v="1"/>
    <x v="80"/>
    <b v="0"/>
    <x v="8"/>
    <x v="21"/>
    <n v="4"/>
    <n v="26.75"/>
  </r>
  <r>
    <n v="1792"/>
    <x v="1792"/>
    <s v="In 1970 Helaine Garren shot a series of images at Bensingerâ€™s Pool Hall in Chicago, Illinois."/>
    <x v="31"/>
    <x v="1228"/>
    <x v="2"/>
    <x v="0"/>
    <s v="USD"/>
    <n v="1439189940"/>
    <n v="1435970682"/>
    <b v="1"/>
    <x v="242"/>
    <b v="0"/>
    <x v="8"/>
    <x v="21"/>
    <n v="61"/>
    <n v="109.94"/>
  </r>
  <r>
    <n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x v="8"/>
    <x v="21"/>
    <n v="1"/>
    <n v="20"/>
  </r>
  <r>
    <n v="1794"/>
    <x v="1794"/>
    <s v="&quot;Venus as Menâ€ is a book about beauty of masculine nude. Is a reflection about men as a sensitive and sensual being and gender equity."/>
    <x v="7"/>
    <x v="1229"/>
    <x v="2"/>
    <x v="0"/>
    <s v="USD"/>
    <n v="1423660422"/>
    <n v="1420636422"/>
    <b v="1"/>
    <x v="59"/>
    <b v="0"/>
    <x v="8"/>
    <x v="21"/>
    <n v="11"/>
    <n v="55.39"/>
  </r>
  <r>
    <n v="1795"/>
    <x v="1795"/>
    <s v="A photography book documenting the impact of the ISAF mission on the Afghan people of Mazar-e Sharif."/>
    <x v="89"/>
    <x v="1230"/>
    <x v="2"/>
    <x v="12"/>
    <s v="EUR"/>
    <n v="1476460800"/>
    <n v="1473922541"/>
    <b v="1"/>
    <x v="75"/>
    <b v="0"/>
    <x v="8"/>
    <x v="21"/>
    <n v="39"/>
    <n v="133.9"/>
  </r>
  <r>
    <n v="1796"/>
    <x v="1796"/>
    <s v="Kenema is a stunning portrait photography book by British Photographer, Peter Dibdin, capturing community life in Kenema, Sierra Leone."/>
    <x v="266"/>
    <x v="1231"/>
    <x v="2"/>
    <x v="1"/>
    <s v="GBP"/>
    <n v="1469356366"/>
    <n v="1464172366"/>
    <b v="1"/>
    <x v="48"/>
    <b v="0"/>
    <x v="8"/>
    <x v="21"/>
    <n v="22"/>
    <n v="48.72"/>
  </r>
  <r>
    <n v="1797"/>
    <x v="1797"/>
    <s v="A photography book that serves as a call to action for Congress to stand up for survivors of domestic and sexual assault."/>
    <x v="3"/>
    <x v="1232"/>
    <x v="2"/>
    <x v="0"/>
    <s v="USD"/>
    <n v="1481809189"/>
    <n v="1479217189"/>
    <b v="1"/>
    <x v="205"/>
    <b v="0"/>
    <x v="8"/>
    <x v="21"/>
    <n v="68"/>
    <n v="48.25"/>
  </r>
  <r>
    <n v="1798"/>
    <x v="1798"/>
    <s v="A photographic series on Mexican cowboys that I want to have published as a fine art book that will also include cowboy poetry."/>
    <x v="194"/>
    <x v="1233"/>
    <x v="2"/>
    <x v="0"/>
    <s v="USD"/>
    <n v="1454572233"/>
    <n v="1449388233"/>
    <b v="1"/>
    <x v="77"/>
    <b v="0"/>
    <x v="8"/>
    <x v="21"/>
    <n v="14"/>
    <n v="58.97"/>
  </r>
  <r>
    <n v="1799"/>
    <x v="1799"/>
    <s v="The UnDiscovered Image, a monthly publication dedicated to photographers."/>
    <x v="23"/>
    <x v="1234"/>
    <x v="2"/>
    <x v="1"/>
    <s v="GBP"/>
    <n v="1415740408"/>
    <n v="1414008808"/>
    <b v="1"/>
    <x v="79"/>
    <b v="0"/>
    <x v="8"/>
    <x v="21"/>
    <n v="2"/>
    <n v="11.64"/>
  </r>
  <r>
    <n v="1800"/>
    <x v="1800"/>
    <s v="Shot over 3 years in the U.K &amp; U.S, and featured in press worldwide, we need your help to back the highly anticipated Sikh Project book"/>
    <x v="288"/>
    <x v="1235"/>
    <x v="2"/>
    <x v="1"/>
    <s v="GBP"/>
    <n v="1476109970"/>
    <n v="1473517970"/>
    <b v="1"/>
    <x v="116"/>
    <b v="0"/>
    <x v="8"/>
    <x v="21"/>
    <n v="20"/>
    <n v="83.72"/>
  </r>
  <r>
    <n v="1801"/>
    <x v="1801"/>
    <s v="Get involved in Come, Bring, Punish, a new photo book by Ewen Spencer, documenting the European Ballroom scene and the life around it"/>
    <x v="73"/>
    <x v="1236"/>
    <x v="2"/>
    <x v="1"/>
    <s v="GBP"/>
    <n v="1450181400"/>
    <n v="1447429868"/>
    <b v="1"/>
    <x v="77"/>
    <b v="0"/>
    <x v="8"/>
    <x v="21"/>
    <n v="14"/>
    <n v="63.65"/>
  </r>
  <r>
    <n v="1802"/>
    <x v="1802"/>
    <s v="Inner Darkness turned into a photobook. Personal work i shot during my recovery...in Berlin."/>
    <x v="8"/>
    <x v="1237"/>
    <x v="2"/>
    <x v="12"/>
    <s v="EUR"/>
    <n v="1435442340"/>
    <n v="1433416830"/>
    <b v="1"/>
    <x v="59"/>
    <b v="0"/>
    <x v="8"/>
    <x v="21"/>
    <n v="48"/>
    <n v="94.28"/>
  </r>
  <r>
    <n v="1803"/>
    <x v="1803"/>
    <s v="Photographs capture fleeting experiences, where childhood is our past and adulthood is our future. In between. On the verge."/>
    <x v="178"/>
    <x v="1238"/>
    <x v="2"/>
    <x v="0"/>
    <s v="USD"/>
    <n v="1423878182"/>
    <n v="1421199782"/>
    <b v="1"/>
    <x v="11"/>
    <b v="0"/>
    <x v="8"/>
    <x v="21"/>
    <n v="31"/>
    <n v="71.87"/>
  </r>
  <r>
    <n v="1804"/>
    <x v="1804"/>
    <s v="A beautiful book of Polaroid photographs which celebrates the beauty, diversity, and distinctive character of Colombia"/>
    <x v="235"/>
    <x v="1239"/>
    <x v="2"/>
    <x v="0"/>
    <s v="USD"/>
    <n v="1447521404"/>
    <n v="1444061804"/>
    <b v="1"/>
    <x v="47"/>
    <b v="0"/>
    <x v="8"/>
    <x v="21"/>
    <n v="35"/>
    <n v="104.85"/>
  </r>
  <r>
    <n v="1805"/>
    <x v="1805"/>
    <s v="The production of the book about my long term project &quot;The Travellers&quot;, Ireland`s biggest minority group with a nomadic origin."/>
    <x v="289"/>
    <x v="1240"/>
    <x v="2"/>
    <x v="12"/>
    <s v="EUR"/>
    <n v="1443808800"/>
    <n v="1441048658"/>
    <b v="1"/>
    <x v="266"/>
    <b v="0"/>
    <x v="8"/>
    <x v="21"/>
    <n v="36"/>
    <n v="67.14"/>
  </r>
  <r>
    <n v="1806"/>
    <x v="1806"/>
    <s v="Join me in publishing an amazing and unprecedented book with full frontal photopraphs of 8 American Presidents Naked"/>
    <x v="22"/>
    <x v="1241"/>
    <x v="2"/>
    <x v="1"/>
    <s v="GBP"/>
    <n v="1412090349"/>
    <n v="1409066349"/>
    <b v="1"/>
    <x v="22"/>
    <b v="0"/>
    <x v="8"/>
    <x v="21"/>
    <n v="3"/>
    <n v="73.88"/>
  </r>
  <r>
    <n v="1807"/>
    <x v="1807"/>
    <s v="I want to explore alternative cultures and lifestyles in America."/>
    <x v="10"/>
    <x v="505"/>
    <x v="2"/>
    <x v="0"/>
    <s v="USD"/>
    <n v="1411868313"/>
    <n v="1409276313"/>
    <b v="1"/>
    <x v="22"/>
    <b v="0"/>
    <x v="8"/>
    <x v="21"/>
    <n v="11"/>
    <n v="69.13"/>
  </r>
  <r>
    <n v="1808"/>
    <x v="1808"/>
    <s v="An Iranian Journey exposes the duality of life in modern Iran where youth navigate a thicket of Islamic laws and customs to live freely"/>
    <x v="89"/>
    <x v="1242"/>
    <x v="2"/>
    <x v="0"/>
    <s v="USD"/>
    <n v="1486830030"/>
    <n v="1483806030"/>
    <b v="1"/>
    <x v="93"/>
    <b v="0"/>
    <x v="8"/>
    <x v="21"/>
    <n v="41"/>
    <n v="120.77"/>
  </r>
  <r>
    <n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x v="8"/>
    <x v="21"/>
    <n v="11"/>
    <n v="42.22"/>
  </r>
  <r>
    <n v="1810"/>
    <x v="1810"/>
    <s v="Film Speed is a series of Zines focusing on architecture shot completely on 35 and 120mm film."/>
    <x v="52"/>
    <x v="495"/>
    <x v="2"/>
    <x v="0"/>
    <s v="USD"/>
    <n v="1408657826"/>
    <n v="1407621026"/>
    <b v="0"/>
    <x v="84"/>
    <b v="0"/>
    <x v="8"/>
    <x v="21"/>
    <n v="3"/>
    <n v="7.5"/>
  </r>
  <r>
    <n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x v="8"/>
    <x v="21"/>
    <n v="0"/>
    <n v="1.54"/>
  </r>
  <r>
    <n v="1812"/>
    <x v="1812"/>
    <s v="Run Rwanda - 211 miles, 100 photos:  An intimate visual documentation  of the inspiring and innovative reality of modern day Rwanda"/>
    <x v="115"/>
    <x v="1243"/>
    <x v="2"/>
    <x v="1"/>
    <s v="GBP"/>
    <n v="1467531536"/>
    <n v="1464939536"/>
    <b v="0"/>
    <x v="23"/>
    <b v="0"/>
    <x v="8"/>
    <x v="21"/>
    <n v="13"/>
    <n v="37.61"/>
  </r>
  <r>
    <n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x v="8"/>
    <x v="21"/>
    <n v="0"/>
    <n v="0"/>
  </r>
  <r>
    <n v="1814"/>
    <x v="1814"/>
    <s v="A self published photo book documenting the overwhelming presence of the colour pink, in young girls lives here in the UK."/>
    <x v="14"/>
    <x v="1244"/>
    <x v="2"/>
    <x v="1"/>
    <s v="GBP"/>
    <n v="1425108736"/>
    <n v="1422516736"/>
    <b v="0"/>
    <x v="205"/>
    <b v="0"/>
    <x v="8"/>
    <x v="21"/>
    <n v="49"/>
    <n v="42.16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x v="8"/>
    <x v="21"/>
    <n v="0"/>
    <n v="0"/>
  </r>
  <r>
    <n v="1816"/>
    <x v="1816"/>
    <s v="A unique Photographic Book Project about the Passionate Moments and Strong Emotions that lie within Karate"/>
    <x v="31"/>
    <x v="1245"/>
    <x v="2"/>
    <x v="16"/>
    <s v="CHF"/>
    <n v="1469473200"/>
    <n v="1467061303"/>
    <b v="0"/>
    <x v="79"/>
    <b v="0"/>
    <x v="8"/>
    <x v="21"/>
    <n v="2"/>
    <n v="84.83"/>
  </r>
  <r>
    <n v="1817"/>
    <x v="1817"/>
    <s v="Hundreds of breathtaking rodeo photographs collected in a beautiful coffee table book."/>
    <x v="102"/>
    <x v="1246"/>
    <x v="2"/>
    <x v="0"/>
    <s v="USD"/>
    <n v="1485759540"/>
    <n v="1480607607"/>
    <b v="0"/>
    <x v="61"/>
    <b v="0"/>
    <x v="8"/>
    <x v="21"/>
    <n v="52"/>
    <n v="94.19"/>
  </r>
  <r>
    <n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x v="8"/>
    <x v="21"/>
    <n v="0"/>
    <n v="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x v="8"/>
    <x v="21"/>
    <n v="2"/>
    <n v="6.25"/>
  </r>
  <r>
    <n v="1820"/>
    <x v="1820"/>
    <s v="An Iconic look at one of California's oldest beach communities, photographed in Monochrome, on a c1947 medium format 6x6cm Box Camera."/>
    <x v="91"/>
    <x v="1247"/>
    <x v="2"/>
    <x v="0"/>
    <s v="USD"/>
    <n v="1427850090"/>
    <n v="1425261690"/>
    <b v="0"/>
    <x v="22"/>
    <b v="0"/>
    <x v="8"/>
    <x v="21"/>
    <n v="7"/>
    <n v="213.38"/>
  </r>
  <r>
    <n v="1821"/>
    <x v="1821"/>
    <s v="Glass Cloud tour dates are already beginning to pile up. They are turning to YOU to help get them from town to town."/>
    <x v="30"/>
    <x v="1248"/>
    <x v="0"/>
    <x v="0"/>
    <s v="USD"/>
    <n v="1330760367"/>
    <n v="1326872367"/>
    <b v="0"/>
    <x v="7"/>
    <b v="1"/>
    <x v="4"/>
    <x v="12"/>
    <n v="135"/>
    <n v="59.16"/>
  </r>
  <r>
    <n v="1822"/>
    <x v="1822"/>
    <s v="Wood Butcher needs your help to make this happen. Buy a CD, support local music!"/>
    <x v="43"/>
    <x v="454"/>
    <x v="0"/>
    <x v="5"/>
    <s v="CAD"/>
    <n v="1391194860"/>
    <n v="1388084862"/>
    <b v="0"/>
    <x v="202"/>
    <b v="1"/>
    <x v="4"/>
    <x v="12"/>
    <n v="100"/>
    <n v="27.27"/>
  </r>
  <r>
    <n v="1823"/>
    <x v="1823"/>
    <s v="Just as we are getting prepared to tour we find out our van has serious damage and can't run. We unfortunately don't have enough."/>
    <x v="176"/>
    <x v="1249"/>
    <x v="0"/>
    <x v="0"/>
    <s v="USD"/>
    <n v="1351095976"/>
    <n v="1348503976"/>
    <b v="0"/>
    <x v="51"/>
    <b v="1"/>
    <x v="4"/>
    <x v="12"/>
    <n v="116"/>
    <n v="24.58"/>
  </r>
  <r>
    <n v="1824"/>
    <x v="1824"/>
    <s v="cd fund raiser"/>
    <x v="9"/>
    <x v="1250"/>
    <x v="0"/>
    <x v="0"/>
    <s v="USD"/>
    <n v="1389146880"/>
    <n v="1387403967"/>
    <b v="0"/>
    <x v="250"/>
    <b v="1"/>
    <x v="4"/>
    <x v="12"/>
    <n v="100"/>
    <n v="75.05"/>
  </r>
  <r>
    <n v="1825"/>
    <x v="1825"/>
    <s v="Eurisko is trying to release our full length entitled &quot;Wild Animal!&quot; Money raised will go towards studio time, mixing, and mastering."/>
    <x v="13"/>
    <x v="1251"/>
    <x v="0"/>
    <x v="0"/>
    <s v="USD"/>
    <n v="1373572903"/>
    <n v="1371585703"/>
    <b v="0"/>
    <x v="133"/>
    <b v="1"/>
    <x v="4"/>
    <x v="12"/>
    <n v="105"/>
    <n v="42.02"/>
  </r>
  <r>
    <n v="1826"/>
    <x v="1826"/>
    <s v="Hear your favorite Bear Ghost in eargasmic quality!"/>
    <x v="13"/>
    <x v="1015"/>
    <x v="0"/>
    <x v="0"/>
    <s v="USD"/>
    <n v="1392675017"/>
    <n v="1390083017"/>
    <b v="0"/>
    <x v="44"/>
    <b v="1"/>
    <x v="4"/>
    <x v="12"/>
    <n v="101"/>
    <n v="53.16"/>
  </r>
  <r>
    <n v="1827"/>
    <x v="1827"/>
    <s v="I have been a lot of places &amp; written a lot of songs. It's finally time to make my debut album &quot;Homeward Bound&quot; and I need your help!"/>
    <x v="6"/>
    <x v="1252"/>
    <x v="0"/>
    <x v="0"/>
    <s v="USD"/>
    <n v="1299138561"/>
    <n v="1294818561"/>
    <b v="0"/>
    <x v="93"/>
    <b v="1"/>
    <x v="4"/>
    <x v="12"/>
    <n v="101"/>
    <n v="83.89"/>
  </r>
  <r>
    <n v="1828"/>
    <x v="1828"/>
    <s v="Sam Sliva's new EP, &quot;Drained,&quot; will combine Rock, Reggae and Country stylings to make one definitive sound...BUT ONLY WITH YOUR HELP!!"/>
    <x v="22"/>
    <x v="1253"/>
    <x v="0"/>
    <x v="0"/>
    <s v="USD"/>
    <n v="1399672800"/>
    <n v="1396906530"/>
    <b v="0"/>
    <x v="53"/>
    <b v="1"/>
    <x v="4"/>
    <x v="12"/>
    <n v="100"/>
    <n v="417.33"/>
  </r>
  <r>
    <n v="1829"/>
    <x v="1829"/>
    <s v="Everything is set to record are EP except for our finances. Please donate if you can! Any amount is appreciated. "/>
    <x v="15"/>
    <x v="1254"/>
    <x v="0"/>
    <x v="0"/>
    <s v="USD"/>
    <n v="1295647200"/>
    <n v="1291428371"/>
    <b v="0"/>
    <x v="51"/>
    <b v="1"/>
    <x v="4"/>
    <x v="12"/>
    <n v="167"/>
    <n v="75.77"/>
  </r>
  <r>
    <n v="1830"/>
    <x v="1830"/>
    <s v="We have come a long way on our new record, but now we need your help.  Help us, and together we can make magic!"/>
    <x v="36"/>
    <x v="1255"/>
    <x v="0"/>
    <x v="0"/>
    <s v="USD"/>
    <n v="1393259107"/>
    <n v="1390667107"/>
    <b v="0"/>
    <x v="342"/>
    <b v="1"/>
    <x v="4"/>
    <x v="12"/>
    <n v="102"/>
    <n v="67.39"/>
  </r>
  <r>
    <n v="1831"/>
    <x v="1831"/>
    <s v="After a 2 year Odyssey, Darling Waste's trailer is still not home! We need $3,500 to get it through U.S. Customs!"/>
    <x v="28"/>
    <x v="1256"/>
    <x v="0"/>
    <x v="0"/>
    <s v="USD"/>
    <n v="1336866863"/>
    <n v="1335570863"/>
    <b v="0"/>
    <x v="25"/>
    <b v="1"/>
    <x v="4"/>
    <x v="12"/>
    <n v="103"/>
    <n v="73.569999999999993"/>
  </r>
  <r>
    <n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x v="4"/>
    <x v="12"/>
    <n v="143"/>
    <n v="25"/>
  </r>
  <r>
    <n v="1833"/>
    <x v="1833"/>
    <s v="I am writing the second volume in a series of hair band encyclopedias, however I lack the means to afford the costs of the photos."/>
    <x v="44"/>
    <x v="1126"/>
    <x v="0"/>
    <x v="0"/>
    <s v="USD"/>
    <n v="1362211140"/>
    <n v="1359421403"/>
    <b v="0"/>
    <x v="20"/>
    <b v="1"/>
    <x v="4"/>
    <x v="12"/>
    <n v="263"/>
    <n v="42"/>
  </r>
  <r>
    <n v="1834"/>
    <x v="1834"/>
    <s v="Help us fund our first tour and promote our new EP!"/>
    <x v="3"/>
    <x v="1257"/>
    <x v="0"/>
    <x v="0"/>
    <s v="USD"/>
    <n v="1422140895"/>
    <n v="1418684895"/>
    <b v="0"/>
    <x v="246"/>
    <b v="1"/>
    <x v="4"/>
    <x v="12"/>
    <n v="118"/>
    <n v="131.16999999999999"/>
  </r>
  <r>
    <n v="1835"/>
    <x v="1835"/>
    <s v="WE ARE A HARD ROCK/PUNK BAND SEEKING FUNDS TO RECORD A NEW EP. _x000a__x000a_https://www.reverbnation.com/dirtylittlerebel"/>
    <x v="2"/>
    <x v="626"/>
    <x v="0"/>
    <x v="1"/>
    <s v="GBP"/>
    <n v="1459439471"/>
    <n v="1456851071"/>
    <b v="0"/>
    <x v="202"/>
    <b v="1"/>
    <x v="4"/>
    <x v="12"/>
    <n v="104"/>
    <n v="47.27"/>
  </r>
  <r>
    <n v="1836"/>
    <x v="1836"/>
    <s v="Help fund our 2013 Sound &amp; Lighting Touring rig!"/>
    <x v="10"/>
    <x v="1258"/>
    <x v="0"/>
    <x v="0"/>
    <s v="USD"/>
    <n v="1361129129"/>
    <n v="1359660329"/>
    <b v="0"/>
    <x v="165"/>
    <b v="1"/>
    <x v="4"/>
    <x v="12"/>
    <n v="200"/>
    <n v="182.13"/>
  </r>
  <r>
    <n v="1837"/>
    <x v="1837"/>
    <s v="Shady Grady &amp; The Nobodies is a band from Chicago, IL that fuse James Brown, Pink Floyd &amp; Jimi Hendrix into 1 - www.shadygradymusic.com"/>
    <x v="20"/>
    <x v="1259"/>
    <x v="0"/>
    <x v="0"/>
    <s v="USD"/>
    <n v="1332029335"/>
    <n v="1326848935"/>
    <b v="0"/>
    <x v="256"/>
    <b v="1"/>
    <x v="4"/>
    <x v="12"/>
    <n v="307"/>
    <n v="61.37"/>
  </r>
  <r>
    <n v="1838"/>
    <x v="1838"/>
    <s v="Paul Haasch is producing his first music video! With awesome people involved and a great vision, it is sure to be an amazing piece."/>
    <x v="28"/>
    <x v="1260"/>
    <x v="0"/>
    <x v="0"/>
    <s v="USD"/>
    <n v="1317438000"/>
    <n v="1314989557"/>
    <b v="0"/>
    <x v="33"/>
    <b v="1"/>
    <x v="4"/>
    <x v="12"/>
    <n v="100"/>
    <n v="35.770000000000003"/>
  </r>
  <r>
    <n v="1839"/>
    <x v="1839"/>
    <s v="The King of Mars, a Chicago rock band, needs your help funding their first EP! Visit us at thekingofmars.com for more."/>
    <x v="28"/>
    <x v="1261"/>
    <x v="0"/>
    <x v="0"/>
    <s v="USD"/>
    <n v="1475342382"/>
    <n v="1472750382"/>
    <b v="0"/>
    <x v="43"/>
    <b v="1"/>
    <x v="4"/>
    <x v="12"/>
    <n v="205"/>
    <n v="45.62"/>
  </r>
  <r>
    <n v="1840"/>
    <x v="1840"/>
    <s v="St. Paul five-piece band City of the Weak hits the road May 9th, heading for Ft. Lauderdale to attend the Driven Music Conference!"/>
    <x v="42"/>
    <x v="1262"/>
    <x v="0"/>
    <x v="0"/>
    <s v="USD"/>
    <n v="1367902740"/>
    <n v="1366251510"/>
    <b v="0"/>
    <x v="62"/>
    <b v="1"/>
    <x v="4"/>
    <x v="12"/>
    <n v="109"/>
    <n v="75.38"/>
  </r>
  <r>
    <n v="1841"/>
    <x v="1841"/>
    <s v="Hard Rock with a Positive Message. Help us fund, release and promote our debut EP!"/>
    <x v="13"/>
    <x v="1263"/>
    <x v="0"/>
    <x v="0"/>
    <s v="USD"/>
    <n v="1400561940"/>
    <n v="1397679445"/>
    <b v="0"/>
    <x v="250"/>
    <b v="1"/>
    <x v="4"/>
    <x v="12"/>
    <n v="102"/>
    <n v="50.88"/>
  </r>
  <r>
    <n v="1842"/>
    <x v="1842"/>
    <s v="Every time we sit down to rehearse, thoughts of recording a CD excite us! We are ready to do this!  It's time, so read on..."/>
    <x v="13"/>
    <x v="1264"/>
    <x v="0"/>
    <x v="0"/>
    <s v="USD"/>
    <n v="1425275940"/>
    <n v="1422371381"/>
    <b v="0"/>
    <x v="64"/>
    <b v="1"/>
    <x v="4"/>
    <x v="12"/>
    <n v="125"/>
    <n v="119.29"/>
  </r>
  <r>
    <n v="1843"/>
    <x v="1843"/>
    <s v="Support Jeremy Buck &amp; The Bang as they finish and release their Brand New Album, â€œYou Are a Starâ€, as well as shoot 2 New Music Videos"/>
    <x v="3"/>
    <x v="1265"/>
    <x v="0"/>
    <x v="0"/>
    <s v="USD"/>
    <n v="1298245954"/>
    <n v="1295653954"/>
    <b v="0"/>
    <x v="179"/>
    <b v="1"/>
    <x v="4"/>
    <x v="12"/>
    <n v="124"/>
    <n v="92.54"/>
  </r>
  <r>
    <n v="1844"/>
    <x v="1844"/>
    <s v="We are working hard to get into the recording studio and finally release a full-length album...but we need your help getting there!"/>
    <x v="15"/>
    <x v="1266"/>
    <x v="0"/>
    <x v="0"/>
    <s v="USD"/>
    <n v="1307761200"/>
    <n v="1304464914"/>
    <b v="0"/>
    <x v="9"/>
    <b v="1"/>
    <x v="4"/>
    <x v="12"/>
    <n v="101"/>
    <n v="76.05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x v="4"/>
    <x v="12"/>
    <n v="100"/>
    <n v="52.63"/>
  </r>
  <r>
    <n v="1846"/>
    <x v="1846"/>
    <s v="This album of all original music has been in the making for several years and I am excited to make my fans a part of this experience."/>
    <x v="36"/>
    <x v="1267"/>
    <x v="0"/>
    <x v="0"/>
    <s v="USD"/>
    <n v="1355585777"/>
    <n v="1352993777"/>
    <b v="0"/>
    <x v="343"/>
    <b v="1"/>
    <x v="4"/>
    <x v="12"/>
    <n v="138"/>
    <n v="98.99"/>
  </r>
  <r>
    <n v="1847"/>
    <x v="1847"/>
    <s v="Deathtrap America is touring the country this spring.  Your pledge will help us across the country with Faster Pussycat and QueensrÃ¿che"/>
    <x v="30"/>
    <x v="1268"/>
    <x v="0"/>
    <x v="0"/>
    <s v="USD"/>
    <n v="1429594832"/>
    <n v="1427780432"/>
    <b v="0"/>
    <x v="44"/>
    <b v="1"/>
    <x v="4"/>
    <x v="12"/>
    <n v="121"/>
    <n v="79.53"/>
  </r>
  <r>
    <n v="1848"/>
    <x v="1848"/>
    <s v="Hopeless Jack &amp; the Handsome Devil's first American tour. Help us bring our dirty brand of &quot;Roots &amp; Roll&quot; across the country!"/>
    <x v="9"/>
    <x v="1269"/>
    <x v="0"/>
    <x v="0"/>
    <s v="USD"/>
    <n v="1312095540"/>
    <n v="1306608888"/>
    <b v="0"/>
    <x v="54"/>
    <b v="1"/>
    <x v="4"/>
    <x v="12"/>
    <n v="107"/>
    <n v="134.21"/>
  </r>
  <r>
    <n v="1849"/>
    <x v="1849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x v="4"/>
    <x v="12"/>
    <n v="100"/>
    <n v="37.630000000000003"/>
  </r>
  <r>
    <n v="1850"/>
    <x v="1850"/>
    <s v="WILKES is the solo venture of HighFlightSociety singer / Disciple bassist, Jason Wilkes. This project is to fund the debut 6 song EP."/>
    <x v="7"/>
    <x v="1270"/>
    <x v="0"/>
    <x v="0"/>
    <s v="USD"/>
    <n v="1405033300"/>
    <n v="1402441300"/>
    <b v="0"/>
    <x v="122"/>
    <b v="1"/>
    <x v="4"/>
    <x v="12"/>
    <n v="102"/>
    <n v="51.04"/>
  </r>
  <r>
    <n v="1851"/>
    <x v="1851"/>
    <s v="I have recorded 3 solo blues/rock/surf albums of original music, but they're only digitally released - I want there to be real CD's!"/>
    <x v="46"/>
    <x v="1271"/>
    <x v="0"/>
    <x v="0"/>
    <s v="USD"/>
    <n v="1406509200"/>
    <n v="1404769538"/>
    <b v="0"/>
    <x v="55"/>
    <b v="1"/>
    <x v="4"/>
    <x v="12"/>
    <n v="100"/>
    <n v="50.04"/>
  </r>
  <r>
    <n v="1852"/>
    <x v="1852"/>
    <s v="Athens, GA-based rock &amp; roll/soul band Radiolucent is kickstarting funds to mix, master, &amp; release their 2nd record, Electric City."/>
    <x v="36"/>
    <x v="1272"/>
    <x v="0"/>
    <x v="0"/>
    <s v="USD"/>
    <n v="1429920000"/>
    <n v="1426703452"/>
    <b v="0"/>
    <x v="132"/>
    <b v="1"/>
    <x v="4"/>
    <x v="12"/>
    <n v="117"/>
    <n v="133.93"/>
  </r>
  <r>
    <n v="1853"/>
    <x v="1853"/>
    <s v="The money will go towards our debut EP being Recorded mixed by Andrew Baylis and mastered by Drew Fulk of Think Sound Studios."/>
    <x v="134"/>
    <x v="1273"/>
    <x v="0"/>
    <x v="0"/>
    <s v="USD"/>
    <n v="1352860017"/>
    <n v="1348536417"/>
    <b v="0"/>
    <x v="25"/>
    <b v="1"/>
    <x v="4"/>
    <x v="12"/>
    <n v="102"/>
    <n v="58.21"/>
  </r>
  <r>
    <n v="1854"/>
    <x v="1854"/>
    <s v="After much anticipation, I'm finally releasing my first album, &quot;In Technicolor&quot;! Let's join forces and get it done right!"/>
    <x v="36"/>
    <x v="1274"/>
    <x v="0"/>
    <x v="0"/>
    <s v="USD"/>
    <n v="1369355437"/>
    <n v="1366763437"/>
    <b v="0"/>
    <x v="49"/>
    <b v="1"/>
    <x v="4"/>
    <x v="12"/>
    <n v="102"/>
    <n v="88.04"/>
  </r>
  <r>
    <n v="1855"/>
    <x v="1855"/>
    <s v="11 year old Sara &amp; Motion Device want rock &amp; metal fans all over the world to unite and join the ROCK REVOLUTION!!!"/>
    <x v="222"/>
    <x v="1275"/>
    <x v="0"/>
    <x v="5"/>
    <s v="CAD"/>
    <n v="1389012940"/>
    <n v="1385124940"/>
    <b v="0"/>
    <x v="284"/>
    <b v="1"/>
    <x v="4"/>
    <x v="12"/>
    <n v="154"/>
    <n v="70.58"/>
  </r>
  <r>
    <n v="1856"/>
    <x v="1856"/>
    <s v="We are an independent band who needs your help for the production of our new album, so we can share our music with you lovely people :)"/>
    <x v="13"/>
    <x v="876"/>
    <x v="0"/>
    <x v="0"/>
    <s v="USD"/>
    <n v="1405715472"/>
    <n v="1403901072"/>
    <b v="0"/>
    <x v="44"/>
    <b v="1"/>
    <x v="4"/>
    <x v="12"/>
    <n v="101"/>
    <n v="53.29"/>
  </r>
  <r>
    <n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x v="4"/>
    <x v="12"/>
    <n v="100"/>
    <n v="136.36000000000001"/>
  </r>
  <r>
    <n v="1858"/>
    <x v="1858"/>
    <s v="I write songs to teach with at two Chicago schools.  The enthusiastic response from my students &amp; colleagues inspired me to do do this!"/>
    <x v="290"/>
    <x v="1276"/>
    <x v="0"/>
    <x v="0"/>
    <s v="USD"/>
    <n v="1324014521"/>
    <n v="1318826921"/>
    <b v="0"/>
    <x v="184"/>
    <b v="1"/>
    <x v="4"/>
    <x v="12"/>
    <n v="109"/>
    <n v="40.549999999999997"/>
  </r>
  <r>
    <n v="1859"/>
    <x v="1859"/>
    <s v="Queen Kwong is going ON TOUR to London and Paris!"/>
    <x v="9"/>
    <x v="1277"/>
    <x v="0"/>
    <x v="0"/>
    <s v="USD"/>
    <n v="1316716129"/>
    <n v="1314124129"/>
    <b v="0"/>
    <x v="66"/>
    <b v="1"/>
    <x v="4"/>
    <x v="12"/>
    <n v="132"/>
    <n v="70.63"/>
  </r>
  <r>
    <n v="1860"/>
    <x v="1860"/>
    <s v="ASC had a one-of-a-kind CD release party in 2013, and we want to share it with the world - in DVD format!"/>
    <x v="47"/>
    <x v="1104"/>
    <x v="0"/>
    <x v="0"/>
    <s v="USD"/>
    <n v="1391706084"/>
    <n v="1389891684"/>
    <b v="0"/>
    <x v="10"/>
    <b v="1"/>
    <x v="4"/>
    <x v="12"/>
    <n v="133"/>
    <n v="52.68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x v="6"/>
    <x v="19"/>
    <n v="0"/>
    <n v="0"/>
  </r>
  <r>
    <n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x v="6"/>
    <x v="19"/>
    <n v="8"/>
    <n v="90.94"/>
  </r>
  <r>
    <n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x v="6"/>
    <x v="19"/>
    <n v="0"/>
    <n v="5"/>
  </r>
  <r>
    <n v="1864"/>
    <x v="1864"/>
    <s v="Cannons, Power Gloves, and PUNCHING STUFF!  Help Fat Cheeks collect Acorns for upgrades and customize his gear in this Endless Runner"/>
    <x v="115"/>
    <x v="1278"/>
    <x v="2"/>
    <x v="0"/>
    <s v="USD"/>
    <n v="1399223500"/>
    <n v="1396631500"/>
    <b v="0"/>
    <x v="53"/>
    <b v="0"/>
    <x v="6"/>
    <x v="19"/>
    <n v="43"/>
    <n v="58.08"/>
  </r>
  <r>
    <n v="1865"/>
    <x v="1865"/>
    <s v="This game is an alternative to the boring morning jogs This game will make you excited to workout Following elite footballer movements!"/>
    <x v="74"/>
    <x v="462"/>
    <x v="2"/>
    <x v="1"/>
    <s v="GBP"/>
    <n v="1478425747"/>
    <n v="1475398147"/>
    <b v="0"/>
    <x v="84"/>
    <b v="0"/>
    <x v="6"/>
    <x v="19"/>
    <n v="0"/>
    <n v="2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x v="6"/>
    <x v="19"/>
    <n v="1"/>
    <n v="62.5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x v="6"/>
    <x v="19"/>
    <n v="0"/>
    <n v="10"/>
  </r>
  <r>
    <n v="1868"/>
    <x v="1868"/>
    <s v="PaperChase is a popular endless flying game conceived by a 15 year old and loved by millions worldwide.  Help us build version 3!"/>
    <x v="31"/>
    <x v="1279"/>
    <x v="2"/>
    <x v="0"/>
    <s v="USD"/>
    <n v="1450166340"/>
    <n v="1448044925"/>
    <b v="0"/>
    <x v="57"/>
    <b v="0"/>
    <x v="6"/>
    <x v="19"/>
    <n v="5"/>
    <n v="71.59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x v="6"/>
    <x v="19"/>
    <n v="0"/>
    <n v="0"/>
  </r>
  <r>
    <n v="1870"/>
    <x v="1870"/>
    <s v="Conflict of Van Helsing &amp; Dracula (C.O.V.D.) is a board game available as an App based on the story: Dracula. Can you survive?"/>
    <x v="8"/>
    <x v="1280"/>
    <x v="2"/>
    <x v="0"/>
    <s v="USD"/>
    <n v="1454213820"/>
    <n v="1451723535"/>
    <b v="0"/>
    <x v="202"/>
    <b v="0"/>
    <x v="6"/>
    <x v="19"/>
    <n v="10"/>
    <n v="32.82"/>
  </r>
  <r>
    <n v="1871"/>
    <x v="1871"/>
    <s v="Journey with Bible Bear through each of the books of the Bible, exploring stories while learning verses, songs, and preschool concepts!"/>
    <x v="115"/>
    <x v="1281"/>
    <x v="2"/>
    <x v="0"/>
    <s v="USD"/>
    <n v="1416512901"/>
    <n v="1413053301"/>
    <b v="0"/>
    <x v="195"/>
    <b v="0"/>
    <x v="6"/>
    <x v="19"/>
    <n v="72"/>
    <n v="49.12"/>
  </r>
  <r>
    <n v="1872"/>
    <x v="1872"/>
    <s v="A Top-View Action game where you play as Bob, the FIRST zombie to rise from the grave. Bring chaos to town, feast and don't die again."/>
    <x v="22"/>
    <x v="721"/>
    <x v="2"/>
    <x v="0"/>
    <s v="USD"/>
    <n v="1435633602"/>
    <n v="1433041602"/>
    <b v="0"/>
    <x v="62"/>
    <b v="0"/>
    <x v="6"/>
    <x v="19"/>
    <n v="1"/>
    <n v="16.309999999999999"/>
  </r>
  <r>
    <n v="1873"/>
    <x v="1873"/>
    <s v="It's time for The Red Card Blue Card Game to be available everywhere! Help save the sanity of ALL parent's! Help make it an App!!"/>
    <x v="6"/>
    <x v="1282"/>
    <x v="2"/>
    <x v="5"/>
    <s v="CAD"/>
    <n v="1436373900"/>
    <n v="1433861210"/>
    <b v="0"/>
    <x v="84"/>
    <b v="0"/>
    <x v="6"/>
    <x v="19"/>
    <n v="0"/>
    <n v="18"/>
  </r>
  <r>
    <n v="1874"/>
    <x v="1874"/>
    <s v="PATH to Reading (PATH) is a patented break-through technology  that dramatically and permanently improves attention, reading, memory"/>
    <x v="291"/>
    <x v="375"/>
    <x v="2"/>
    <x v="0"/>
    <s v="USD"/>
    <n v="1467155733"/>
    <n v="1465427733"/>
    <b v="0"/>
    <x v="84"/>
    <b v="0"/>
    <x v="6"/>
    <x v="19"/>
    <n v="0"/>
    <n v="13"/>
  </r>
  <r>
    <n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x v="6"/>
    <x v="19"/>
    <n v="1"/>
    <n v="17"/>
  </r>
  <r>
    <n v="1876"/>
    <x v="1876"/>
    <s v="An arcade styled side scroller. Help Bob the pilot steer his plane through hordes of migrating birds strapped with explosives."/>
    <x v="292"/>
    <x v="117"/>
    <x v="2"/>
    <x v="2"/>
    <s v="AUD"/>
    <n v="1402901405"/>
    <n v="1400309405"/>
    <b v="0"/>
    <x v="78"/>
    <b v="0"/>
    <x v="6"/>
    <x v="19"/>
    <n v="0"/>
    <n v="0"/>
  </r>
  <r>
    <n v="1877"/>
    <x v="1877"/>
    <s v="It's obvious you won't survive by your wits alone. Unfortunately that's all you've got, Chip. Run!"/>
    <x v="293"/>
    <x v="117"/>
    <x v="2"/>
    <x v="0"/>
    <s v="USD"/>
    <n v="1425170525"/>
    <n v="1422664925"/>
    <b v="0"/>
    <x v="78"/>
    <b v="0"/>
    <x v="6"/>
    <x v="19"/>
    <n v="0"/>
    <n v="0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x v="6"/>
    <x v="19"/>
    <n v="0"/>
    <n v="0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x v="6"/>
    <x v="19"/>
    <n v="0"/>
    <n v="3"/>
  </r>
  <r>
    <n v="1880"/>
    <x v="1880"/>
    <s v="Sim Betting Football is the only football (soccer) betting simulation  game."/>
    <x v="10"/>
    <x v="1283"/>
    <x v="2"/>
    <x v="1"/>
    <s v="GBP"/>
    <n v="1459341380"/>
    <n v="1456839380"/>
    <b v="0"/>
    <x v="54"/>
    <b v="0"/>
    <x v="6"/>
    <x v="19"/>
    <n v="20"/>
    <n v="41.83"/>
  </r>
  <r>
    <n v="1881"/>
    <x v="1881"/>
    <s v="We're now raising money to produce a music video. Those who donate get a vote in deciding which song!"/>
    <x v="13"/>
    <x v="1284"/>
    <x v="0"/>
    <x v="0"/>
    <s v="USD"/>
    <n v="1425955189"/>
    <n v="1423366789"/>
    <b v="0"/>
    <x v="16"/>
    <b v="1"/>
    <x v="4"/>
    <x v="15"/>
    <n v="173"/>
    <n v="49.34"/>
  </r>
  <r>
    <n v="1882"/>
    <x v="1882"/>
    <s v="New songs have been popping out of Mark Donato for years now and he's got a large, squirming litter of them in need of triage.  Help!"/>
    <x v="294"/>
    <x v="1285"/>
    <x v="0"/>
    <x v="0"/>
    <s v="USD"/>
    <n v="1341964080"/>
    <n v="1339109212"/>
    <b v="0"/>
    <x v="75"/>
    <b v="1"/>
    <x v="4"/>
    <x v="15"/>
    <n v="101"/>
    <n v="41.73"/>
  </r>
  <r>
    <n v="1883"/>
    <x v="1883"/>
    <s v="Afraid Of Figs is a high energy pop/rock band, with off-the-wall humor, catchy hooks, and wild interactive live shows."/>
    <x v="117"/>
    <x v="1286"/>
    <x v="0"/>
    <x v="0"/>
    <s v="USD"/>
    <n v="1333921508"/>
    <n v="1331333108"/>
    <b v="0"/>
    <x v="58"/>
    <b v="1"/>
    <x v="4"/>
    <x v="15"/>
    <n v="105"/>
    <n v="32.72"/>
  </r>
  <r>
    <n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x v="4"/>
    <x v="15"/>
    <n v="135"/>
    <n v="51.96"/>
  </r>
  <r>
    <n v="1885"/>
    <x v="1885"/>
    <s v="KATA's debut album 'The Rising' is ready for your ears, now all we need to do is press the vinyl. That's where you come in!"/>
    <x v="295"/>
    <x v="1287"/>
    <x v="0"/>
    <x v="0"/>
    <s v="USD"/>
    <n v="1344636000"/>
    <n v="1341800110"/>
    <b v="0"/>
    <x v="223"/>
    <b v="1"/>
    <x v="4"/>
    <x v="15"/>
    <n v="116"/>
    <n v="50.69"/>
  </r>
  <r>
    <n v="1886"/>
    <x v="1886"/>
    <s v="Help the New York - based independent prog-rock band Invisible House create their new album called &quot;a history of the world&quot;"/>
    <x v="38"/>
    <x v="1288"/>
    <x v="0"/>
    <x v="0"/>
    <s v="USD"/>
    <n v="1415832338"/>
    <n v="1413236738"/>
    <b v="0"/>
    <x v="60"/>
    <b v="1"/>
    <x v="4"/>
    <x v="15"/>
    <n v="102"/>
    <n v="42.24"/>
  </r>
  <r>
    <n v="1887"/>
    <x v="1887"/>
    <s v="Our dream of recording our second single in London and making it big in the UK is closer than ever! Do you want to be a part of it?"/>
    <x v="9"/>
    <x v="1289"/>
    <x v="0"/>
    <x v="3"/>
    <s v="EUR"/>
    <n v="1449178200"/>
    <n v="1447614732"/>
    <b v="0"/>
    <x v="22"/>
    <b v="1"/>
    <x v="4"/>
    <x v="15"/>
    <n v="111"/>
    <n v="416.88"/>
  </r>
  <r>
    <n v="1888"/>
    <x v="1888"/>
    <s v="Hey there! I have new music recorded for my 3rd CD but  need to raise a few more bucks to finish the artwork &amp; pressing. I'm so close I can taste it!"/>
    <x v="30"/>
    <x v="1290"/>
    <x v="0"/>
    <x v="0"/>
    <s v="USD"/>
    <n v="1275368340"/>
    <n v="1272692732"/>
    <b v="0"/>
    <x v="30"/>
    <b v="1"/>
    <x v="4"/>
    <x v="15"/>
    <n v="166"/>
    <n v="46.65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x v="4"/>
    <x v="15"/>
    <n v="107"/>
    <n v="48.45"/>
  </r>
  <r>
    <n v="1890"/>
    <x v="1890"/>
    <s v="We want to record a live album at this year's annual Boxing Day show at the Arden Gild Hall - we need your help to do it!"/>
    <x v="14"/>
    <x v="1291"/>
    <x v="0"/>
    <x v="0"/>
    <s v="USD"/>
    <n v="1355597528"/>
    <n v="1353005528"/>
    <b v="0"/>
    <x v="344"/>
    <b v="1"/>
    <x v="4"/>
    <x v="15"/>
    <n v="145"/>
    <n v="70.53"/>
  </r>
  <r>
    <n v="1891"/>
    <x v="1891"/>
    <s v="Help promote Lindsey Ray's debut full-length album &amp; get loads of great giveaways in return! Can you say free music and prizes?! You know you wanna..."/>
    <x v="3"/>
    <x v="1292"/>
    <x v="0"/>
    <x v="0"/>
    <s v="USD"/>
    <n v="1279778400"/>
    <n v="1275851354"/>
    <b v="0"/>
    <x v="148"/>
    <b v="1"/>
    <x v="4"/>
    <x v="15"/>
    <n v="106"/>
    <n v="87.96"/>
  </r>
  <r>
    <n v="1892"/>
    <x v="1892"/>
    <s v="Nemes has just recorded a new album and is raising $500 to get it mixed and mastered professionally."/>
    <x v="2"/>
    <x v="1293"/>
    <x v="0"/>
    <x v="0"/>
    <s v="USD"/>
    <n v="1307459881"/>
    <n v="1304867881"/>
    <b v="0"/>
    <x v="55"/>
    <b v="1"/>
    <x v="4"/>
    <x v="15"/>
    <n v="137"/>
    <n v="26.27"/>
  </r>
  <r>
    <n v="1893"/>
    <x v="1893"/>
    <s v="Archeology is looking to gain support to release their 7&quot; vinyl single &quot;Hunger&quot; as well as the b-side, &quot;Kings canyon."/>
    <x v="30"/>
    <x v="1294"/>
    <x v="0"/>
    <x v="0"/>
    <s v="USD"/>
    <n v="1302926340"/>
    <n v="1301524585"/>
    <b v="0"/>
    <x v="43"/>
    <b v="1"/>
    <x v="4"/>
    <x v="15"/>
    <n v="104"/>
    <n v="57.78"/>
  </r>
  <r>
    <n v="1894"/>
    <x v="1894"/>
    <s v="Im trying to raise $1000 for a 3 song EP in a studio!"/>
    <x v="28"/>
    <x v="1295"/>
    <x v="0"/>
    <x v="0"/>
    <s v="USD"/>
    <n v="1329082983"/>
    <n v="1326404583"/>
    <b v="0"/>
    <x v="9"/>
    <b v="1"/>
    <x v="4"/>
    <x v="15"/>
    <n v="115"/>
    <n v="57.25"/>
  </r>
  <r>
    <n v="1895"/>
    <x v="1895"/>
    <s v="HERESTOFIGHTIN is a folk rock band from Colorado fighting for change in our world through rock and roll. Be the change you want to see."/>
    <x v="296"/>
    <x v="191"/>
    <x v="0"/>
    <x v="0"/>
    <s v="USD"/>
    <n v="1445363722"/>
    <n v="1442771722"/>
    <b v="0"/>
    <x v="5"/>
    <b v="1"/>
    <x v="4"/>
    <x v="15"/>
    <n v="102"/>
    <n v="196.34"/>
  </r>
  <r>
    <n v="1896"/>
    <x v="1896"/>
    <s v="My barely anticipated second album of self produced songs is ready to go.  Just need a little help to cover mastering, artwork etc."/>
    <x v="297"/>
    <x v="1296"/>
    <x v="0"/>
    <x v="0"/>
    <s v="USD"/>
    <n v="1334250165"/>
    <n v="1331658165"/>
    <b v="0"/>
    <x v="62"/>
    <b v="1"/>
    <x v="4"/>
    <x v="15"/>
    <n v="124"/>
    <n v="43"/>
  </r>
  <r>
    <n v="1897"/>
    <x v="1897"/>
    <s v="My new album produced by Paul Curreri is one of the most unique musical projects I have done. Let's finish it before the baby comes!"/>
    <x v="298"/>
    <x v="1297"/>
    <x v="0"/>
    <x v="0"/>
    <s v="USD"/>
    <n v="1393966800"/>
    <n v="1392040806"/>
    <b v="0"/>
    <x v="282"/>
    <b v="1"/>
    <x v="4"/>
    <x v="15"/>
    <n v="102"/>
    <n v="35.549999999999997"/>
  </r>
  <r>
    <n v="1898"/>
    <x v="1898"/>
    <s v="We are heading into the studio to create the most soulfully orchestrated Indie Pop masterpiece mankind has ever witnessed."/>
    <x v="28"/>
    <x v="1298"/>
    <x v="0"/>
    <x v="0"/>
    <s v="USD"/>
    <n v="1454349600"/>
    <n v="1451277473"/>
    <b v="0"/>
    <x v="64"/>
    <b v="1"/>
    <x v="4"/>
    <x v="15"/>
    <n v="145"/>
    <n v="68.81"/>
  </r>
  <r>
    <n v="1899"/>
    <x v="1899"/>
    <s v="Ukulele Songs from the Zombie Apocalypse, a concept album where boy meets girl, boy loses girl to Zombie King, boy gets girl back. Fun!"/>
    <x v="42"/>
    <x v="649"/>
    <x v="0"/>
    <x v="0"/>
    <s v="USD"/>
    <n v="1427319366"/>
    <n v="1424730966"/>
    <b v="0"/>
    <x v="304"/>
    <b v="1"/>
    <x v="4"/>
    <x v="15"/>
    <n v="133"/>
    <n v="28.57"/>
  </r>
  <r>
    <n v="1900"/>
    <x v="1900"/>
    <s v="Angieâ€™s Curse, an Indie Goth/Dark Rock band &amp; local favorite from Ventura, are ready to record a professional CD of all original songs."/>
    <x v="30"/>
    <x v="1299"/>
    <x v="0"/>
    <x v="0"/>
    <s v="USD"/>
    <n v="1349517540"/>
    <n v="1347137731"/>
    <b v="0"/>
    <x v="247"/>
    <b v="1"/>
    <x v="4"/>
    <x v="15"/>
    <n v="109"/>
    <n v="50.63"/>
  </r>
  <r>
    <n v="1901"/>
    <x v="1901"/>
    <s v="KiddieRail is a height adjustable hand rail of the right size for little children to help them manage the stairs more safely at home."/>
    <x v="299"/>
    <x v="1300"/>
    <x v="2"/>
    <x v="1"/>
    <s v="GBP"/>
    <n v="1432299600"/>
    <n v="1429707729"/>
    <b v="0"/>
    <x v="20"/>
    <b v="0"/>
    <x v="2"/>
    <x v="30"/>
    <n v="3"/>
    <n v="106.8"/>
  </r>
  <r>
    <n v="1902"/>
    <x v="1902"/>
    <s v="Virtual reality is expensive, here is the solution. I've created a VR device out of cardboard. I present: World's cheapest VR Device."/>
    <x v="28"/>
    <x v="435"/>
    <x v="2"/>
    <x v="9"/>
    <s v="EUR"/>
    <n v="1425495447"/>
    <n v="1422903447"/>
    <b v="0"/>
    <x v="83"/>
    <b v="0"/>
    <x v="2"/>
    <x v="30"/>
    <n v="1"/>
    <n v="4"/>
  </r>
  <r>
    <n v="1903"/>
    <x v="1903"/>
    <s v="A cool smart laser pointer for presenting professionals. Unique by design, widest functional coverage for both IOS and Android."/>
    <x v="9"/>
    <x v="1301"/>
    <x v="2"/>
    <x v="0"/>
    <s v="USD"/>
    <n v="1485541791"/>
    <n v="1480357791"/>
    <b v="0"/>
    <x v="14"/>
    <b v="0"/>
    <x v="2"/>
    <x v="30"/>
    <n v="47"/>
    <n v="34.1"/>
  </r>
  <r>
    <n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x v="2"/>
    <x v="30"/>
    <n v="0"/>
    <n v="25"/>
  </r>
  <r>
    <n v="1905"/>
    <x v="1905"/>
    <s v="Before Dick Armstrong passed away unexpectedly in 2003, he invented an AxleCrutch device to help his customers-his idea lives on today."/>
    <x v="31"/>
    <x v="811"/>
    <x v="2"/>
    <x v="0"/>
    <s v="USD"/>
    <n v="1410127994"/>
    <n v="1407535994"/>
    <b v="0"/>
    <x v="80"/>
    <b v="0"/>
    <x v="2"/>
    <x v="30"/>
    <n v="0"/>
    <n v="10.5"/>
  </r>
  <r>
    <n v="1906"/>
    <x v="1906"/>
    <s v="Max 5Tb storage, Wired lan, Additional USB ports and Hi-res DAC, 10000mAh battery, Real portable docking station"/>
    <x v="63"/>
    <x v="1302"/>
    <x v="2"/>
    <x v="0"/>
    <s v="USD"/>
    <n v="1466697983"/>
    <n v="1464105983"/>
    <b v="0"/>
    <x v="226"/>
    <b v="0"/>
    <x v="2"/>
    <x v="30"/>
    <n v="43"/>
    <n v="215.96"/>
  </r>
  <r>
    <n v="1907"/>
    <x v="1907"/>
    <s v="Litter-Buddy is great economical alternative to leading pet waste disposal systems with cartridge bag elements."/>
    <x v="11"/>
    <x v="1084"/>
    <x v="2"/>
    <x v="0"/>
    <s v="USD"/>
    <n v="1400853925"/>
    <n v="1399557925"/>
    <b v="0"/>
    <x v="80"/>
    <b v="0"/>
    <x v="2"/>
    <x v="30"/>
    <n v="0"/>
    <n v="21.25"/>
  </r>
  <r>
    <n v="1908"/>
    <x v="1908"/>
    <s v="Our device eliminates WiFi range issues with your connected devices by allowing you to locate our device where you will use your WiFi."/>
    <x v="31"/>
    <x v="1303"/>
    <x v="2"/>
    <x v="0"/>
    <s v="USD"/>
    <n v="1483048900"/>
    <n v="1480456900"/>
    <b v="0"/>
    <x v="80"/>
    <b v="0"/>
    <x v="2"/>
    <x v="30"/>
    <n v="2"/>
    <n v="108.25"/>
  </r>
  <r>
    <n v="1909"/>
    <x v="1909"/>
    <s v="Use Little Occhio to see and share the hidden secrets of nature. Capture, share awesome photos, works with iPhone/Android/tablets."/>
    <x v="19"/>
    <x v="1304"/>
    <x v="2"/>
    <x v="0"/>
    <s v="USD"/>
    <n v="1414059479"/>
    <n v="1411467479"/>
    <b v="0"/>
    <x v="44"/>
    <b v="0"/>
    <x v="2"/>
    <x v="30"/>
    <n v="14"/>
    <n v="129.97"/>
  </r>
  <r>
    <n v="1910"/>
    <x v="1910"/>
    <s v="Thinking Cleaner is an add-on for your iRobotÂ® RoombaÂ® 700/800 that makes it smarter and aware of its owner."/>
    <x v="94"/>
    <x v="1305"/>
    <x v="2"/>
    <x v="9"/>
    <s v="EUR"/>
    <n v="1446331500"/>
    <n v="1442531217"/>
    <b v="0"/>
    <x v="168"/>
    <b v="0"/>
    <x v="2"/>
    <x v="30"/>
    <n v="39"/>
    <n v="117.49"/>
  </r>
  <r>
    <n v="1911"/>
    <x v="1911"/>
    <s v="Charge furniture, making it simple and comfortable to charge your USB devices without leaving the comfort of your couch or armchair"/>
    <x v="300"/>
    <x v="115"/>
    <x v="2"/>
    <x v="4"/>
    <s v="NZD"/>
    <n v="1407545334"/>
    <n v="1404953334"/>
    <b v="0"/>
    <x v="29"/>
    <b v="0"/>
    <x v="2"/>
    <x v="30"/>
    <n v="0"/>
    <n v="10"/>
  </r>
  <r>
    <n v="1912"/>
    <x v="1912"/>
    <s v="Finally! Electrical Wiring Testing Made Easy...  Designed by a Professional for Professionals, Homeowners and DIYs, Too!"/>
    <x v="10"/>
    <x v="1306"/>
    <x v="2"/>
    <x v="0"/>
    <s v="USD"/>
    <n v="1433395560"/>
    <n v="1430803560"/>
    <b v="0"/>
    <x v="304"/>
    <b v="0"/>
    <x v="2"/>
    <x v="30"/>
    <n v="59"/>
    <n v="70.599999999999994"/>
  </r>
  <r>
    <n v="1913"/>
    <x v="1913"/>
    <s v="Tibio is a revolutionary new product designed to solve an age old problem."/>
    <x v="240"/>
    <x v="1307"/>
    <x v="2"/>
    <x v="1"/>
    <s v="GBP"/>
    <n v="1412770578"/>
    <n v="1410178578"/>
    <b v="0"/>
    <x v="55"/>
    <b v="0"/>
    <x v="2"/>
    <x v="30"/>
    <n v="1"/>
    <n v="24.5"/>
  </r>
  <r>
    <n v="1914"/>
    <x v="1914"/>
    <s v="The &quot;ZoZo Skeleton Hand Planchette&quot; is a fully functional &quot;ouija board&quot; planchette (pointer) but is significantly more hair-raising."/>
    <x v="301"/>
    <x v="177"/>
    <x v="2"/>
    <x v="0"/>
    <s v="USD"/>
    <n v="1414814340"/>
    <n v="1413519073"/>
    <b v="0"/>
    <x v="84"/>
    <b v="0"/>
    <x v="2"/>
    <x v="30"/>
    <n v="9"/>
    <n v="30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x v="2"/>
    <x v="30"/>
    <n v="2"/>
    <n v="2"/>
  </r>
  <r>
    <n v="1916"/>
    <x v="1916"/>
    <s v="The Paint Can Holder Makes Painting Easier and Safer on Extension Ladders."/>
    <x v="22"/>
    <x v="1308"/>
    <x v="2"/>
    <x v="0"/>
    <s v="USD"/>
    <n v="1478542375"/>
    <n v="1476378775"/>
    <b v="0"/>
    <x v="79"/>
    <b v="0"/>
    <x v="2"/>
    <x v="30"/>
    <n v="1"/>
    <n v="17"/>
  </r>
  <r>
    <n v="1917"/>
    <x v="1917"/>
    <s v="Let's build a legendary brand altogether"/>
    <x v="302"/>
    <x v="1309"/>
    <x v="2"/>
    <x v="7"/>
    <s v="HKD"/>
    <n v="1486708133"/>
    <n v="1484116133"/>
    <b v="0"/>
    <x v="16"/>
    <b v="0"/>
    <x v="2"/>
    <x v="30"/>
    <n v="53"/>
    <n v="2928.93"/>
  </r>
  <r>
    <n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x v="2"/>
    <x v="30"/>
    <n v="1"/>
    <n v="28.89"/>
  </r>
  <r>
    <n v="1919"/>
    <x v="1919"/>
    <s v="Use preprogrammed firmware or program your own with AVR-ISP or Arduino ISP.  Device is based on the Atmel ATtiny13A microcontroller."/>
    <x v="2"/>
    <x v="1310"/>
    <x v="2"/>
    <x v="0"/>
    <s v="USD"/>
    <n v="1432069249"/>
    <n v="1429477249"/>
    <b v="0"/>
    <x v="22"/>
    <b v="0"/>
    <x v="2"/>
    <x v="30"/>
    <n v="47"/>
    <n v="29.63"/>
  </r>
  <r>
    <n v="1920"/>
    <x v="1920"/>
    <s v="A new concept in bike light safety, protecting cyclists from being hit in the side. Bright, amber sideways."/>
    <x v="3"/>
    <x v="1311"/>
    <x v="2"/>
    <x v="1"/>
    <s v="GBP"/>
    <n v="1445468400"/>
    <n v="1443042061"/>
    <b v="0"/>
    <x v="223"/>
    <b v="0"/>
    <x v="2"/>
    <x v="30"/>
    <n v="43"/>
    <n v="40.98"/>
  </r>
  <r>
    <n v="1921"/>
    <x v="1921"/>
    <s v="The Fine Spirits are making an album, but we need your help!"/>
    <x v="15"/>
    <x v="1312"/>
    <x v="0"/>
    <x v="0"/>
    <s v="USD"/>
    <n v="1342243143"/>
    <n v="1339651143"/>
    <b v="0"/>
    <x v="44"/>
    <b v="1"/>
    <x v="4"/>
    <x v="15"/>
    <n v="137"/>
    <n v="54"/>
  </r>
  <r>
    <n v="1922"/>
    <x v="1922"/>
    <s v="Low Weather's debut album is halfway finished.  With your help and your help alone we can record the rest!"/>
    <x v="13"/>
    <x v="1313"/>
    <x v="0"/>
    <x v="0"/>
    <s v="USD"/>
    <n v="1386828507"/>
    <n v="1384236507"/>
    <b v="0"/>
    <x v="31"/>
    <b v="1"/>
    <x v="4"/>
    <x v="15"/>
    <n v="116"/>
    <n v="36.11"/>
  </r>
  <r>
    <n v="1923"/>
    <x v="1923"/>
    <s v="We just finished recording our first album! All we need is a little extra help to be able to get it printed!"/>
    <x v="303"/>
    <x v="356"/>
    <x v="0"/>
    <x v="0"/>
    <s v="USD"/>
    <n v="1317099540"/>
    <n v="1313612532"/>
    <b v="0"/>
    <x v="62"/>
    <b v="1"/>
    <x v="4"/>
    <x v="15"/>
    <n v="241"/>
    <n v="23.15"/>
  </r>
  <r>
    <n v="1924"/>
    <x v="1924"/>
    <s v="We are recording a cd of Songs- About life and love_x000a_from the perspective a conscious country girl_x000a_living in the city."/>
    <x v="9"/>
    <x v="1314"/>
    <x v="0"/>
    <x v="0"/>
    <s v="USD"/>
    <n v="1389814380"/>
    <n v="1387390555"/>
    <b v="0"/>
    <x v="51"/>
    <b v="1"/>
    <x v="4"/>
    <x v="15"/>
    <n v="114"/>
    <n v="104"/>
  </r>
  <r>
    <n v="1925"/>
    <x v="1925"/>
    <s v="The Freakniks are making their psychedelic freak-folk debut studio album and they need your help."/>
    <x v="15"/>
    <x v="1315"/>
    <x v="0"/>
    <x v="0"/>
    <s v="USD"/>
    <n v="1381449600"/>
    <n v="1379540288"/>
    <b v="0"/>
    <x v="47"/>
    <b v="1"/>
    <x v="4"/>
    <x v="15"/>
    <n v="110"/>
    <n v="31.83"/>
  </r>
  <r>
    <n v="1926"/>
    <x v="1926"/>
    <s v="Invisible Allies is a collaboration between well known West Coast downtempo aficionado Bluetech and Philadelphia electronic mastermind KiloWatts.  "/>
    <x v="15"/>
    <x v="1316"/>
    <x v="0"/>
    <x v="0"/>
    <s v="USD"/>
    <n v="1288657560"/>
    <n v="1286319256"/>
    <b v="0"/>
    <x v="338"/>
    <b v="1"/>
    <x v="4"/>
    <x v="15"/>
    <n v="195"/>
    <n v="27.39"/>
  </r>
  <r>
    <n v="1927"/>
    <x v="1927"/>
    <s v="Hampshire is headed to GBS Detroit."/>
    <x v="20"/>
    <x v="976"/>
    <x v="0"/>
    <x v="0"/>
    <s v="USD"/>
    <n v="1331182740"/>
    <n v="1329856839"/>
    <b v="0"/>
    <x v="202"/>
    <b v="1"/>
    <x v="4"/>
    <x v="15"/>
    <n v="103"/>
    <n v="56.36"/>
  </r>
  <r>
    <n v="1928"/>
    <x v="1928"/>
    <s v="Help us master and release our debut album &quot;The Kaleidoscope Dawn&quot;"/>
    <x v="304"/>
    <x v="1317"/>
    <x v="0"/>
    <x v="0"/>
    <s v="USD"/>
    <n v="1367940794"/>
    <n v="1365348794"/>
    <b v="0"/>
    <x v="69"/>
    <b v="1"/>
    <x v="4"/>
    <x v="15"/>
    <n v="103"/>
    <n v="77.349999999999994"/>
  </r>
  <r>
    <n v="1929"/>
    <x v="1929"/>
    <s v="Trying to raise funds to release a full-length album on LP and CD by my post-punk studio project, Surplus 1980."/>
    <x v="50"/>
    <x v="1318"/>
    <x v="0"/>
    <x v="0"/>
    <s v="USD"/>
    <n v="1309825866"/>
    <n v="1306197066"/>
    <b v="0"/>
    <x v="11"/>
    <b v="1"/>
    <x v="4"/>
    <x v="15"/>
    <n v="100"/>
    <n v="42.8"/>
  </r>
  <r>
    <n v="1930"/>
    <x v="1930"/>
    <s v="We're nearly done recording, but we're out of money! Help us release the record!!!"/>
    <x v="28"/>
    <x v="1319"/>
    <x v="0"/>
    <x v="0"/>
    <s v="USD"/>
    <n v="1373203482"/>
    <n v="1368019482"/>
    <b v="0"/>
    <x v="55"/>
    <b v="1"/>
    <x v="4"/>
    <x v="15"/>
    <n v="127"/>
    <n v="48.85"/>
  </r>
  <r>
    <n v="1931"/>
    <x v="1931"/>
    <s v="We're an indie rock band from Clearwater, FL headed back into the studio to finish our latest EP."/>
    <x v="13"/>
    <x v="1320"/>
    <x v="0"/>
    <x v="0"/>
    <s v="USD"/>
    <n v="1337657400"/>
    <n v="1336512309"/>
    <b v="0"/>
    <x v="133"/>
    <b v="1"/>
    <x v="4"/>
    <x v="15"/>
    <n v="121"/>
    <n v="48.24"/>
  </r>
  <r>
    <n v="1932"/>
    <x v="1932"/>
    <s v="Lee Malone has been chosen by Converse Rubber Tracks! Help get us to the Rubber Tracks recording studio in Brooklyn &amp; cut a 7&quot; EP."/>
    <x v="26"/>
    <x v="1321"/>
    <x v="0"/>
    <x v="0"/>
    <s v="USD"/>
    <n v="1327433173"/>
    <n v="1325618773"/>
    <b v="0"/>
    <x v="144"/>
    <b v="1"/>
    <x v="4"/>
    <x v="15"/>
    <n v="107"/>
    <n v="70.209999999999994"/>
  </r>
  <r>
    <n v="1933"/>
    <x v="1933"/>
    <s v="After years of preparation and planning, Magic Punches are going to record their debut LP at Type Foundry Studios with John Askew."/>
    <x v="12"/>
    <x v="1322"/>
    <x v="0"/>
    <x v="0"/>
    <s v="USD"/>
    <n v="1411787307"/>
    <n v="1409195307"/>
    <b v="0"/>
    <x v="243"/>
    <b v="1"/>
    <x v="4"/>
    <x v="15"/>
    <n v="172"/>
    <n v="94.05"/>
  </r>
  <r>
    <n v="1934"/>
    <x v="1934"/>
    <s v="We are a band in need of a vehicle. We just released our new CD and have played almost every venue in town, now it's time to expand."/>
    <x v="10"/>
    <x v="1323"/>
    <x v="0"/>
    <x v="0"/>
    <s v="USD"/>
    <n v="1324789200"/>
    <n v="1321649321"/>
    <b v="0"/>
    <x v="99"/>
    <b v="1"/>
    <x v="4"/>
    <x v="15"/>
    <n v="124"/>
    <n v="80.27"/>
  </r>
  <r>
    <n v="1935"/>
    <x v="1935"/>
    <s v="AM/PM is a 20 song dual-disk album that we're trying to record with your help! AM is a pop album and PM is an ambient/intense album!"/>
    <x v="30"/>
    <x v="1324"/>
    <x v="0"/>
    <x v="0"/>
    <s v="USD"/>
    <n v="1403326740"/>
    <n v="1400106171"/>
    <b v="0"/>
    <x v="133"/>
    <b v="1"/>
    <x v="4"/>
    <x v="15"/>
    <n v="108"/>
    <n v="54.2"/>
  </r>
  <r>
    <n v="1936"/>
    <x v="1936"/>
    <s v="Hey, we're Grandkids! We have enough songs to record an LP, and we need your help! We're going to make you proud, promise!"/>
    <x v="51"/>
    <x v="1325"/>
    <x v="0"/>
    <x v="0"/>
    <s v="USD"/>
    <n v="1323151140"/>
    <n v="1320528070"/>
    <b v="0"/>
    <x v="108"/>
    <b v="1"/>
    <x v="4"/>
    <x v="15"/>
    <n v="117"/>
    <n v="60.27"/>
  </r>
  <r>
    <n v="1937"/>
    <x v="1937"/>
    <s v="My Pal Val is headed to Groovebox Studios in Detroit, Michigan on June 15th to record and film a live GBS Detroit EP."/>
    <x v="20"/>
    <x v="1326"/>
    <x v="0"/>
    <x v="0"/>
    <s v="USD"/>
    <n v="1339732740"/>
    <n v="1338346281"/>
    <b v="0"/>
    <x v="60"/>
    <b v="1"/>
    <x v="4"/>
    <x v="15"/>
    <n v="187"/>
    <n v="38.74"/>
  </r>
  <r>
    <n v="1938"/>
    <x v="1938"/>
    <s v="A live worship album + short film: Telling the story of a worshipping community adapting and thriving in a post-Christian context."/>
    <x v="36"/>
    <x v="1327"/>
    <x v="0"/>
    <x v="0"/>
    <s v="USD"/>
    <n v="1372741200"/>
    <n v="1370067231"/>
    <b v="0"/>
    <x v="233"/>
    <b v="1"/>
    <x v="4"/>
    <x v="15"/>
    <n v="116"/>
    <n v="152.54"/>
  </r>
  <r>
    <n v="1939"/>
    <x v="1939"/>
    <s v="Partner with the ministry of I Am Clay by helping them fund their new album! This enables them to release it for FREE as a gift to all!"/>
    <x v="3"/>
    <x v="1328"/>
    <x v="0"/>
    <x v="0"/>
    <s v="USD"/>
    <n v="1362955108"/>
    <n v="1360366708"/>
    <b v="0"/>
    <x v="93"/>
    <b v="1"/>
    <x v="4"/>
    <x v="15"/>
    <n v="111"/>
    <n v="115.31"/>
  </r>
  <r>
    <n v="1940"/>
    <x v="1940"/>
    <s v="K. is about *this* close to finishing up our third record, History Grows.  Now we just need to master it and release it!"/>
    <x v="81"/>
    <x v="1329"/>
    <x v="0"/>
    <x v="0"/>
    <s v="USD"/>
    <n v="1308110340"/>
    <n v="1304770233"/>
    <b v="0"/>
    <x v="162"/>
    <b v="1"/>
    <x v="4"/>
    <x v="15"/>
    <n v="171"/>
    <n v="35.840000000000003"/>
  </r>
  <r>
    <n v="1941"/>
    <x v="1941"/>
    <s v="Gramofon streams cloud music to your sound system. A modern jukebox: smartphones are the remotes + WiFi brings everyone together."/>
    <x v="65"/>
    <x v="1330"/>
    <x v="0"/>
    <x v="0"/>
    <s v="USD"/>
    <n v="1400137131"/>
    <n v="1397545131"/>
    <b v="1"/>
    <x v="345"/>
    <b v="1"/>
    <x v="2"/>
    <x v="31"/>
    <n v="126"/>
    <n v="64.569999999999993"/>
  </r>
  <r>
    <n v="1942"/>
    <x v="1942"/>
    <s v="Getting a revolutionary new toy design into open source production, and using the design to create the worlds longest marble run."/>
    <x v="12"/>
    <x v="1331"/>
    <x v="0"/>
    <x v="0"/>
    <s v="USD"/>
    <n v="1309809140"/>
    <n v="1302033140"/>
    <b v="1"/>
    <x v="195"/>
    <b v="1"/>
    <x v="2"/>
    <x v="31"/>
    <n v="138"/>
    <n v="87.44"/>
  </r>
  <r>
    <n v="1943"/>
    <x v="1943"/>
    <s v="Next-gen 100% open-source sensor beacon platform designed especially for makers, developers and IoT companies."/>
    <x v="3"/>
    <x v="1332"/>
    <x v="0"/>
    <x v="0"/>
    <s v="USD"/>
    <n v="1470896916"/>
    <n v="1467008916"/>
    <b v="1"/>
    <x v="346"/>
    <b v="1"/>
    <x v="2"/>
    <x v="31"/>
    <n v="1705"/>
    <n v="68.819999999999993"/>
  </r>
  <r>
    <n v="1944"/>
    <x v="1944"/>
    <s v="The Big Turtle ShellÂ® is a rugged wireless Bluetooth speaker built for a life of action. Water resistant and durable with a huge sound."/>
    <x v="79"/>
    <x v="1333"/>
    <x v="0"/>
    <x v="0"/>
    <s v="USD"/>
    <n v="1398952890"/>
    <n v="1396360890"/>
    <b v="1"/>
    <x v="347"/>
    <b v="1"/>
    <x v="2"/>
    <x v="31"/>
    <n v="788"/>
    <n v="176.2"/>
  </r>
  <r>
    <n v="1945"/>
    <x v="1945"/>
    <s v="A new electronic musical instrument which allows you to play, learn and perform music using any sound you can imagine."/>
    <x v="57"/>
    <x v="1334"/>
    <x v="0"/>
    <x v="3"/>
    <s v="EUR"/>
    <n v="1436680958"/>
    <n v="1433224958"/>
    <b v="1"/>
    <x v="348"/>
    <b v="1"/>
    <x v="2"/>
    <x v="31"/>
    <n v="348"/>
    <n v="511.79"/>
  </r>
  <r>
    <n v="1946"/>
    <x v="1946"/>
    <s v="A smart technology that allows your instrument to transform movement, orientation and momentum into audio &amp; visual effects."/>
    <x v="51"/>
    <x v="1335"/>
    <x v="0"/>
    <x v="0"/>
    <s v="USD"/>
    <n v="1397961361"/>
    <n v="1392780961"/>
    <b v="1"/>
    <x v="16"/>
    <b v="1"/>
    <x v="2"/>
    <x v="31"/>
    <n v="150"/>
    <n v="160.44"/>
  </r>
  <r>
    <n v="1947"/>
    <x v="1947"/>
    <s v="You may be thinking: &quot;a fusion reactor? Thatâ€™s not very exciting, I see fusion every day.&quot; But. How often do you see fusion inside of a Bubblegum..."/>
    <x v="134"/>
    <x v="1336"/>
    <x v="0"/>
    <x v="0"/>
    <s v="USD"/>
    <n v="1258955940"/>
    <n v="1255730520"/>
    <b v="1"/>
    <x v="23"/>
    <b v="1"/>
    <x v="2"/>
    <x v="31"/>
    <n v="101"/>
    <n v="35"/>
  </r>
  <r>
    <n v="1948"/>
    <x v="1948"/>
    <s v="10 times more powerful than Raspberry Pi 3, x86 64-bit architecture"/>
    <x v="57"/>
    <x v="1337"/>
    <x v="0"/>
    <x v="0"/>
    <s v="USD"/>
    <n v="1465232520"/>
    <n v="1460557809"/>
    <b v="1"/>
    <x v="349"/>
    <b v="1"/>
    <x v="2"/>
    <x v="31"/>
    <n v="800"/>
    <n v="188.51"/>
  </r>
  <r>
    <n v="1949"/>
    <x v="1949"/>
    <s v="#ShakeYourPower brings clean energy to places in the world without electricity through the power of music."/>
    <x v="63"/>
    <x v="1338"/>
    <x v="0"/>
    <x v="1"/>
    <s v="GBP"/>
    <n v="1404986951"/>
    <n v="1402394951"/>
    <b v="1"/>
    <x v="350"/>
    <b v="1"/>
    <x v="2"/>
    <x v="31"/>
    <n v="106"/>
    <n v="56.2"/>
  </r>
  <r>
    <n v="1950"/>
    <x v="1950"/>
    <s v="We're building snap-together model trebuchets that are perfect for office warfare or annoying your roommate!"/>
    <x v="240"/>
    <x v="1339"/>
    <x v="0"/>
    <x v="0"/>
    <s v="USD"/>
    <n v="1303446073"/>
    <n v="1300767673"/>
    <b v="1"/>
    <x v="351"/>
    <b v="1"/>
    <x v="2"/>
    <x v="31"/>
    <n v="201"/>
    <n v="51.31"/>
  </r>
  <r>
    <n v="1951"/>
    <x v="1951"/>
    <s v="Take learning and playing with LEGOÂ® to the next level with sensors! Build creations with SBrick Plus and make them interactive!"/>
    <x v="63"/>
    <x v="1340"/>
    <x v="0"/>
    <x v="0"/>
    <s v="USD"/>
    <n v="1478516737"/>
    <n v="1475921137"/>
    <b v="1"/>
    <x v="352"/>
    <b v="1"/>
    <x v="2"/>
    <x v="31"/>
    <n v="212"/>
    <n v="127.36"/>
  </r>
  <r>
    <n v="1952"/>
    <x v="1952"/>
    <s v="Nix is a breakthrough smartphone accessory. Just scan an object and instantly view the color on your iPhone, Android, PC, or Mac."/>
    <x v="19"/>
    <x v="1341"/>
    <x v="0"/>
    <x v="5"/>
    <s v="CAD"/>
    <n v="1381934015"/>
    <n v="1378737215"/>
    <b v="1"/>
    <x v="353"/>
    <b v="1"/>
    <x v="2"/>
    <x v="31"/>
    <n v="198"/>
    <n v="101.86"/>
  </r>
  <r>
    <n v="1953"/>
    <x v="1953"/>
    <s v="The NTH is an open source music synthesizer featuring instant fun, awesome sound, and a hackable design."/>
    <x v="36"/>
    <x v="1342"/>
    <x v="0"/>
    <x v="0"/>
    <s v="USD"/>
    <n v="1330657200"/>
    <n v="1328158065"/>
    <b v="1"/>
    <x v="206"/>
    <b v="1"/>
    <x v="2"/>
    <x v="31"/>
    <n v="226"/>
    <n v="230.56"/>
  </r>
  <r>
    <n v="1954"/>
    <x v="1954"/>
    <s v="The First Home Battery System You Simply Plug in to Install"/>
    <x v="63"/>
    <x v="1343"/>
    <x v="0"/>
    <x v="0"/>
    <s v="USD"/>
    <n v="1457758800"/>
    <n v="1453730176"/>
    <b v="1"/>
    <x v="119"/>
    <b v="1"/>
    <x v="2"/>
    <x v="31"/>
    <n v="699"/>
    <n v="842.11"/>
  </r>
  <r>
    <n v="1955"/>
    <x v="1955"/>
    <s v="An easy to build open source 3D object printer. For the newbie or experienced maker, there's a model for everyone! NEW $599 Model!"/>
    <x v="247"/>
    <x v="1344"/>
    <x v="0"/>
    <x v="0"/>
    <s v="USD"/>
    <n v="1337799600"/>
    <n v="1334989881"/>
    <b v="1"/>
    <x v="126"/>
    <b v="1"/>
    <x v="2"/>
    <x v="31"/>
    <n v="399"/>
    <n v="577.28"/>
  </r>
  <r>
    <n v="1956"/>
    <x v="1956"/>
    <s v="Designed to be used at home, the Sparx Skate Sharpener gives hockey players an automated way to sharpen at the professional level"/>
    <x v="127"/>
    <x v="1345"/>
    <x v="0"/>
    <x v="0"/>
    <s v="USD"/>
    <n v="1429391405"/>
    <n v="1425507005"/>
    <b v="1"/>
    <x v="354"/>
    <b v="1"/>
    <x v="2"/>
    <x v="31"/>
    <n v="294"/>
    <n v="483.34"/>
  </r>
  <r>
    <n v="1957"/>
    <x v="1957"/>
    <s v="An open hardware platform for the best microcontroller in the world."/>
    <x v="11"/>
    <x v="1346"/>
    <x v="0"/>
    <x v="0"/>
    <s v="USD"/>
    <n v="1351304513"/>
    <n v="1348712513"/>
    <b v="1"/>
    <x v="355"/>
    <b v="1"/>
    <x v="2"/>
    <x v="31"/>
    <n v="168"/>
    <n v="76.14"/>
  </r>
  <r>
    <n v="1958"/>
    <x v="1958"/>
    <s v="The Mojo is an FPGA development board that is designed to be user friendly and a great introduction into digital design for anyone."/>
    <x v="39"/>
    <x v="1347"/>
    <x v="0"/>
    <x v="0"/>
    <s v="USD"/>
    <n v="1364078561"/>
    <n v="1361490161"/>
    <b v="1"/>
    <x v="356"/>
    <b v="1"/>
    <x v="2"/>
    <x v="31"/>
    <n v="1436"/>
    <n v="74.11"/>
  </r>
  <r>
    <n v="1959"/>
    <x v="1959"/>
    <s v="A thermometer that connects to the internet to help New York City turn the heat on for thousands of tenants with no heat in the winter."/>
    <x v="3"/>
    <x v="1348"/>
    <x v="0"/>
    <x v="0"/>
    <s v="USD"/>
    <n v="1412121600"/>
    <n v="1408565860"/>
    <b v="1"/>
    <x v="357"/>
    <b v="1"/>
    <x v="2"/>
    <x v="31"/>
    <n v="157"/>
    <n v="36.97"/>
  </r>
  <r>
    <n v="1960"/>
    <x v="1960"/>
    <s v="Trekkayak is an ultralight, durable and inflatable boat to be carried in your backpack to cross a lake or paddle down a river."/>
    <x v="54"/>
    <x v="1349"/>
    <x v="0"/>
    <x v="11"/>
    <s v="SEK"/>
    <n v="1419151341"/>
    <n v="1416559341"/>
    <b v="1"/>
    <x v="51"/>
    <b v="1"/>
    <x v="2"/>
    <x v="31"/>
    <n v="118"/>
    <n v="2500.9699999999998"/>
  </r>
  <r>
    <n v="1961"/>
    <x v="1961"/>
    <s v="This DIY kit helps analyze materials and contaminants. We need your help to build a library of open-source spectral data."/>
    <x v="3"/>
    <x v="1350"/>
    <x v="0"/>
    <x v="0"/>
    <s v="USD"/>
    <n v="1349495940"/>
    <n v="1346042417"/>
    <b v="1"/>
    <x v="358"/>
    <b v="1"/>
    <x v="2"/>
    <x v="31"/>
    <n v="1105"/>
    <n v="67.69"/>
  </r>
  <r>
    <n v="1962"/>
    <x v="1962"/>
    <s v="It's like an Arduino on steroids â€“ built-in bluetooth, battery management, and floating-point coprocessor, in a small, simple package."/>
    <x v="3"/>
    <x v="1351"/>
    <x v="0"/>
    <x v="0"/>
    <s v="USD"/>
    <n v="1400006636"/>
    <n v="1397414636"/>
    <b v="1"/>
    <x v="359"/>
    <b v="1"/>
    <x v="2"/>
    <x v="31"/>
    <n v="193"/>
    <n v="63.05"/>
  </r>
  <r>
    <n v="1963"/>
    <x v="1963"/>
    <s v="First mobile green energy generator that you can carry camping with you! A 3D printed, foldable wind turbine boosting 300W of power!"/>
    <x v="266"/>
    <x v="1352"/>
    <x v="0"/>
    <x v="1"/>
    <s v="GBP"/>
    <n v="1410862734"/>
    <n v="1407838734"/>
    <b v="1"/>
    <x v="248"/>
    <b v="1"/>
    <x v="2"/>
    <x v="31"/>
    <n v="127"/>
    <n v="117.6"/>
  </r>
  <r>
    <n v="1964"/>
    <x v="1964"/>
    <s v="Clairy combines the power of nature and technology with the beauty of design to eliminate indoor pollution and analyze it."/>
    <x v="305"/>
    <x v="1353"/>
    <x v="0"/>
    <x v="13"/>
    <s v="EUR"/>
    <n v="1461306772"/>
    <n v="1458714772"/>
    <b v="1"/>
    <x v="360"/>
    <b v="1"/>
    <x v="2"/>
    <x v="31"/>
    <n v="260"/>
    <n v="180.75"/>
  </r>
  <r>
    <n v="1965"/>
    <x v="1965"/>
    <s v="BoardX is a collection of electronic circuit boards that stack on top of one another to share resources and communicate"/>
    <x v="10"/>
    <x v="1354"/>
    <x v="0"/>
    <x v="0"/>
    <s v="USD"/>
    <n v="1326330000"/>
    <n v="1324433310"/>
    <b v="1"/>
    <x v="280"/>
    <b v="1"/>
    <x v="2"/>
    <x v="31"/>
    <n v="262"/>
    <n v="127.32"/>
  </r>
  <r>
    <n v="1966"/>
    <x v="1966"/>
    <s v="InkCase Plus is an always on E Ink second screen; uses sports/fitness apps, an eBook reader, display Photo and receive notifications."/>
    <x v="57"/>
    <x v="1355"/>
    <x v="0"/>
    <x v="0"/>
    <s v="USD"/>
    <n v="1408021098"/>
    <n v="1405429098"/>
    <b v="1"/>
    <x v="361"/>
    <b v="1"/>
    <x v="2"/>
    <x v="31"/>
    <n v="207"/>
    <n v="136.63999999999999"/>
  </r>
  <r>
    <n v="1967"/>
    <x v="1967"/>
    <s v="Ion is a light show for your desk, dorm room, or living room.  It responds to music, connects to your phone, and brightens your day!"/>
    <x v="22"/>
    <x v="1356"/>
    <x v="0"/>
    <x v="0"/>
    <s v="USD"/>
    <n v="1398959729"/>
    <n v="1396367729"/>
    <b v="1"/>
    <x v="325"/>
    <b v="1"/>
    <x v="2"/>
    <x v="31"/>
    <n v="370"/>
    <n v="182.78"/>
  </r>
  <r>
    <n v="1968"/>
    <x v="1968"/>
    <s v="Bringing the advantages of wireless smart shifting to every cyclist. FITS ANY BIKE"/>
    <x v="63"/>
    <x v="1357"/>
    <x v="0"/>
    <x v="0"/>
    <s v="USD"/>
    <n v="1480777515"/>
    <n v="1478095515"/>
    <b v="1"/>
    <x v="362"/>
    <b v="1"/>
    <x v="2"/>
    <x v="31"/>
    <n v="285"/>
    <n v="279.38"/>
  </r>
  <r>
    <n v="1969"/>
    <x v="1969"/>
    <s v="An Open Source JavaScript microcontroller you can program wirelessly - perfect for IoT! No software needed so get started in seconds."/>
    <x v="22"/>
    <x v="1358"/>
    <x v="0"/>
    <x v="1"/>
    <s v="GBP"/>
    <n v="1470423668"/>
    <n v="1467831668"/>
    <b v="1"/>
    <x v="363"/>
    <b v="1"/>
    <x v="2"/>
    <x v="31"/>
    <n v="579"/>
    <n v="61.38"/>
  </r>
  <r>
    <n v="1970"/>
    <x v="1970"/>
    <s v="The APOC is a gamma particle detector that will help you learn about radiation and find radioactive things!"/>
    <x v="10"/>
    <x v="1359"/>
    <x v="0"/>
    <x v="0"/>
    <s v="USD"/>
    <n v="1366429101"/>
    <n v="1361248701"/>
    <b v="1"/>
    <x v="364"/>
    <b v="1"/>
    <x v="2"/>
    <x v="31"/>
    <n v="1132"/>
    <n v="80.73"/>
  </r>
  <r>
    <n v="1971"/>
    <x v="1971"/>
    <s v="castAR: bridging the physical world with the virtual worlds; 3D holographic like projections in AR, fully immersive environments in VR"/>
    <x v="306"/>
    <x v="1360"/>
    <x v="0"/>
    <x v="0"/>
    <s v="USD"/>
    <n v="1384488000"/>
    <n v="1381752061"/>
    <b v="1"/>
    <x v="365"/>
    <b v="1"/>
    <x v="2"/>
    <x v="31"/>
    <n v="263"/>
    <n v="272.36"/>
  </r>
  <r>
    <n v="1972"/>
    <x v="1972"/>
    <s v="Jog It! Is an open source hand held controller designed to make running a program in Linux CNC (EMC2) and MACH3 a breeze."/>
    <x v="30"/>
    <x v="1361"/>
    <x v="0"/>
    <x v="0"/>
    <s v="USD"/>
    <n v="1353201444"/>
    <n v="1350605844"/>
    <b v="1"/>
    <x v="146"/>
    <b v="1"/>
    <x v="2"/>
    <x v="31"/>
    <n v="674"/>
    <n v="70.849999999999994"/>
  </r>
  <r>
    <n v="1973"/>
    <x v="1973"/>
    <s v="Smart lighting for your living room that improves movie and gaming experience drastically â€“ all while being easy on the eyes."/>
    <x v="307"/>
    <x v="1362"/>
    <x v="0"/>
    <x v="0"/>
    <s v="USD"/>
    <n v="1470466800"/>
    <n v="1467134464"/>
    <b v="1"/>
    <x v="366"/>
    <b v="1"/>
    <x v="2"/>
    <x v="31"/>
    <n v="257"/>
    <n v="247.94"/>
  </r>
  <r>
    <n v="1974"/>
    <x v="1974"/>
    <s v="RAPIRO is a cute and affordable robot kit designed to work with a Raspberry Pi. It comes with a Arduino-compatible servo controller."/>
    <x v="22"/>
    <x v="1363"/>
    <x v="0"/>
    <x v="1"/>
    <s v="GBP"/>
    <n v="1376899269"/>
    <n v="1371715269"/>
    <b v="1"/>
    <x v="367"/>
    <b v="1"/>
    <x v="2"/>
    <x v="31"/>
    <n v="375"/>
    <n v="186.81"/>
  </r>
  <r>
    <n v="1975"/>
    <x v="1975"/>
    <s v="The Bugle2 is a second generation DIY kit phono preamplifier for vinyl playback."/>
    <x v="194"/>
    <x v="1364"/>
    <x v="0"/>
    <x v="0"/>
    <s v="USD"/>
    <n v="1362938851"/>
    <n v="1360346851"/>
    <b v="1"/>
    <x v="35"/>
    <b v="1"/>
    <x v="2"/>
    <x v="31"/>
    <n v="209"/>
    <n v="131.99"/>
  </r>
  <r>
    <n v="1976"/>
    <x v="1976"/>
    <s v="Can you help us make an ultra bright white one a reality?"/>
    <x v="23"/>
    <x v="1365"/>
    <x v="0"/>
    <x v="1"/>
    <s v="GBP"/>
    <n v="1373751325"/>
    <n v="1371159325"/>
    <b v="1"/>
    <x v="368"/>
    <b v="1"/>
    <x v="2"/>
    <x v="31"/>
    <n v="347"/>
    <n v="29.31"/>
  </r>
  <r>
    <n v="1977"/>
    <x v="1977"/>
    <s v="Ario learns about you, syncs your body clock, and keeps you healthy through natural lighting patterns."/>
    <x v="63"/>
    <x v="1366"/>
    <x v="0"/>
    <x v="0"/>
    <s v="USD"/>
    <n v="1450511940"/>
    <n v="1446527540"/>
    <b v="1"/>
    <x v="369"/>
    <b v="1"/>
    <x v="2"/>
    <x v="31"/>
    <n v="402"/>
    <n v="245.02"/>
  </r>
  <r>
    <n v="1978"/>
    <x v="1978"/>
    <s v="Please help us take DIY 3D Printing to the next level, support this open source photo-initiated polymer resin based 3D printing system!"/>
    <x v="63"/>
    <x v="1367"/>
    <x v="0"/>
    <x v="0"/>
    <s v="USD"/>
    <n v="1339484400"/>
    <n v="1336627492"/>
    <b v="1"/>
    <x v="370"/>
    <b v="1"/>
    <x v="2"/>
    <x v="31"/>
    <n v="1027"/>
    <n v="1323.25"/>
  </r>
  <r>
    <n v="1979"/>
    <x v="1979"/>
    <s v="Truly wireless premium earbuds with a battery-boosting smartphone case for charging and storage"/>
    <x v="61"/>
    <x v="1368"/>
    <x v="0"/>
    <x v="0"/>
    <s v="USD"/>
    <n v="1447909140"/>
    <n v="1444734146"/>
    <b v="1"/>
    <x v="371"/>
    <b v="1"/>
    <x v="2"/>
    <x v="31"/>
    <n v="115"/>
    <n v="282.66000000000003"/>
  </r>
  <r>
    <n v="1980"/>
    <x v="1980"/>
    <s v="Multi-power charging that is smarter, stylish and designed for you."/>
    <x v="63"/>
    <x v="1369"/>
    <x v="0"/>
    <x v="12"/>
    <s v="EUR"/>
    <n v="1459684862"/>
    <n v="1456232462"/>
    <b v="1"/>
    <x v="372"/>
    <b v="1"/>
    <x v="2"/>
    <x v="31"/>
    <n v="355"/>
    <n v="91.21"/>
  </r>
  <r>
    <n v="1981"/>
    <x v="1981"/>
    <s v="I would like to tell the story of a young man from Queens, New York and compare his life to a young Afghan man...to connect the dots."/>
    <x v="51"/>
    <x v="1370"/>
    <x v="2"/>
    <x v="5"/>
    <s v="CAD"/>
    <n v="1404926665"/>
    <n v="1402334665"/>
    <b v="0"/>
    <x v="8"/>
    <b v="0"/>
    <x v="8"/>
    <x v="32"/>
    <n v="5"/>
    <n v="31.75"/>
  </r>
  <r>
    <n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x v="8"/>
    <x v="32"/>
    <n v="0"/>
    <n v="0"/>
  </r>
  <r>
    <n v="1983"/>
    <x v="1983"/>
    <s v="A vegan photographer bringing Hawaii to the tipping point of plant pure wisdom, featuring the most influential early adopters."/>
    <x v="287"/>
    <x v="1371"/>
    <x v="2"/>
    <x v="0"/>
    <s v="USD"/>
    <n v="1472799600"/>
    <n v="1470874618"/>
    <b v="0"/>
    <x v="38"/>
    <b v="0"/>
    <x v="8"/>
    <x v="32"/>
    <n v="4"/>
    <n v="88.69"/>
  </r>
  <r>
    <n v="1984"/>
    <x v="1984"/>
    <s v="Does love lasts longer than &quot;Love Locks&quot; ?_x000a__x000a_A photographic journey into the lives of these 'love-locked' couples."/>
    <x v="36"/>
    <x v="1372"/>
    <x v="2"/>
    <x v="0"/>
    <s v="USD"/>
    <n v="1417377481"/>
    <n v="1412189881"/>
    <b v="0"/>
    <x v="63"/>
    <b v="0"/>
    <x v="8"/>
    <x v="32"/>
    <n v="21"/>
    <n v="453.14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x v="8"/>
    <x v="32"/>
    <n v="3"/>
    <n v="12.75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x v="8"/>
    <x v="32"/>
    <n v="0"/>
    <n v="1"/>
  </r>
  <r>
    <n v="1987"/>
    <x v="1987"/>
    <s v="A collection of images that depicts the beauty and diversity within Ethiopia"/>
    <x v="62"/>
    <x v="1373"/>
    <x v="2"/>
    <x v="1"/>
    <s v="GBP"/>
    <n v="1425223276"/>
    <n v="1422631276"/>
    <b v="0"/>
    <x v="33"/>
    <b v="0"/>
    <x v="8"/>
    <x v="32"/>
    <n v="42"/>
    <n v="83.43"/>
  </r>
  <r>
    <n v="1988"/>
    <x v="1988"/>
    <s v="Expressing art in an image!"/>
    <x v="12"/>
    <x v="379"/>
    <x v="2"/>
    <x v="0"/>
    <s v="USD"/>
    <n v="1440094742"/>
    <n v="1437502742"/>
    <b v="0"/>
    <x v="29"/>
    <b v="0"/>
    <x v="8"/>
    <x v="32"/>
    <n v="0"/>
    <n v="25"/>
  </r>
  <r>
    <n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x v="8"/>
    <x v="32"/>
    <n v="1"/>
    <n v="50"/>
  </r>
  <r>
    <n v="1990"/>
    <x v="1990"/>
    <s v="An art nude photography book that includes traditional black and white sepia nudes as well as experimiental color nudes."/>
    <x v="9"/>
    <x v="1245"/>
    <x v="2"/>
    <x v="0"/>
    <s v="USD"/>
    <n v="1455338532"/>
    <n v="1454042532"/>
    <b v="0"/>
    <x v="81"/>
    <b v="0"/>
    <x v="8"/>
    <x v="32"/>
    <n v="17"/>
    <n v="101.8"/>
  </r>
  <r>
    <n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x v="8"/>
    <x v="32"/>
    <n v="7"/>
    <n v="46.67"/>
  </r>
  <r>
    <n v="1992"/>
    <x v="1992"/>
    <s v="A complete revamp of all the Disney Princes &amp; Princesses!"/>
    <x v="15"/>
    <x v="369"/>
    <x v="2"/>
    <x v="0"/>
    <s v="USD"/>
    <n v="1424229991"/>
    <n v="1421637991"/>
    <b v="0"/>
    <x v="84"/>
    <b v="0"/>
    <x v="8"/>
    <x v="32"/>
    <n v="0"/>
    <n v="1"/>
  </r>
  <r>
    <n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x v="8"/>
    <x v="32"/>
    <n v="0"/>
    <n v="0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x v="8"/>
    <x v="32"/>
    <n v="0"/>
    <n v="0"/>
  </r>
  <r>
    <n v="1995"/>
    <x v="1995"/>
    <s v="I'm looking to pursue my dream of becoming a full time photographer, using my current creative experience as a graphic designer."/>
    <x v="28"/>
    <x v="1374"/>
    <x v="2"/>
    <x v="5"/>
    <s v="CAD"/>
    <n v="1437082736"/>
    <n v="1435354736"/>
    <b v="0"/>
    <x v="83"/>
    <b v="0"/>
    <x v="8"/>
    <x v="32"/>
    <n v="8"/>
    <n v="26"/>
  </r>
  <r>
    <n v="1996"/>
    <x v="1996"/>
    <s v="I want to create a series of pictures of Life through the eyes - and capture some of the defining moments of our history now / to come."/>
    <x v="308"/>
    <x v="117"/>
    <x v="2"/>
    <x v="0"/>
    <s v="USD"/>
    <n v="1405021211"/>
    <n v="1402429211"/>
    <b v="0"/>
    <x v="78"/>
    <b v="0"/>
    <x v="8"/>
    <x v="32"/>
    <n v="0"/>
    <n v="0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x v="8"/>
    <x v="32"/>
    <n v="0"/>
    <n v="0"/>
  </r>
  <r>
    <n v="1998"/>
    <x v="1998"/>
    <s v="I am moving to Guatemala to document and report on the growing community resistance movements across Central America and Mexico"/>
    <x v="30"/>
    <x v="1375"/>
    <x v="2"/>
    <x v="0"/>
    <s v="USD"/>
    <n v="1406861438"/>
    <n v="1402973438"/>
    <b v="0"/>
    <x v="83"/>
    <b v="0"/>
    <x v="8"/>
    <x v="32"/>
    <n v="26"/>
    <n v="218.33"/>
  </r>
  <r>
    <n v="1999"/>
    <x v="1999"/>
    <s v="This is a portrait photo project aiming to inspire women to explore themselves and live their passion"/>
    <x v="146"/>
    <x v="1376"/>
    <x v="2"/>
    <x v="1"/>
    <s v="GBP"/>
    <n v="1415882108"/>
    <n v="1413286508"/>
    <b v="0"/>
    <x v="63"/>
    <b v="0"/>
    <x v="8"/>
    <x v="32"/>
    <n v="1"/>
    <n v="33.71"/>
  </r>
  <r>
    <n v="2000"/>
    <x v="2000"/>
    <s v="What do you get when you combine 2 of the hottest alt-models in North America with one Canadian photographer? Make a CALENDAR!!!"/>
    <x v="10"/>
    <x v="1377"/>
    <x v="2"/>
    <x v="5"/>
    <s v="CAD"/>
    <n v="1452120613"/>
    <n v="1449528613"/>
    <b v="0"/>
    <x v="20"/>
    <b v="0"/>
    <x v="8"/>
    <x v="32"/>
    <n v="13"/>
    <n v="25"/>
  </r>
  <r>
    <n v="2001"/>
    <x v="2001"/>
    <s v="Nuimo is a universal controller for the internet of things. Control your music, lights, locks and more."/>
    <x v="56"/>
    <x v="1378"/>
    <x v="0"/>
    <x v="12"/>
    <s v="EUR"/>
    <n v="1434139200"/>
    <n v="1431406916"/>
    <b v="1"/>
    <x v="373"/>
    <b v="1"/>
    <x v="2"/>
    <x v="31"/>
    <n v="382"/>
    <n v="128.38999999999999"/>
  </r>
  <r>
    <n v="2002"/>
    <x v="2002"/>
    <s v="Open-source quad-core camera effortlessly adds powerful machine vision to all your PC/Arduino/Raspberry Pi projects"/>
    <x v="63"/>
    <x v="1379"/>
    <x v="0"/>
    <x v="0"/>
    <s v="USD"/>
    <n v="1485191143"/>
    <n v="1482599143"/>
    <b v="1"/>
    <x v="374"/>
    <b v="1"/>
    <x v="2"/>
    <x v="31"/>
    <n v="217"/>
    <n v="78.83"/>
  </r>
  <r>
    <n v="2003"/>
    <x v="2003"/>
    <s v="velosynth is an open-source bicycle interaction synthesizer. it interprets the speed and acceleration of a bicycle into expressive audio feedback."/>
    <x v="2"/>
    <x v="1380"/>
    <x v="0"/>
    <x v="0"/>
    <s v="USD"/>
    <n v="1278111600"/>
    <n v="1276830052"/>
    <b v="1"/>
    <x v="57"/>
    <b v="1"/>
    <x v="2"/>
    <x v="31"/>
    <n v="312"/>
    <n v="91.76"/>
  </r>
  <r>
    <n v="2004"/>
    <x v="2004"/>
    <s v="Design and 3D print your own creations using an iPad. A delightful 3D printing experience for children and K-12 education."/>
    <x v="63"/>
    <x v="1381"/>
    <x v="0"/>
    <x v="0"/>
    <s v="USD"/>
    <n v="1405002663"/>
    <n v="1402410663"/>
    <b v="1"/>
    <x v="178"/>
    <b v="1"/>
    <x v="2"/>
    <x v="31"/>
    <n v="234"/>
    <n v="331.1"/>
  </r>
  <r>
    <n v="2005"/>
    <x v="2005"/>
    <s v="The bassAware Holster is a new type of wearable audio technology that uses vibration to create a massive bass experience."/>
    <x v="11"/>
    <x v="1382"/>
    <x v="0"/>
    <x v="0"/>
    <s v="USD"/>
    <n v="1381895940"/>
    <n v="1379532618"/>
    <b v="1"/>
    <x v="284"/>
    <b v="1"/>
    <x v="2"/>
    <x v="31"/>
    <n v="124"/>
    <n v="194.26"/>
  </r>
  <r>
    <n v="2006"/>
    <x v="2006"/>
    <s v="MAID is a smart kitchen assistant &amp; a multifunctional oven. MAID knows what to cook and how to cook. Cooking is now easy,fun &amp; social."/>
    <x v="63"/>
    <x v="1383"/>
    <x v="0"/>
    <x v="0"/>
    <s v="USD"/>
    <n v="1417611645"/>
    <n v="1414584045"/>
    <b v="1"/>
    <x v="175"/>
    <b v="1"/>
    <x v="2"/>
    <x v="31"/>
    <n v="248"/>
    <n v="408.98"/>
  </r>
  <r>
    <n v="2007"/>
    <x v="2007"/>
    <s v="A biologist, an industrial designer, and an engineer team up and build a â€œHello, World!â€ kit to teach high schoolers how to invent with DNA."/>
    <x v="3"/>
    <x v="1384"/>
    <x v="0"/>
    <x v="0"/>
    <s v="USD"/>
    <n v="1282622400"/>
    <n v="1276891586"/>
    <b v="1"/>
    <x v="89"/>
    <b v="1"/>
    <x v="2"/>
    <x v="31"/>
    <n v="116"/>
    <n v="84.46"/>
  </r>
  <r>
    <n v="2008"/>
    <x v="2008"/>
    <s v="The smartCaster is an automatic roto-casting machine running off of open source electronics with plans that will be freely available."/>
    <x v="309"/>
    <x v="1385"/>
    <x v="0"/>
    <x v="0"/>
    <s v="USD"/>
    <n v="1316442622"/>
    <n v="1312641022"/>
    <b v="1"/>
    <x v="14"/>
    <b v="1"/>
    <x v="2"/>
    <x v="31"/>
    <n v="117"/>
    <n v="44.85"/>
  </r>
  <r>
    <n v="2009"/>
    <x v="2009"/>
    <s v="Licht 1: The smart pendant lamp that increases your well-being and productivity while saving 80% in running energy expenses."/>
    <x v="63"/>
    <x v="1386"/>
    <x v="0"/>
    <x v="12"/>
    <s v="EUR"/>
    <n v="1479890743"/>
    <n v="1476776743"/>
    <b v="1"/>
    <x v="375"/>
    <b v="1"/>
    <x v="2"/>
    <x v="31"/>
    <n v="305"/>
    <n v="383.36"/>
  </r>
  <r>
    <n v="2010"/>
    <x v="2010"/>
    <s v="Weighitz are miniature smart scales designed to weigh anything in the home."/>
    <x v="11"/>
    <x v="1387"/>
    <x v="0"/>
    <x v="0"/>
    <s v="USD"/>
    <n v="1471564491"/>
    <n v="1468972491"/>
    <b v="1"/>
    <x v="376"/>
    <b v="1"/>
    <x v="2"/>
    <x v="31"/>
    <n v="320"/>
    <n v="55.28"/>
  </r>
  <r>
    <n v="2011"/>
    <x v="2011"/>
    <s v="FLUXO â€“ The first smart design lamp where you can move the light in any direction with app and sensor control."/>
    <x v="63"/>
    <x v="1388"/>
    <x v="0"/>
    <x v="15"/>
    <s v="EUR"/>
    <n v="1452553200"/>
    <n v="1449650173"/>
    <b v="1"/>
    <x v="377"/>
    <b v="1"/>
    <x v="2"/>
    <x v="31"/>
    <n v="820"/>
    <n v="422.02"/>
  </r>
  <r>
    <n v="2012"/>
    <x v="2012"/>
    <s v="FishBit is an app and connected device to monitor and control your aquariumâ€™s water composition to help your tank thrive."/>
    <x v="10"/>
    <x v="1389"/>
    <x v="0"/>
    <x v="0"/>
    <s v="USD"/>
    <n v="1423165441"/>
    <n v="1420573441"/>
    <b v="1"/>
    <x v="282"/>
    <b v="1"/>
    <x v="2"/>
    <x v="31"/>
    <n v="235"/>
    <n v="64.180000000000007"/>
  </r>
  <r>
    <n v="2013"/>
    <x v="2013"/>
    <s v="Crowds can slow WiFi to a crawl, but not Portal. Stream ultraHD videos without buffering and play Internet games without lagging."/>
    <x v="291"/>
    <x v="1390"/>
    <x v="0"/>
    <x v="0"/>
    <s v="USD"/>
    <n v="1468019014"/>
    <n v="1462835014"/>
    <b v="1"/>
    <x v="378"/>
    <b v="1"/>
    <x v="2"/>
    <x v="31"/>
    <n v="495"/>
    <n v="173.58"/>
  </r>
  <r>
    <n v="2014"/>
    <x v="2014"/>
    <s v="It's a pen that can draw in the air! 3Doodler is the 3D printing pen you can hold in your hand. Lift your imagination off the page!"/>
    <x v="11"/>
    <x v="1391"/>
    <x v="0"/>
    <x v="0"/>
    <s v="USD"/>
    <n v="1364184539"/>
    <n v="1361250539"/>
    <b v="1"/>
    <x v="379"/>
    <b v="1"/>
    <x v="2"/>
    <x v="31"/>
    <n v="7814"/>
    <n v="88.6"/>
  </r>
  <r>
    <n v="2015"/>
    <x v="2015"/>
    <s v="ExtraCore is a 1&quot; x 1&quot; 22 I/O pin Arduino Compatible. It's 1.7 grams and 16mhz of tiny Arduino style coolness."/>
    <x v="310"/>
    <x v="1392"/>
    <x v="0"/>
    <x v="0"/>
    <s v="USD"/>
    <n v="1315602163"/>
    <n v="1313010163"/>
    <b v="1"/>
    <x v="380"/>
    <b v="1"/>
    <x v="2"/>
    <x v="31"/>
    <n v="113"/>
    <n v="50.22"/>
  </r>
  <r>
    <n v="2016"/>
    <x v="2016"/>
    <s v="A smart, compact power supply designed to power anything, anywhere"/>
    <x v="3"/>
    <x v="1393"/>
    <x v="0"/>
    <x v="0"/>
    <s v="USD"/>
    <n v="1362863299"/>
    <n v="1360271299"/>
    <b v="1"/>
    <x v="381"/>
    <b v="1"/>
    <x v="2"/>
    <x v="31"/>
    <n v="922"/>
    <n v="192.39"/>
  </r>
  <r>
    <n v="2017"/>
    <x v="2017"/>
    <s v="A big red truck filled with cutting-edge maker tools that goes from school to school, bringing the joy of building back to kids."/>
    <x v="31"/>
    <x v="1394"/>
    <x v="0"/>
    <x v="0"/>
    <s v="USD"/>
    <n v="1332561600"/>
    <n v="1329873755"/>
    <b v="1"/>
    <x v="382"/>
    <b v="1"/>
    <x v="2"/>
    <x v="31"/>
    <n v="125"/>
    <n v="73.42"/>
  </r>
  <r>
    <n v="2018"/>
    <x v="2018"/>
    <s v="Scriba puts creative control back in your hands. Its flexible body and dynamic squeeze motion responding beautifully to your touch."/>
    <x v="99"/>
    <x v="1395"/>
    <x v="0"/>
    <x v="17"/>
    <s v="EUR"/>
    <n v="1439455609"/>
    <n v="1436863609"/>
    <b v="1"/>
    <x v="383"/>
    <b v="1"/>
    <x v="2"/>
    <x v="31"/>
    <n v="102"/>
    <n v="147.68"/>
  </r>
  <r>
    <n v="2019"/>
    <x v="2019"/>
    <s v="Far-field voice control extension to your speakers, home &amp; office appliances. Touch Sensing with Arduino &amp; Linux for making projects."/>
    <x v="79"/>
    <x v="1396"/>
    <x v="0"/>
    <x v="0"/>
    <s v="USD"/>
    <n v="1474563621"/>
    <n v="1471971621"/>
    <b v="1"/>
    <x v="384"/>
    <b v="1"/>
    <x v="2"/>
    <x v="31"/>
    <n v="485"/>
    <n v="108.97"/>
  </r>
  <r>
    <n v="2020"/>
    <x v="2020"/>
    <s v="Low Voltage Metal Sensor directly compatible with Arduino type computers for Robotics, &amp; Motor Control, WITHOUT USING MAGNETS!"/>
    <x v="15"/>
    <x v="1397"/>
    <x v="0"/>
    <x v="0"/>
    <s v="USD"/>
    <n v="1400108640"/>
    <n v="1396923624"/>
    <b v="1"/>
    <x v="266"/>
    <b v="1"/>
    <x v="2"/>
    <x v="31"/>
    <n v="192"/>
    <n v="23.65"/>
  </r>
  <r>
    <n v="2021"/>
    <x v="2021"/>
    <s v="The m!lTone is an open-source synth &amp; MIDI controller.Create music &amp; control video,lights &amp; sound w/ this refreshingly original device."/>
    <x v="10"/>
    <x v="1398"/>
    <x v="0"/>
    <x v="0"/>
    <s v="USD"/>
    <n v="1411522897"/>
    <n v="1407634897"/>
    <b v="1"/>
    <x v="195"/>
    <b v="1"/>
    <x v="2"/>
    <x v="31"/>
    <n v="281"/>
    <n v="147.94999999999999"/>
  </r>
  <r>
    <n v="2022"/>
    <x v="2022"/>
    <s v="Acanvas is a Wi-Fi connected and customizable art display that hangs on any wall, charges itself and streams art into your home"/>
    <x v="57"/>
    <x v="1399"/>
    <x v="0"/>
    <x v="0"/>
    <s v="USD"/>
    <n v="1465652372"/>
    <n v="1463060372"/>
    <b v="1"/>
    <x v="166"/>
    <b v="1"/>
    <x v="2"/>
    <x v="31"/>
    <n v="125"/>
    <n v="385.04"/>
  </r>
  <r>
    <n v="2023"/>
    <x v="2023"/>
    <s v="A digital window that opens to beautiful scenery from around the world with 4K-shot videos and sound. Place it anywhere, be anywhere."/>
    <x v="57"/>
    <x v="1400"/>
    <x v="0"/>
    <x v="0"/>
    <s v="USD"/>
    <n v="1434017153"/>
    <n v="1431425153"/>
    <b v="1"/>
    <x v="385"/>
    <b v="1"/>
    <x v="2"/>
    <x v="31"/>
    <n v="161"/>
    <n v="457.39"/>
  </r>
  <r>
    <n v="2024"/>
    <x v="2024"/>
    <s v="RA - 3D Printer board. This board can control 3 extruders, bed heaters, Elefu control panel, 4 temp monitors, lighting and more."/>
    <x v="23"/>
    <x v="1401"/>
    <x v="0"/>
    <x v="0"/>
    <s v="USD"/>
    <n v="1344826800"/>
    <n v="1341875544"/>
    <b v="1"/>
    <x v="223"/>
    <b v="1"/>
    <x v="2"/>
    <x v="31"/>
    <n v="585"/>
    <n v="222.99"/>
  </r>
  <r>
    <n v="2025"/>
    <x v="2025"/>
    <s v="A complete Home Security System in a single device: Flare protects you and your home all by itself. Secure, beautiful and affordable."/>
    <x v="58"/>
    <x v="1402"/>
    <x v="0"/>
    <x v="12"/>
    <s v="EUR"/>
    <n v="1433996746"/>
    <n v="1431404746"/>
    <b v="1"/>
    <x v="386"/>
    <b v="1"/>
    <x v="2"/>
    <x v="31"/>
    <n v="201"/>
    <n v="220.74"/>
  </r>
  <r>
    <n v="2026"/>
    <x v="2026"/>
    <s v="MIDI Sprout enables plants to play synthesizers in real time."/>
    <x v="31"/>
    <x v="1403"/>
    <x v="0"/>
    <x v="0"/>
    <s v="USD"/>
    <n v="1398052740"/>
    <n v="1394127585"/>
    <b v="1"/>
    <x v="387"/>
    <b v="1"/>
    <x v="2"/>
    <x v="31"/>
    <n v="133"/>
    <n v="73.5"/>
  </r>
  <r>
    <n v="2027"/>
    <x v="2027"/>
    <s v="Modular smartphone-based headset with external sensors for 4&quot; - 5.7&quot; Android &amp; iOS phones, iPhone 6 Plus included!"/>
    <x v="57"/>
    <x v="1404"/>
    <x v="0"/>
    <x v="0"/>
    <s v="USD"/>
    <n v="1427740319"/>
    <n v="1423855919"/>
    <b v="1"/>
    <x v="388"/>
    <b v="1"/>
    <x v="2"/>
    <x v="31"/>
    <n v="120"/>
    <n v="223.1"/>
  </r>
  <r>
    <n v="2028"/>
    <x v="2028"/>
    <s v="Building an open source Bussard fusion reactor, aka the Polywell."/>
    <x v="9"/>
    <x v="1405"/>
    <x v="0"/>
    <x v="0"/>
    <s v="USD"/>
    <n v="1268690100"/>
    <n v="1265493806"/>
    <b v="1"/>
    <x v="1"/>
    <b v="1"/>
    <x v="2"/>
    <x v="31"/>
    <n v="126"/>
    <n v="47.91"/>
  </r>
  <r>
    <n v="2029"/>
    <x v="2029"/>
    <s v="Lumin8 Pro is a fun and easy to use light controller that makes light dance to your favorite music."/>
    <x v="30"/>
    <x v="1406"/>
    <x v="0"/>
    <x v="0"/>
    <s v="USD"/>
    <n v="1409099481"/>
    <n v="1406507481"/>
    <b v="1"/>
    <x v="230"/>
    <b v="1"/>
    <x v="2"/>
    <x v="31"/>
    <n v="361"/>
    <n v="96.06"/>
  </r>
  <r>
    <n v="2030"/>
    <x v="2030"/>
    <s v="A stylish, retro, and fun arcade cabinet for your Raspberry Pi, Mini-ITX, Pandaboard, or other mini PC from the makers of Pibow"/>
    <x v="311"/>
    <x v="1407"/>
    <x v="0"/>
    <x v="1"/>
    <s v="GBP"/>
    <n v="1354233296"/>
    <n v="1351641296"/>
    <b v="1"/>
    <x v="389"/>
    <b v="1"/>
    <x v="2"/>
    <x v="31"/>
    <n v="226"/>
    <n v="118.61"/>
  </r>
  <r>
    <n v="2031"/>
    <x v="2031"/>
    <s v="With Linkio you can use your smartphone to control every electronic you own- for only $100!"/>
    <x v="63"/>
    <x v="1408"/>
    <x v="0"/>
    <x v="9"/>
    <s v="EUR"/>
    <n v="1420765200"/>
    <n v="1417506853"/>
    <b v="1"/>
    <x v="285"/>
    <b v="1"/>
    <x v="2"/>
    <x v="31"/>
    <n v="120"/>
    <n v="118.45"/>
  </r>
  <r>
    <n v="2032"/>
    <x v="2032"/>
    <s v="PocketLab Voyager and PocketLab Weather are rugged science labs that you can take anywhere to explore the world around you."/>
    <x v="31"/>
    <x v="1409"/>
    <x v="0"/>
    <x v="0"/>
    <s v="USD"/>
    <n v="1481778000"/>
    <n v="1479216874"/>
    <b v="1"/>
    <x v="390"/>
    <b v="1"/>
    <x v="2"/>
    <x v="31"/>
    <n v="304"/>
    <n v="143.21"/>
  </r>
  <r>
    <n v="2033"/>
    <x v="2033"/>
    <s v="BrewNannyâ„¢ accurately measures the health and progress of your home brew and alerts you to problems immediately, wherever you are."/>
    <x v="31"/>
    <x v="1410"/>
    <x v="0"/>
    <x v="0"/>
    <s v="USD"/>
    <n v="1398477518"/>
    <n v="1395885518"/>
    <b v="1"/>
    <x v="150"/>
    <b v="1"/>
    <x v="2"/>
    <x v="31"/>
    <n v="179"/>
    <n v="282.72000000000003"/>
  </r>
  <r>
    <n v="2034"/>
    <x v="2034"/>
    <s v="A Wireless Virtual Reality HMD that's Fashionable &amp; Compact; Features 3D Gesture Input, Position Tracking, &amp; Augmented Reality Overlays"/>
    <x v="312"/>
    <x v="1411"/>
    <x v="0"/>
    <x v="0"/>
    <s v="USD"/>
    <n v="1430981880"/>
    <n v="1426216033"/>
    <b v="1"/>
    <x v="285"/>
    <b v="1"/>
    <x v="2"/>
    <x v="31"/>
    <n v="387"/>
    <n v="593.94000000000005"/>
  </r>
  <r>
    <n v="2035"/>
    <x v="2035"/>
    <s v="Announcing the GANGLION and the ULTRACORTEXâ€”a $99 biodata acquisition device and a 3D-printed, brain-sensing headset."/>
    <x v="58"/>
    <x v="1412"/>
    <x v="0"/>
    <x v="0"/>
    <s v="USD"/>
    <n v="1450486800"/>
    <n v="1446562807"/>
    <b v="1"/>
    <x v="391"/>
    <b v="1"/>
    <x v="2"/>
    <x v="31"/>
    <n v="211"/>
    <n v="262.16000000000003"/>
  </r>
  <r>
    <n v="2036"/>
    <x v="2036"/>
    <s v="A high-capacity portable charger with LED lights keeps your iPhone, iPad, smartphones, tablets and other devices juiced up on-the-go."/>
    <x v="11"/>
    <x v="1413"/>
    <x v="0"/>
    <x v="0"/>
    <s v="USD"/>
    <n v="1399668319"/>
    <n v="1397076319"/>
    <b v="1"/>
    <x v="392"/>
    <b v="1"/>
    <x v="2"/>
    <x v="31"/>
    <n v="132"/>
    <n v="46.58"/>
  </r>
  <r>
    <n v="2037"/>
    <x v="2037"/>
    <s v="With an efficiency of 97%, bicycle technology is nearly perfect. So why do we use it only for transportation?"/>
    <x v="3"/>
    <x v="1414"/>
    <x v="0"/>
    <x v="0"/>
    <s v="USD"/>
    <n v="1388383353"/>
    <n v="1383195753"/>
    <b v="1"/>
    <x v="393"/>
    <b v="1"/>
    <x v="2"/>
    <x v="31"/>
    <n v="300"/>
    <n v="70.040000000000006"/>
  </r>
  <r>
    <n v="2038"/>
    <x v="2038"/>
    <s v="The OWL is an open source, open hardware, reprogrammable effects pedal designed for musicians, coders, and hackers."/>
    <x v="6"/>
    <x v="1415"/>
    <x v="0"/>
    <x v="1"/>
    <s v="GBP"/>
    <n v="1372701600"/>
    <n v="1369895421"/>
    <b v="1"/>
    <x v="394"/>
    <b v="1"/>
    <x v="2"/>
    <x v="31"/>
    <n v="421"/>
    <n v="164.91"/>
  </r>
  <r>
    <n v="2039"/>
    <x v="2039"/>
    <s v="Open up your digital worlds with the most sophisticated, intuitive android smart projector."/>
    <x v="153"/>
    <x v="1416"/>
    <x v="0"/>
    <x v="0"/>
    <s v="USD"/>
    <n v="1480568340"/>
    <n v="1477996325"/>
    <b v="1"/>
    <x v="169"/>
    <b v="1"/>
    <x v="2"/>
    <x v="31"/>
    <n v="136"/>
    <n v="449.26"/>
  </r>
  <r>
    <n v="2040"/>
    <x v="2040"/>
    <s v="4.29 Billion+ Capacitor Combinations._x000a_No Coding Required."/>
    <x v="9"/>
    <x v="1417"/>
    <x v="0"/>
    <x v="0"/>
    <s v="USD"/>
    <n v="1384557303"/>
    <n v="1383257703"/>
    <b v="1"/>
    <x v="197"/>
    <b v="1"/>
    <x v="2"/>
    <x v="31"/>
    <n v="248"/>
    <n v="27.47"/>
  </r>
  <r>
    <n v="2041"/>
    <x v="2041"/>
    <s v="World's first LED decor grow light that turns your plants into show pieces. Adding beauty and foliage to your home like never before"/>
    <x v="196"/>
    <x v="1418"/>
    <x v="0"/>
    <x v="0"/>
    <s v="USD"/>
    <n v="1478785027"/>
    <n v="1476189427"/>
    <b v="0"/>
    <x v="148"/>
    <b v="1"/>
    <x v="2"/>
    <x v="31"/>
    <n v="182"/>
    <n v="143.97999999999999"/>
  </r>
  <r>
    <n v="2042"/>
    <x v="2042"/>
    <s v="The SoundBrake headphone attachment can be used with any audio player to alert you to important outside sounds."/>
    <x v="3"/>
    <x v="1419"/>
    <x v="0"/>
    <x v="0"/>
    <s v="USD"/>
    <n v="1453481974"/>
    <n v="1448297974"/>
    <b v="0"/>
    <x v="205"/>
    <b v="1"/>
    <x v="2"/>
    <x v="31"/>
    <n v="124"/>
    <n v="88.24"/>
  </r>
  <r>
    <n v="2043"/>
    <x v="2043"/>
    <s v="PS-1A is an adjustable switch mode DC-DC power supply. It is highly compact, breadboard friendly and requires no external components."/>
    <x v="313"/>
    <x v="1420"/>
    <x v="0"/>
    <x v="0"/>
    <s v="USD"/>
    <n v="1481432340"/>
    <n v="1476764077"/>
    <b v="0"/>
    <x v="189"/>
    <b v="1"/>
    <x v="2"/>
    <x v="31"/>
    <n v="506"/>
    <n v="36.33"/>
  </r>
  <r>
    <n v="2044"/>
    <x v="2044"/>
    <s v="The PiSoC is an open source development platform which gives each person a unique opportunity to create, regardless of skill level."/>
    <x v="36"/>
    <x v="1421"/>
    <x v="0"/>
    <x v="0"/>
    <s v="USD"/>
    <n v="1434212714"/>
    <n v="1431620714"/>
    <b v="0"/>
    <x v="395"/>
    <b v="1"/>
    <x v="2"/>
    <x v="31"/>
    <n v="108"/>
    <n v="90.18"/>
  </r>
  <r>
    <n v="2045"/>
    <x v="2045"/>
    <s v="Open Rail is a new open source universal linear rail system designed to be used with various T- Slot aluminum extrusion configurations."/>
    <x v="244"/>
    <x v="1422"/>
    <x v="0"/>
    <x v="0"/>
    <s v="USD"/>
    <n v="1341799647"/>
    <n v="1339207647"/>
    <b v="0"/>
    <x v="40"/>
    <b v="1"/>
    <x v="2"/>
    <x v="31"/>
    <n v="819"/>
    <n v="152.62"/>
  </r>
  <r>
    <n v="2046"/>
    <x v="2046"/>
    <s v="CoAction Hero: a powerful proto-board with a 120Mhz processor, 1MB filesystem, and built-in OS for tinkerers and engineers alike."/>
    <x v="3"/>
    <x v="1423"/>
    <x v="0"/>
    <x v="0"/>
    <s v="USD"/>
    <n v="1369282044"/>
    <n v="1366690044"/>
    <b v="0"/>
    <x v="37"/>
    <b v="1"/>
    <x v="2"/>
    <x v="31"/>
    <n v="121"/>
    <n v="55.81"/>
  </r>
  <r>
    <n v="2047"/>
    <x v="2047"/>
    <s v="Simple internet time-limits, usage analytics, app &amp; site blocking - across all devices in the home, controlled from your smartphone."/>
    <x v="314"/>
    <x v="1424"/>
    <x v="0"/>
    <x v="2"/>
    <s v="AUD"/>
    <n v="1429228800"/>
    <n v="1426714870"/>
    <b v="0"/>
    <x v="396"/>
    <b v="1"/>
    <x v="2"/>
    <x v="31"/>
    <n v="103"/>
    <n v="227.85"/>
  </r>
  <r>
    <n v="2048"/>
    <x v="2048"/>
    <s v="A lightweight generator to charge your phone, lights, and removable battery pack as you bicycle. Pedal power by you, for now or later."/>
    <x v="94"/>
    <x v="1425"/>
    <x v="0"/>
    <x v="0"/>
    <s v="USD"/>
    <n v="1369323491"/>
    <n v="1366731491"/>
    <b v="0"/>
    <x v="397"/>
    <b v="1"/>
    <x v="2"/>
    <x v="31"/>
    <n v="148"/>
    <n v="91.83"/>
  </r>
  <r>
    <n v="2049"/>
    <x v="2049"/>
    <s v="Keyless. Alarm secured. GPS tracking."/>
    <x v="63"/>
    <x v="1426"/>
    <x v="0"/>
    <x v="1"/>
    <s v="GBP"/>
    <n v="1386025140"/>
    <n v="1382963963"/>
    <b v="0"/>
    <x v="398"/>
    <b v="1"/>
    <x v="2"/>
    <x v="31"/>
    <n v="120"/>
    <n v="80.989999999999995"/>
  </r>
  <r>
    <n v="2050"/>
    <x v="2050"/>
    <s v="Hubble is the first 100% open, affordable laser cutter suite â€” from replicable hardware to community driven software &amp; firmware."/>
    <x v="3"/>
    <x v="1427"/>
    <x v="0"/>
    <x v="0"/>
    <s v="USD"/>
    <n v="1433036578"/>
    <n v="1429580578"/>
    <b v="0"/>
    <x v="203"/>
    <b v="1"/>
    <x v="2"/>
    <x v="31"/>
    <n v="473"/>
    <n v="278.39"/>
  </r>
  <r>
    <n v="2051"/>
    <x v="2051"/>
    <s v="A collaborative effort between three generations who set out to provide a premium, top-quality yoyo at an affordable price."/>
    <x v="6"/>
    <x v="1428"/>
    <x v="0"/>
    <x v="0"/>
    <s v="USD"/>
    <n v="1388017937"/>
    <n v="1385425937"/>
    <b v="0"/>
    <x v="399"/>
    <b v="1"/>
    <x v="2"/>
    <x v="31"/>
    <n v="130"/>
    <n v="43.1"/>
  </r>
  <r>
    <n v="2052"/>
    <x v="2052"/>
    <s v="The World's Lightest &amp; Smartest E-Scooter: cool, small, portable, and can be easily folded into a backpack and bring it anywhere"/>
    <x v="63"/>
    <x v="1429"/>
    <x v="0"/>
    <x v="0"/>
    <s v="USD"/>
    <n v="1455933653"/>
    <n v="1452045653"/>
    <b v="0"/>
    <x v="400"/>
    <b v="1"/>
    <x v="2"/>
    <x v="31"/>
    <n v="353"/>
    <n v="326.29000000000002"/>
  </r>
  <r>
    <n v="2053"/>
    <x v="2053"/>
    <s v="Â· Exchange multiple hard drives (SSDs or HDDs) Â· Slick design Â· Highest data transfer rates Â· Robust (anodized aluminum)"/>
    <x v="10"/>
    <x v="768"/>
    <x v="0"/>
    <x v="0"/>
    <s v="USD"/>
    <n v="1448466551"/>
    <n v="1445870951"/>
    <b v="0"/>
    <x v="218"/>
    <b v="1"/>
    <x v="2"/>
    <x v="31"/>
    <n v="101"/>
    <n v="41.74"/>
  </r>
  <r>
    <n v="2054"/>
    <x v="2054"/>
    <s v="SITU is the smart food nutrition scale anyone can use. It weighs your food in calories and nutrients in addition to grams and ounces."/>
    <x v="19"/>
    <x v="1430"/>
    <x v="0"/>
    <x v="1"/>
    <s v="GBP"/>
    <n v="1399033810"/>
    <n v="1396441810"/>
    <b v="0"/>
    <x v="401"/>
    <b v="1"/>
    <x v="2"/>
    <x v="31"/>
    <n v="114"/>
    <n v="64.02"/>
  </r>
  <r>
    <n v="2055"/>
    <x v="2055"/>
    <s v="An Arduino compatible shield matched with a web based tutorial system to teach you how to talk with I2C and SPI components."/>
    <x v="12"/>
    <x v="1431"/>
    <x v="0"/>
    <x v="0"/>
    <s v="USD"/>
    <n v="1417579200"/>
    <n v="1415031043"/>
    <b v="0"/>
    <x v="21"/>
    <b v="1"/>
    <x v="2"/>
    <x v="31"/>
    <n v="167"/>
    <n v="99.46"/>
  </r>
  <r>
    <n v="2056"/>
    <x v="2056"/>
    <s v="A lightweight backpack that can charge your smartphone 4 times or an iPad one full charge, and recharge via a USB port"/>
    <x v="63"/>
    <x v="1432"/>
    <x v="0"/>
    <x v="0"/>
    <s v="USD"/>
    <n v="1366222542"/>
    <n v="1363630542"/>
    <b v="0"/>
    <x v="402"/>
    <b v="1"/>
    <x v="2"/>
    <x v="31"/>
    <n v="153"/>
    <n v="138.49"/>
  </r>
  <r>
    <n v="2057"/>
    <x v="2057"/>
    <s v="CableKnife is the best solution for removing insulation from cables for the purpose of maximising the scrap metal value by up to 350%"/>
    <x v="36"/>
    <x v="1433"/>
    <x v="0"/>
    <x v="1"/>
    <s v="GBP"/>
    <n v="1456487532"/>
    <n v="1453895532"/>
    <b v="0"/>
    <x v="403"/>
    <b v="1"/>
    <x v="2"/>
    <x v="31"/>
    <n v="202"/>
    <n v="45.55"/>
  </r>
  <r>
    <n v="2058"/>
    <x v="2058"/>
    <s v="Making using the serial terminal on the Raspberry Pi as easy as Pi!"/>
    <x v="315"/>
    <x v="1434"/>
    <x v="0"/>
    <x v="1"/>
    <s v="GBP"/>
    <n v="1425326400"/>
    <n v="1421916830"/>
    <b v="0"/>
    <x v="404"/>
    <b v="1"/>
    <x v="2"/>
    <x v="31"/>
    <n v="168"/>
    <n v="10.51"/>
  </r>
  <r>
    <n v="2059"/>
    <x v="2059"/>
    <s v="Simplify IoT development via the cloud. Plug-n-play, Arduino-compatible wireless network of sensors &amp; controllers. Open Source. Secure."/>
    <x v="11"/>
    <x v="1435"/>
    <x v="0"/>
    <x v="0"/>
    <s v="USD"/>
    <n v="1454277540"/>
    <n v="1450880854"/>
    <b v="0"/>
    <x v="276"/>
    <b v="1"/>
    <x v="2"/>
    <x v="31"/>
    <n v="143"/>
    <n v="114.77"/>
  </r>
  <r>
    <n v="2060"/>
    <x v="2060"/>
    <s v="Universal 4 ports USB charger for iPhone, iPad, Android and other USB devices. Intelligent device detection for optimal charging."/>
    <x v="31"/>
    <x v="1436"/>
    <x v="0"/>
    <x v="0"/>
    <s v="USD"/>
    <n v="1406129150"/>
    <n v="1400945150"/>
    <b v="0"/>
    <x v="405"/>
    <b v="1"/>
    <x v="2"/>
    <x v="31"/>
    <n v="196"/>
    <n v="36"/>
  </r>
  <r>
    <n v="2061"/>
    <x v="2061"/>
    <s v="Bibo Barmaid is a smart cocktail self-serve machine that creates expertly crafted mixed drinks at home with the touch of a button."/>
    <x v="10"/>
    <x v="1437"/>
    <x v="0"/>
    <x v="0"/>
    <s v="USD"/>
    <n v="1483208454"/>
    <n v="1480616454"/>
    <b v="0"/>
    <x v="2"/>
    <b v="1"/>
    <x v="2"/>
    <x v="31"/>
    <n v="108"/>
    <n v="154.16999999999999"/>
  </r>
  <r>
    <n v="2062"/>
    <x v="2062"/>
    <s v="4K HEVC Android TV Media Player with optional DIY electronics, ideal for app development, home control, software developement, learning"/>
    <x v="57"/>
    <x v="1438"/>
    <x v="0"/>
    <x v="8"/>
    <s v="DKK"/>
    <n v="1458807098"/>
    <n v="1456218698"/>
    <b v="0"/>
    <x v="406"/>
    <b v="1"/>
    <x v="2"/>
    <x v="31"/>
    <n v="115"/>
    <n v="566.39"/>
  </r>
  <r>
    <n v="2063"/>
    <x v="2063"/>
    <s v="Build a professional grade Linux CNC control with Beaglebone black and our CNC cape."/>
    <x v="23"/>
    <x v="1439"/>
    <x v="0"/>
    <x v="12"/>
    <s v="EUR"/>
    <n v="1463333701"/>
    <n v="1460482501"/>
    <b v="0"/>
    <x v="72"/>
    <b v="1"/>
    <x v="2"/>
    <x v="31"/>
    <n v="148"/>
    <n v="120.86"/>
  </r>
  <r>
    <n v="2064"/>
    <x v="2064"/>
    <s v="Open-source content-driven lighting system you can use with TV or PC, Mac, HTPC displays in movies, games and daily work"/>
    <x v="316"/>
    <x v="1440"/>
    <x v="0"/>
    <x v="0"/>
    <s v="USD"/>
    <n v="1370001600"/>
    <n v="1366879523"/>
    <b v="0"/>
    <x v="407"/>
    <b v="1"/>
    <x v="2"/>
    <x v="31"/>
    <n v="191"/>
    <n v="86.16"/>
  </r>
  <r>
    <n v="2065"/>
    <x v="2065"/>
    <s v="Give your mobile device the ability to see &amp; capture the world in complete darkness while revealing items not visible to your naked eye"/>
    <x v="79"/>
    <x v="1441"/>
    <x v="0"/>
    <x v="1"/>
    <s v="GBP"/>
    <n v="1387958429"/>
    <n v="1385366429"/>
    <b v="0"/>
    <x v="408"/>
    <b v="1"/>
    <x v="2"/>
    <x v="31"/>
    <n v="199"/>
    <n v="51.21"/>
  </r>
  <r>
    <n v="2066"/>
    <x v="2066"/>
    <s v="Automatically opens your garage door when you come home. Open, close, and monitor your garage door from your phone."/>
    <x v="13"/>
    <x v="1442"/>
    <x v="0"/>
    <x v="0"/>
    <s v="USD"/>
    <n v="1408818683"/>
    <n v="1406226683"/>
    <b v="0"/>
    <x v="71"/>
    <b v="1"/>
    <x v="2"/>
    <x v="31"/>
    <n v="219"/>
    <n v="67.260000000000005"/>
  </r>
  <r>
    <n v="2067"/>
    <x v="2067"/>
    <s v="The next generation of premium quality LED lighting. Extreme power efficiency in a small package."/>
    <x v="317"/>
    <x v="1443"/>
    <x v="0"/>
    <x v="1"/>
    <s v="GBP"/>
    <n v="1432499376"/>
    <n v="1429648176"/>
    <b v="0"/>
    <x v="73"/>
    <b v="1"/>
    <x v="2"/>
    <x v="31"/>
    <n v="127"/>
    <n v="62.8"/>
  </r>
  <r>
    <n v="2068"/>
    <x v="2068"/>
    <s v="Introducing Sprite, the cloud-based watering controller and Whisperer, the solar-powered plant sensor for effortless home irrigation"/>
    <x v="31"/>
    <x v="1444"/>
    <x v="0"/>
    <x v="0"/>
    <s v="USD"/>
    <n v="1476994315"/>
    <n v="1474402315"/>
    <b v="0"/>
    <x v="88"/>
    <b v="1"/>
    <x v="2"/>
    <x v="31"/>
    <n v="105"/>
    <n v="346.13"/>
  </r>
  <r>
    <n v="2069"/>
    <x v="2069"/>
    <s v="RaceCapture brings motorsports to the connected car: Share track days, autocross, drift and drag racing with your friends in real time!"/>
    <x v="63"/>
    <x v="1445"/>
    <x v="0"/>
    <x v="0"/>
    <s v="USD"/>
    <n v="1451776791"/>
    <n v="1449098391"/>
    <b v="0"/>
    <x v="40"/>
    <b v="1"/>
    <x v="2"/>
    <x v="31"/>
    <n v="128"/>
    <n v="244.12"/>
  </r>
  <r>
    <n v="2070"/>
    <x v="2070"/>
    <s v="The A4-SFX is a project with the goal of creating the smallest case possible while still using high-end standardized components."/>
    <x v="153"/>
    <x v="1446"/>
    <x v="0"/>
    <x v="12"/>
    <s v="EUR"/>
    <n v="1467128723"/>
    <n v="1464536723"/>
    <b v="0"/>
    <x v="409"/>
    <b v="1"/>
    <x v="2"/>
    <x v="31"/>
    <n v="317"/>
    <n v="259.25"/>
  </r>
  <r>
    <n v="2071"/>
    <x v="2071"/>
    <s v="Includes Wifi Camera for video chat, Amazon delivery, pet health analyzer, weight control, diet transition planning, and more."/>
    <x v="22"/>
    <x v="1447"/>
    <x v="0"/>
    <x v="0"/>
    <s v="USD"/>
    <n v="1475390484"/>
    <n v="1471502484"/>
    <b v="0"/>
    <x v="410"/>
    <b v="1"/>
    <x v="2"/>
    <x v="31"/>
    <n v="281"/>
    <n v="201.96"/>
  </r>
  <r>
    <n v="2072"/>
    <x v="2072"/>
    <s v="The Most Portable Windows 10 PC Less than 0.3 lb with Updated Resources-Cherry Trail CPU, 4G RAM, ~128G Storage, wifi ac, USB 3.0, HDMI"/>
    <x v="318"/>
    <x v="1448"/>
    <x v="0"/>
    <x v="0"/>
    <s v="USD"/>
    <n v="1462629432"/>
    <n v="1460037432"/>
    <b v="0"/>
    <x v="411"/>
    <b v="1"/>
    <x v="2"/>
    <x v="31"/>
    <n v="111"/>
    <n v="226.21"/>
  </r>
  <r>
    <n v="2073"/>
    <x v="2073"/>
    <s v="abode is a home security and automation company that offers a self-installed, professional-grade solution with no contracts."/>
    <x v="57"/>
    <x v="1449"/>
    <x v="0"/>
    <x v="0"/>
    <s v="USD"/>
    <n v="1431100918"/>
    <n v="1427212918"/>
    <b v="0"/>
    <x v="412"/>
    <b v="1"/>
    <x v="2"/>
    <x v="31"/>
    <n v="153"/>
    <n v="324.69"/>
  </r>
  <r>
    <n v="2074"/>
    <x v="2074"/>
    <s v="Creating PC gaming controllers to bring your gaming experience to a new level."/>
    <x v="20"/>
    <x v="1450"/>
    <x v="0"/>
    <x v="0"/>
    <s v="USD"/>
    <n v="1462564182"/>
    <n v="1459972182"/>
    <b v="0"/>
    <x v="83"/>
    <b v="1"/>
    <x v="2"/>
    <x v="31"/>
    <n v="103"/>
    <n v="205"/>
  </r>
  <r>
    <n v="2075"/>
    <x v="2075"/>
    <s v="The Practical Meter helps you charge your phone faster by solving a problem millions of people experience."/>
    <x v="204"/>
    <x v="1451"/>
    <x v="0"/>
    <x v="0"/>
    <s v="USD"/>
    <n v="1374769288"/>
    <n v="1372177288"/>
    <b v="0"/>
    <x v="413"/>
    <b v="1"/>
    <x v="2"/>
    <x v="31"/>
    <n v="1678"/>
    <n v="20.47"/>
  </r>
  <r>
    <n v="2076"/>
    <x v="2076"/>
    <s v="Wireless earbuds filled with sound, yet so small they are almost invisible!"/>
    <x v="319"/>
    <x v="1452"/>
    <x v="0"/>
    <x v="1"/>
    <s v="GBP"/>
    <n v="1406149689"/>
    <n v="1402693689"/>
    <b v="0"/>
    <x v="414"/>
    <b v="1"/>
    <x v="2"/>
    <x v="31"/>
    <n v="543"/>
    <n v="116.35"/>
  </r>
  <r>
    <n v="2077"/>
    <x v="2077"/>
    <s v="A Whole New Way to Get TV: Watch four live TV channels at once on your tablet, smartphone, or big screen TV!"/>
    <x v="63"/>
    <x v="1453"/>
    <x v="0"/>
    <x v="0"/>
    <s v="USD"/>
    <n v="1433538000"/>
    <n v="1428541276"/>
    <b v="0"/>
    <x v="101"/>
    <b v="1"/>
    <x v="2"/>
    <x v="31"/>
    <n v="116"/>
    <n v="307.2"/>
  </r>
  <r>
    <n v="2078"/>
    <x v="2078"/>
    <s v="With hoterway you won't wait anymore for hot water in the beginning of your shower. Save Water, Energy, Time and Money."/>
    <x v="22"/>
    <x v="1454"/>
    <x v="0"/>
    <x v="3"/>
    <s v="EUR"/>
    <n v="1482085857"/>
    <n v="1479493857"/>
    <b v="0"/>
    <x v="53"/>
    <b v="1"/>
    <x v="2"/>
    <x v="31"/>
    <n v="131"/>
    <n v="546.69000000000005"/>
  </r>
  <r>
    <n v="2079"/>
    <x v="2079"/>
    <s v="A power over Ethernet (PoE) add on board (HAT) for your Raspberry Pi with power management. Reduce the clutter of cables with Pi PoE!"/>
    <x v="3"/>
    <x v="1455"/>
    <x v="0"/>
    <x v="1"/>
    <s v="GBP"/>
    <n v="1435258800"/>
    <n v="1432659793"/>
    <b v="0"/>
    <x v="415"/>
    <b v="1"/>
    <x v="2"/>
    <x v="31"/>
    <n v="288"/>
    <n v="47.47"/>
  </r>
  <r>
    <n v="2080"/>
    <x v="2080"/>
    <s v="Tinker Tie is a fully programmable, hackable Arduino-compatible RGB LED bow tie that can last over 20 hours on a single charge!"/>
    <x v="28"/>
    <x v="1456"/>
    <x v="0"/>
    <x v="0"/>
    <s v="USD"/>
    <n v="1447286300"/>
    <n v="1444690700"/>
    <b v="0"/>
    <x v="133"/>
    <b v="1"/>
    <x v="2"/>
    <x v="31"/>
    <n v="508"/>
    <n v="101.56"/>
  </r>
  <r>
    <n v="2081"/>
    <x v="2081"/>
    <s v="Embarking on a Summer Tour to spread their message of cherishing your unforgettable memories through nostalgic rock music."/>
    <x v="8"/>
    <x v="1457"/>
    <x v="0"/>
    <x v="0"/>
    <s v="USD"/>
    <n v="1337144340"/>
    <n v="1333597555"/>
    <b v="0"/>
    <x v="165"/>
    <b v="1"/>
    <x v="4"/>
    <x v="15"/>
    <n v="115"/>
    <n v="72.91"/>
  </r>
  <r>
    <n v="2082"/>
    <x v="2082"/>
    <s v="Local bay area band looking to share our vision with people, looking to create something we are proud of, no more bedroom recordings!"/>
    <x v="15"/>
    <x v="1458"/>
    <x v="0"/>
    <x v="0"/>
    <s v="USD"/>
    <n v="1322106796"/>
    <n v="1316919196"/>
    <b v="0"/>
    <x v="44"/>
    <b v="1"/>
    <x v="4"/>
    <x v="15"/>
    <n v="111"/>
    <n v="43.71"/>
  </r>
  <r>
    <n v="2083"/>
    <x v="2083"/>
    <s v="Autumn's Song is working on a debut album that brings accustic / singer-songwriter / piano rock to the central Florida music scene."/>
    <x v="47"/>
    <x v="449"/>
    <x v="0"/>
    <x v="0"/>
    <s v="USD"/>
    <n v="1338830395"/>
    <n v="1336238395"/>
    <b v="0"/>
    <x v="20"/>
    <b v="1"/>
    <x v="4"/>
    <x v="15"/>
    <n v="113"/>
    <n v="34"/>
  </r>
  <r>
    <n v="2084"/>
    <x v="2084"/>
    <s v="Los Angeles based Ballerina Black are on their way to tour the UK in May. Join our club &amp; help make it happen."/>
    <x v="9"/>
    <x v="1459"/>
    <x v="0"/>
    <x v="0"/>
    <s v="USD"/>
    <n v="1399186740"/>
    <n v="1396468782"/>
    <b v="0"/>
    <x v="67"/>
    <b v="1"/>
    <x v="4"/>
    <x v="15"/>
    <n v="108"/>
    <n v="70.650000000000006"/>
  </r>
  <r>
    <n v="2085"/>
    <x v="2085"/>
    <s v="Eikon worship leader Dustin Hecocks records his full length debut album this Summer, comprised of powerful music and worshipful lyrics."/>
    <x v="12"/>
    <x v="1460"/>
    <x v="0"/>
    <x v="0"/>
    <s v="USD"/>
    <n v="1342382587"/>
    <n v="1339790587"/>
    <b v="0"/>
    <x v="183"/>
    <b v="1"/>
    <x v="4"/>
    <x v="15"/>
    <n v="124"/>
    <n v="89.3"/>
  </r>
  <r>
    <n v="2086"/>
    <x v="2086"/>
    <s v="I am in the process of completing 4 new EPs to be released in Winter, Spring, Summer, and Fall of 2012."/>
    <x v="23"/>
    <x v="1461"/>
    <x v="0"/>
    <x v="0"/>
    <s v="USD"/>
    <n v="1323838740"/>
    <n v="1321200332"/>
    <b v="0"/>
    <x v="2"/>
    <b v="1"/>
    <x v="4"/>
    <x v="15"/>
    <n v="101"/>
    <n v="115.09"/>
  </r>
  <r>
    <n v="2087"/>
    <x v="2087"/>
    <s v="Support Joy Shannon and the Beauty Marks record their 4th studio album &quot;Out of My Dreams and Into My Arms&quot; and create a music video!"/>
    <x v="15"/>
    <x v="1462"/>
    <x v="0"/>
    <x v="0"/>
    <s v="USD"/>
    <n v="1315457658"/>
    <n v="1312865658"/>
    <b v="0"/>
    <x v="20"/>
    <b v="1"/>
    <x v="4"/>
    <x v="15"/>
    <n v="104"/>
    <n v="62.12"/>
  </r>
  <r>
    <n v="2088"/>
    <x v="2088"/>
    <s v="Indie Folk musician, Chris Dorman is releasing his second full length album.  Let's release this record worldwide - grassroots style!"/>
    <x v="9"/>
    <x v="1463"/>
    <x v="0"/>
    <x v="0"/>
    <s v="USD"/>
    <n v="1284177540"/>
    <n v="1281028152"/>
    <b v="0"/>
    <x v="11"/>
    <b v="1"/>
    <x v="4"/>
    <x v="15"/>
    <n v="116"/>
    <n v="46.2"/>
  </r>
  <r>
    <n v="2089"/>
    <x v="2089"/>
    <s v="Little Moses is trying to record their first EP, and we can't do it without your help!"/>
    <x v="30"/>
    <x v="1464"/>
    <x v="0"/>
    <x v="0"/>
    <s v="USD"/>
    <n v="1375408194"/>
    <n v="1372384194"/>
    <b v="0"/>
    <x v="95"/>
    <b v="1"/>
    <x v="4"/>
    <x v="15"/>
    <n v="120"/>
    <n v="48.55"/>
  </r>
  <r>
    <n v="2090"/>
    <x v="2090"/>
    <s v="Insect Surfers, Planet Earth's Longest-Running Modern Surf Band, come twanging back into 2013 with a new surfadelic musical release!"/>
    <x v="6"/>
    <x v="1465"/>
    <x v="0"/>
    <x v="0"/>
    <s v="USD"/>
    <n v="1361696955"/>
    <n v="1359104955"/>
    <b v="0"/>
    <x v="331"/>
    <b v="1"/>
    <x v="4"/>
    <x v="15"/>
    <n v="115"/>
    <n v="57.52"/>
  </r>
  <r>
    <n v="2091"/>
    <x v="2091"/>
    <s v="I'm an 18-year old singer/songwriter from California. I'd love your support to get my album of original songs professionally recorded."/>
    <x v="102"/>
    <x v="1466"/>
    <x v="0"/>
    <x v="0"/>
    <s v="USD"/>
    <n v="1299009600"/>
    <n v="1294818278"/>
    <b v="0"/>
    <x v="344"/>
    <b v="1"/>
    <x v="4"/>
    <x v="15"/>
    <n v="120"/>
    <n v="88.15"/>
  </r>
  <r>
    <n v="2092"/>
    <x v="2092"/>
    <s v="Amy Lingamfelter is making an album all about love and she's looking for backers. See see how you can share in the journey!"/>
    <x v="12"/>
    <x v="1467"/>
    <x v="0"/>
    <x v="0"/>
    <s v="USD"/>
    <n v="1318006732"/>
    <n v="1312822732"/>
    <b v="0"/>
    <x v="165"/>
    <b v="1"/>
    <x v="4"/>
    <x v="15"/>
    <n v="101"/>
    <n v="110.49"/>
  </r>
  <r>
    <n v="2093"/>
    <x v="2093"/>
    <s v="Help Lift The Decade record their debut full length album with with Ace Enders! (The Early November, I Can Make A Mess)"/>
    <x v="15"/>
    <x v="1468"/>
    <x v="0"/>
    <x v="0"/>
    <s v="USD"/>
    <n v="1356211832"/>
    <n v="1351024232"/>
    <b v="0"/>
    <x v="23"/>
    <b v="1"/>
    <x v="4"/>
    <x v="15"/>
    <n v="102"/>
    <n v="66.83"/>
  </r>
  <r>
    <n v="2094"/>
    <x v="2094"/>
    <s v="We've got a new record, Slick Machine._x000a_We want to release it and tour the US to support it, but we need your help to make it happen."/>
    <x v="8"/>
    <x v="1469"/>
    <x v="0"/>
    <x v="0"/>
    <s v="USD"/>
    <n v="1330916400"/>
    <n v="1327969730"/>
    <b v="0"/>
    <x v="257"/>
    <b v="1"/>
    <x v="4"/>
    <x v="15"/>
    <n v="121"/>
    <n v="58.6"/>
  </r>
  <r>
    <n v="2095"/>
    <x v="2095"/>
    <s v="This CD celebrates a journey beginning with the death of a father and culminating with the joyous victory expressed in music!"/>
    <x v="30"/>
    <x v="1470"/>
    <x v="0"/>
    <x v="0"/>
    <s v="USD"/>
    <n v="1317576973"/>
    <n v="1312392973"/>
    <b v="0"/>
    <x v="19"/>
    <b v="1"/>
    <x v="4"/>
    <x v="15"/>
    <n v="100"/>
    <n v="113.64"/>
  </r>
  <r>
    <n v="2096"/>
    <x v="2096"/>
    <s v="Shone Nuisance is heading to GBS Detroit on Friday, October 26th to record and film their GBS Detroit EP and video."/>
    <x v="20"/>
    <x v="1471"/>
    <x v="0"/>
    <x v="0"/>
    <s v="USD"/>
    <n v="1351223940"/>
    <n v="1349892735"/>
    <b v="0"/>
    <x v="25"/>
    <b v="1"/>
    <x v="4"/>
    <x v="15"/>
    <n v="102"/>
    <n v="43.57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x v="4"/>
    <x v="15"/>
    <n v="100"/>
    <n v="78.95"/>
  </r>
  <r>
    <n v="2098"/>
    <x v="2098"/>
    <s v="The Christopher Battles EP Project will fund professional recording, publicity, and release for this original singer-songwriter."/>
    <x v="12"/>
    <x v="1472"/>
    <x v="0"/>
    <x v="0"/>
    <s v="USD"/>
    <n v="1331174635"/>
    <n v="1328582635"/>
    <b v="0"/>
    <x v="58"/>
    <b v="1"/>
    <x v="4"/>
    <x v="15"/>
    <n v="100"/>
    <n v="188.13"/>
  </r>
  <r>
    <n v="2099"/>
    <x v="2099"/>
    <s v="Our tour van died, we need help!"/>
    <x v="9"/>
    <x v="1473"/>
    <x v="0"/>
    <x v="0"/>
    <s v="USD"/>
    <n v="1435808400"/>
    <n v="1434650084"/>
    <b v="0"/>
    <x v="310"/>
    <b v="1"/>
    <x v="4"/>
    <x v="15"/>
    <n v="132"/>
    <n v="63.03"/>
  </r>
  <r>
    <n v="2100"/>
    <x v="2100"/>
    <s v="The Skylit Letter is heading to Groovebox Studios in Detroit on Friday, June 29th to record and film a live GBS Detroit video and EP."/>
    <x v="20"/>
    <x v="1474"/>
    <x v="0"/>
    <x v="0"/>
    <s v="USD"/>
    <n v="1341028740"/>
    <n v="1339704141"/>
    <b v="0"/>
    <x v="74"/>
    <b v="1"/>
    <x v="4"/>
    <x v="15"/>
    <n v="137"/>
    <n v="30.37"/>
  </r>
  <r>
    <n v="2101"/>
    <x v="2101"/>
    <s v="Hey everyone, we are back with our first full length release, &quot;The Bite And The Boogie&quot; and we need your help to get it printed!"/>
    <x v="13"/>
    <x v="1475"/>
    <x v="0"/>
    <x v="0"/>
    <s v="USD"/>
    <n v="1329104114"/>
    <n v="1323920114"/>
    <b v="0"/>
    <x v="34"/>
    <b v="1"/>
    <x v="4"/>
    <x v="15"/>
    <n v="113"/>
    <n v="51.48"/>
  </r>
  <r>
    <n v="2102"/>
    <x v="2102"/>
    <s v="The Guru is basement parties, lake swimming, a smile shared between reunited friends, and the doe-eyed innocence of youth."/>
    <x v="28"/>
    <x v="1476"/>
    <x v="0"/>
    <x v="0"/>
    <s v="USD"/>
    <n v="1304628648"/>
    <n v="1302036648"/>
    <b v="0"/>
    <x v="44"/>
    <b v="1"/>
    <x v="4"/>
    <x v="15"/>
    <n v="136"/>
    <n v="35.79"/>
  </r>
  <r>
    <n v="2103"/>
    <x v="2103"/>
    <s v="Indie rocker, Matthew Moon, has something to share with you..."/>
    <x v="198"/>
    <x v="1477"/>
    <x v="0"/>
    <x v="0"/>
    <s v="USD"/>
    <n v="1352488027"/>
    <n v="1349892427"/>
    <b v="0"/>
    <x v="254"/>
    <b v="1"/>
    <x v="4"/>
    <x v="15"/>
    <n v="146"/>
    <n v="98.82"/>
  </r>
  <r>
    <n v="2104"/>
    <x v="2104"/>
    <s v="In the Raw is Seattle's the Ink &amp; the Echo's debut album.  It is honest, compelling, and speaks of raw human emotion."/>
    <x v="134"/>
    <x v="1478"/>
    <x v="0"/>
    <x v="0"/>
    <s v="USD"/>
    <n v="1369958400"/>
    <n v="1367286434"/>
    <b v="0"/>
    <x v="77"/>
    <b v="1"/>
    <x v="4"/>
    <x v="15"/>
    <n v="130"/>
    <n v="28"/>
  </r>
  <r>
    <n v="2105"/>
    <x v="2105"/>
    <s v="Help Layla the Wolf fund the printing and releasing of our first E.P. Release called &quot;Sugar&quot;."/>
    <x v="13"/>
    <x v="1479"/>
    <x v="0"/>
    <x v="0"/>
    <s v="USD"/>
    <n v="1416542400"/>
    <n v="1415472953"/>
    <b v="0"/>
    <x v="226"/>
    <b v="1"/>
    <x v="4"/>
    <x v="15"/>
    <n v="254"/>
    <n v="51.31"/>
  </r>
  <r>
    <n v="2106"/>
    <x v="2106"/>
    <s v="We're recording a new full length album! So stoked for this project. We've been preparing for it for over a year. It's our best yet!"/>
    <x v="41"/>
    <x v="1236"/>
    <x v="0"/>
    <x v="0"/>
    <s v="USD"/>
    <n v="1359176974"/>
    <n v="1356584974"/>
    <b v="0"/>
    <x v="34"/>
    <b v="1"/>
    <x v="4"/>
    <x v="15"/>
    <n v="107"/>
    <n v="53.52"/>
  </r>
  <r>
    <n v="2107"/>
    <x v="2107"/>
    <s v="ACKER, an instrumental noise-rock band from Central Illinois, is raising funds to record a new album and release it on vinyl."/>
    <x v="13"/>
    <x v="1480"/>
    <x v="0"/>
    <x v="0"/>
    <s v="USD"/>
    <n v="1415815393"/>
    <n v="1413997393"/>
    <b v="0"/>
    <x v="6"/>
    <b v="1"/>
    <x v="4"/>
    <x v="15"/>
    <n v="108"/>
    <n v="37.15"/>
  </r>
  <r>
    <n v="2108"/>
    <x v="2108"/>
    <s v="A project to raise the funds for our early discography, pressed on vinyl the way we always envisioned it + help w/ future band plans."/>
    <x v="194"/>
    <x v="1481"/>
    <x v="0"/>
    <x v="0"/>
    <s v="USD"/>
    <n v="1347249300"/>
    <n v="1344917580"/>
    <b v="0"/>
    <x v="284"/>
    <b v="1"/>
    <x v="4"/>
    <x v="15"/>
    <n v="107"/>
    <n v="89.9"/>
  </r>
  <r>
    <n v="2109"/>
    <x v="2109"/>
    <s v="We are ready to make our first full-length album, and with your help, we can make it happen!"/>
    <x v="23"/>
    <x v="1482"/>
    <x v="0"/>
    <x v="0"/>
    <s v="USD"/>
    <n v="1436115617"/>
    <n v="1433523617"/>
    <b v="0"/>
    <x v="250"/>
    <b v="1"/>
    <x v="4"/>
    <x v="15"/>
    <n v="107"/>
    <n v="106.53"/>
  </r>
  <r>
    <n v="2110"/>
    <x v="2110"/>
    <s v="Brent Brown's breakout new album! Requires help from the record label... You!"/>
    <x v="13"/>
    <x v="1483"/>
    <x v="0"/>
    <x v="0"/>
    <s v="USD"/>
    <n v="1401253140"/>
    <n v="1398873969"/>
    <b v="0"/>
    <x v="44"/>
    <b v="1"/>
    <x v="4"/>
    <x v="15"/>
    <n v="100"/>
    <n v="52.82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x v="4"/>
    <x v="15"/>
    <n v="107"/>
    <n v="54.62"/>
  </r>
  <r>
    <n v="2112"/>
    <x v="2112"/>
    <s v="BBB is going back into the studio to record and release &quot;Felix From Canada&quot; by popular demand.  We need your help!"/>
    <x v="43"/>
    <x v="454"/>
    <x v="0"/>
    <x v="0"/>
    <s v="USD"/>
    <n v="1366064193"/>
    <n v="1364854593"/>
    <b v="0"/>
    <x v="202"/>
    <b v="1"/>
    <x v="4"/>
    <x v="15"/>
    <n v="100"/>
    <n v="27.27"/>
  </r>
  <r>
    <n v="2113"/>
    <x v="2113"/>
    <s v="Help us fund our second full-length album Honeycomb!"/>
    <x v="39"/>
    <x v="1484"/>
    <x v="0"/>
    <x v="0"/>
    <s v="USD"/>
    <n v="1411505176"/>
    <n v="1408481176"/>
    <b v="0"/>
    <x v="338"/>
    <b v="1"/>
    <x v="4"/>
    <x v="15"/>
    <n v="105"/>
    <n v="68.599999999999994"/>
  </r>
  <r>
    <n v="2114"/>
    <x v="2114"/>
    <s v="10 tracks of power pop, indie rock &amp; &quot;soaring sounds of hope from the edge.&quot; Help us polish &amp; release it by pre-ordering now!"/>
    <x v="10"/>
    <x v="1485"/>
    <x v="0"/>
    <x v="0"/>
    <s v="USD"/>
    <n v="1291870740"/>
    <n v="1286480070"/>
    <b v="0"/>
    <x v="206"/>
    <b v="1"/>
    <x v="4"/>
    <x v="15"/>
    <n v="105"/>
    <n v="35.61"/>
  </r>
  <r>
    <n v="2115"/>
    <x v="2115"/>
    <s v="The Violet Tone is heading to California but we need your help!  We've been at this for years and finally have a shot!"/>
    <x v="15"/>
    <x v="1486"/>
    <x v="0"/>
    <x v="0"/>
    <s v="USD"/>
    <n v="1298167001"/>
    <n v="1295575001"/>
    <b v="0"/>
    <x v="17"/>
    <b v="1"/>
    <x v="4"/>
    <x v="15"/>
    <n v="226"/>
    <n v="94.03"/>
  </r>
  <r>
    <n v="2116"/>
    <x v="2116"/>
    <s v="Launch Bitch's new project, BEACH.  Get a limited edition cassette EP, be on a song, or drive away in Bitch's tour bus/RV."/>
    <x v="240"/>
    <x v="1487"/>
    <x v="0"/>
    <x v="0"/>
    <s v="USD"/>
    <n v="1349203203"/>
    <n v="1345056003"/>
    <b v="0"/>
    <x v="307"/>
    <b v="1"/>
    <x v="4"/>
    <x v="15"/>
    <n v="101"/>
    <n v="526.46"/>
  </r>
  <r>
    <n v="2117"/>
    <x v="2117"/>
    <s v="Our next album is being mastered and we want your help to release it by putting your name down for a pre-sale copy and awesome merch!"/>
    <x v="38"/>
    <x v="1488"/>
    <x v="0"/>
    <x v="0"/>
    <s v="USD"/>
    <n v="1445921940"/>
    <n v="1444699549"/>
    <b v="0"/>
    <x v="2"/>
    <b v="1"/>
    <x v="4"/>
    <x v="15"/>
    <n v="148"/>
    <n v="50.66"/>
  </r>
  <r>
    <n v="2118"/>
    <x v="2118"/>
    <s v="PORCHES.  and Documentarians tour from New York to San Francisco and back."/>
    <x v="28"/>
    <x v="1489"/>
    <x v="0"/>
    <x v="0"/>
    <s v="USD"/>
    <n v="1311538136"/>
    <n v="1308946136"/>
    <b v="0"/>
    <x v="57"/>
    <b v="1"/>
    <x v="4"/>
    <x v="15"/>
    <n v="135"/>
    <n v="79.180000000000007"/>
  </r>
  <r>
    <n v="2119"/>
    <x v="2119"/>
    <s v="big long now is recording our debut album and we are looking for help mastering and pressing it to vinyl"/>
    <x v="13"/>
    <x v="1137"/>
    <x v="0"/>
    <x v="0"/>
    <s v="USD"/>
    <n v="1345086445"/>
    <n v="1342494445"/>
    <b v="0"/>
    <x v="19"/>
    <b v="1"/>
    <x v="4"/>
    <x v="15"/>
    <n v="101"/>
    <n v="91.59"/>
  </r>
  <r>
    <n v="2120"/>
    <x v="2120"/>
    <s v="&lt;3_x000a_Coming in from outer space. Help Hearty Har record their 1st album!!"/>
    <x v="6"/>
    <x v="1490"/>
    <x v="0"/>
    <x v="0"/>
    <s v="USD"/>
    <n v="1388617736"/>
    <n v="1384384136"/>
    <b v="0"/>
    <x v="50"/>
    <b v="1"/>
    <x v="4"/>
    <x v="15"/>
    <n v="101"/>
    <n v="116.96"/>
  </r>
  <r>
    <n v="2121"/>
    <x v="2121"/>
    <s v="Join us on an epic journey to discover a millennia old secret which will change the world forever."/>
    <x v="63"/>
    <x v="1491"/>
    <x v="2"/>
    <x v="16"/>
    <s v="CHF"/>
    <n v="1484156948"/>
    <n v="1481564948"/>
    <b v="0"/>
    <x v="73"/>
    <b v="0"/>
    <x v="6"/>
    <x v="18"/>
    <n v="1"/>
    <n v="28.4"/>
  </r>
  <r>
    <n v="2122"/>
    <x v="2122"/>
    <s v="Captain Kalani it's a retro game full of nostalgia for the old gamers but interesting for the new ones"/>
    <x v="58"/>
    <x v="624"/>
    <x v="2"/>
    <x v="14"/>
    <s v="MXN"/>
    <n v="1483773169"/>
    <n v="1481181169"/>
    <b v="0"/>
    <x v="83"/>
    <b v="0"/>
    <x v="6"/>
    <x v="18"/>
    <n v="0"/>
    <n v="103.33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x v="6"/>
    <x v="18"/>
    <n v="10"/>
    <n v="10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x v="6"/>
    <x v="18"/>
    <n v="10"/>
    <n v="23"/>
  </r>
  <r>
    <n v="2125"/>
    <x v="2125"/>
    <s v="Becoming is a video game that aims to portray mental illness through a metaphysical and emotional story."/>
    <x v="127"/>
    <x v="1492"/>
    <x v="2"/>
    <x v="0"/>
    <s v="USD"/>
    <n v="1438734833"/>
    <n v="1436142833"/>
    <b v="0"/>
    <x v="74"/>
    <b v="0"/>
    <x v="6"/>
    <x v="18"/>
    <n v="1"/>
    <n v="31.56"/>
  </r>
  <r>
    <n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x v="6"/>
    <x v="18"/>
    <n v="0"/>
    <n v="5"/>
  </r>
  <r>
    <n v="2127"/>
    <x v="2127"/>
    <s v="Three Monkeys is an audio adventure game for PC."/>
    <x v="89"/>
    <x v="1493"/>
    <x v="2"/>
    <x v="1"/>
    <s v="GBP"/>
    <n v="1426158463"/>
    <n v="1423570063"/>
    <b v="0"/>
    <x v="163"/>
    <b v="0"/>
    <x v="6"/>
    <x v="18"/>
    <n v="29"/>
    <n v="34.22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x v="6"/>
    <x v="18"/>
    <n v="0"/>
    <n v="25"/>
  </r>
  <r>
    <n v="2129"/>
    <x v="2129"/>
    <s v="PKF is a Cat-Tastic 2D side-scrolling shooter! Stand up to all the big meanies with the power of positivity and save the universe!"/>
    <x v="13"/>
    <x v="1376"/>
    <x v="2"/>
    <x v="0"/>
    <s v="USD"/>
    <n v="1457570100"/>
    <n v="1454978100"/>
    <b v="0"/>
    <x v="8"/>
    <b v="0"/>
    <x v="6"/>
    <x v="18"/>
    <n v="12"/>
    <n v="19.670000000000002"/>
  </r>
  <r>
    <n v="2130"/>
    <x v="2130"/>
    <s v="You are the hero tasked to save your home from the villainous Sanword."/>
    <x v="247"/>
    <x v="1084"/>
    <x v="2"/>
    <x v="0"/>
    <s v="USD"/>
    <n v="1408154663"/>
    <n v="1405130663"/>
    <b v="0"/>
    <x v="80"/>
    <b v="0"/>
    <x v="6"/>
    <x v="18"/>
    <n v="0"/>
    <n v="21.25"/>
  </r>
  <r>
    <n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x v="6"/>
    <x v="18"/>
    <n v="5"/>
    <n v="8.33"/>
  </r>
  <r>
    <n v="2132"/>
    <x v="2132"/>
    <s v="Fight your way to dominate the universe. Be the first to try our engaging cross-platform mmo-strategy and bring it closer to reality."/>
    <x v="57"/>
    <x v="1494"/>
    <x v="2"/>
    <x v="0"/>
    <s v="USD"/>
    <n v="1391427692"/>
    <n v="1388835692"/>
    <b v="0"/>
    <x v="226"/>
    <b v="0"/>
    <x v="6"/>
    <x v="18"/>
    <n v="2"/>
    <n v="21.34"/>
  </r>
  <r>
    <n v="2133"/>
    <x v="2133"/>
    <s v="Waddle Slide is an iPhone/Android application. The app is based around a penguin, who's objective is to find his way back to his igloo."/>
    <x v="28"/>
    <x v="1495"/>
    <x v="2"/>
    <x v="0"/>
    <s v="USD"/>
    <n v="1303628340"/>
    <n v="1300328399"/>
    <b v="0"/>
    <x v="83"/>
    <b v="0"/>
    <x v="6"/>
    <x v="18"/>
    <n v="2"/>
    <n v="5.33"/>
  </r>
  <r>
    <n v="2134"/>
    <x v="2134"/>
    <s v="1st person Action Survivalist Rpg game. You get sent to a deadly Island to die not knowing that your not alone on the island."/>
    <x v="12"/>
    <x v="1496"/>
    <x v="2"/>
    <x v="0"/>
    <s v="USD"/>
    <n v="1367097391"/>
    <n v="1364505391"/>
    <b v="0"/>
    <x v="83"/>
    <b v="0"/>
    <x v="6"/>
    <x v="18"/>
    <n v="2"/>
    <n v="34.67"/>
  </r>
  <r>
    <n v="2135"/>
    <x v="2135"/>
    <s v="Point-and-click adventure: The mysterious Nikola Tesla, a time traveling device, and an experiment gone wrong in Colorado Springs"/>
    <x v="10"/>
    <x v="1497"/>
    <x v="2"/>
    <x v="0"/>
    <s v="USD"/>
    <n v="1349392033"/>
    <n v="1346800033"/>
    <b v="0"/>
    <x v="19"/>
    <b v="0"/>
    <x v="6"/>
    <x v="18"/>
    <n v="10"/>
    <n v="21.73"/>
  </r>
  <r>
    <n v="2136"/>
    <x v="2136"/>
    <s v="A dark and twisted game with physiological madness and corruption as a man becomes the ultimate bio weapon."/>
    <x v="58"/>
    <x v="1498"/>
    <x v="2"/>
    <x v="0"/>
    <s v="USD"/>
    <n v="1382184786"/>
    <n v="1379592786"/>
    <b v="0"/>
    <x v="80"/>
    <b v="0"/>
    <x v="6"/>
    <x v="18"/>
    <n v="0"/>
    <n v="11.92"/>
  </r>
  <r>
    <n v="2137"/>
    <x v="2137"/>
    <s v="Arrest, interrogate, and uncover the truth as a local woman recruited by the KGB. For Windows, Mac &amp; Linux."/>
    <x v="63"/>
    <x v="1499"/>
    <x v="2"/>
    <x v="5"/>
    <s v="CAD"/>
    <n v="1417804229"/>
    <n v="1415212229"/>
    <b v="0"/>
    <x v="416"/>
    <b v="0"/>
    <x v="6"/>
    <x v="18"/>
    <n v="28"/>
    <n v="26.6"/>
  </r>
  <r>
    <n v="2138"/>
    <x v="2138"/>
    <s v="A game with a mixture of a few genres from RPG, Simulation and to adventure elements."/>
    <x v="28"/>
    <x v="1500"/>
    <x v="2"/>
    <x v="1"/>
    <s v="GBP"/>
    <n v="1383959939"/>
    <n v="1381364339"/>
    <b v="0"/>
    <x v="8"/>
    <b v="0"/>
    <x v="6"/>
    <x v="18"/>
    <n v="13"/>
    <n v="10.67"/>
  </r>
  <r>
    <n v="2139"/>
    <x v="2139"/>
    <s v="An adventuring RPG with ghosts, mysteries, and flexible gameplay paths, Manorkept is a game that promises an unforgettable experience."/>
    <x v="11"/>
    <x v="1501"/>
    <x v="2"/>
    <x v="0"/>
    <s v="USD"/>
    <n v="1478196008"/>
    <n v="1475604008"/>
    <b v="0"/>
    <x v="66"/>
    <b v="0"/>
    <x v="6"/>
    <x v="18"/>
    <n v="5"/>
    <n v="29.04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x v="6"/>
    <x v="18"/>
    <n v="0"/>
    <n v="50.91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x v="6"/>
    <x v="18"/>
    <n v="0"/>
    <n v="0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x v="6"/>
    <x v="18"/>
    <n v="6"/>
    <n v="50.08"/>
  </r>
  <r>
    <n v="2143"/>
    <x v="2143"/>
    <s v="Head Cap will provide easy access to tables, dice rollers and record sheet management to streamline your tabletop Battletech games."/>
    <x v="13"/>
    <x v="1181"/>
    <x v="2"/>
    <x v="0"/>
    <s v="USD"/>
    <n v="1279738800"/>
    <n v="1275599812"/>
    <b v="0"/>
    <x v="81"/>
    <b v="0"/>
    <x v="6"/>
    <x v="18"/>
    <n v="11"/>
    <n v="45"/>
  </r>
  <r>
    <n v="2144"/>
    <x v="2144"/>
    <s v="A thousand community-built sandbox games (and more!) with a fully-customizable game engine."/>
    <x v="320"/>
    <x v="1502"/>
    <x v="2"/>
    <x v="0"/>
    <s v="USD"/>
    <n v="1379164040"/>
    <n v="1376399240"/>
    <b v="0"/>
    <x v="54"/>
    <b v="0"/>
    <x v="6"/>
    <x v="18"/>
    <n v="2"/>
    <n v="25.29"/>
  </r>
  <r>
    <n v="2145"/>
    <x v="2145"/>
    <s v="When the gods of religions and days passed return to our modern world, humanity must fight for its survival and future."/>
    <x v="36"/>
    <x v="1503"/>
    <x v="2"/>
    <x v="0"/>
    <s v="USD"/>
    <n v="1385534514"/>
    <n v="1382938914"/>
    <b v="0"/>
    <x v="30"/>
    <b v="0"/>
    <x v="6"/>
    <x v="18"/>
    <n v="30"/>
    <n v="51.29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x v="6"/>
    <x v="18"/>
    <n v="0"/>
    <n v="1"/>
  </r>
  <r>
    <n v="2147"/>
    <x v="2147"/>
    <s v="A Point and Click Adventure on Steroids."/>
    <x v="302"/>
    <x v="1504"/>
    <x v="2"/>
    <x v="0"/>
    <s v="USD"/>
    <n v="1416125148"/>
    <n v="1413356748"/>
    <b v="0"/>
    <x v="165"/>
    <b v="0"/>
    <x v="6"/>
    <x v="18"/>
    <n v="1"/>
    <n v="49.38"/>
  </r>
  <r>
    <n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x v="6"/>
    <x v="18"/>
    <n v="2"/>
    <n v="1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x v="6"/>
    <x v="18"/>
    <n v="0"/>
    <n v="0"/>
  </r>
  <r>
    <n v="2150"/>
    <x v="2150"/>
    <s v="A pixel styled open world detective game."/>
    <x v="63"/>
    <x v="1505"/>
    <x v="2"/>
    <x v="10"/>
    <s v="NOK"/>
    <n v="1468392599"/>
    <n v="1465800599"/>
    <b v="0"/>
    <x v="80"/>
    <b v="0"/>
    <x v="6"/>
    <x v="18"/>
    <n v="1"/>
    <n v="101.25"/>
  </r>
  <r>
    <n v="2151"/>
    <x v="2151"/>
    <s v="Crazy Artist makes gaming more comfortable and fun for Playstation 4 users. I really want to give you a Handee Job!"/>
    <x v="101"/>
    <x v="1506"/>
    <x v="2"/>
    <x v="0"/>
    <s v="USD"/>
    <n v="1467231614"/>
    <n v="1464639614"/>
    <b v="0"/>
    <x v="79"/>
    <b v="0"/>
    <x v="6"/>
    <x v="18"/>
    <n v="0"/>
    <n v="19.670000000000002"/>
  </r>
  <r>
    <n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x v="6"/>
    <x v="18"/>
    <n v="0"/>
    <n v="12.5"/>
  </r>
  <r>
    <n v="2153"/>
    <x v="2153"/>
    <s v="Crowdfunding the Gamers Way. An online game with real world consequences.Do you dare to play? Can you turn the world around?"/>
    <x v="321"/>
    <x v="1178"/>
    <x v="2"/>
    <x v="0"/>
    <s v="USD"/>
    <n v="1420876740"/>
    <n v="1417470718"/>
    <b v="0"/>
    <x v="80"/>
    <b v="0"/>
    <x v="6"/>
    <x v="18"/>
    <n v="0"/>
    <n v="8.5"/>
  </r>
  <r>
    <n v="2154"/>
    <x v="2154"/>
    <s v="A Real Time Strategy game based on Greek mythology in a fictional world."/>
    <x v="49"/>
    <x v="369"/>
    <x v="2"/>
    <x v="0"/>
    <s v="USD"/>
    <n v="1390921827"/>
    <n v="1389193827"/>
    <b v="0"/>
    <x v="84"/>
    <b v="0"/>
    <x v="6"/>
    <x v="18"/>
    <n v="1"/>
    <n v="1"/>
  </r>
  <r>
    <n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x v="6"/>
    <x v="18"/>
    <n v="2"/>
    <n v="23"/>
  </r>
  <r>
    <n v="2156"/>
    <x v="2156"/>
    <s v="Captain and manage your ship along with your crew in this deep space adventure! (PC/Linux/Mac)"/>
    <x v="322"/>
    <x v="1507"/>
    <x v="2"/>
    <x v="0"/>
    <s v="USD"/>
    <n v="1379363406"/>
    <n v="1375475406"/>
    <b v="0"/>
    <x v="183"/>
    <b v="0"/>
    <x v="6"/>
    <x v="18"/>
    <n v="3"/>
    <n v="17.989999999999998"/>
  </r>
  <r>
    <n v="2157"/>
    <x v="2157"/>
    <s v="Gamers and 90's fans unite in this small tale of epic proportions!"/>
    <x v="96"/>
    <x v="1508"/>
    <x v="2"/>
    <x v="0"/>
    <s v="USD"/>
    <n v="1482479940"/>
    <n v="1479684783"/>
    <b v="0"/>
    <x v="7"/>
    <b v="0"/>
    <x v="6"/>
    <x v="18"/>
    <n v="28"/>
    <n v="370.95"/>
  </r>
  <r>
    <n v="2158"/>
    <x v="2158"/>
    <s v="A next generation golf game with a course designer and a massively multiplayer online tour. Join the fun and help us create it"/>
    <x v="82"/>
    <x v="1509"/>
    <x v="2"/>
    <x v="0"/>
    <s v="USD"/>
    <n v="1360009774"/>
    <n v="1356121774"/>
    <b v="0"/>
    <x v="417"/>
    <b v="0"/>
    <x v="6"/>
    <x v="18"/>
    <n v="7"/>
    <n v="63.5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x v="6"/>
    <x v="18"/>
    <n v="1"/>
    <n v="13"/>
  </r>
  <r>
    <n v="2160"/>
    <x v="2160"/>
    <s v="An awesome side-scroller tower defense game.  Think &quot;Plants vs Zombies&quot; but from a side-on perspective."/>
    <x v="3"/>
    <x v="1084"/>
    <x v="2"/>
    <x v="0"/>
    <s v="USD"/>
    <n v="1337447105"/>
    <n v="1334855105"/>
    <b v="0"/>
    <x v="38"/>
    <b v="0"/>
    <x v="6"/>
    <x v="18"/>
    <n v="1"/>
    <n v="5.31"/>
  </r>
  <r>
    <n v="2161"/>
    <x v="2161"/>
    <s v="We're trying to fund hard copies of our debut album!"/>
    <x v="44"/>
    <x v="1510"/>
    <x v="0"/>
    <x v="0"/>
    <s v="USD"/>
    <n v="1443040059"/>
    <n v="1440448059"/>
    <b v="0"/>
    <x v="62"/>
    <b v="1"/>
    <x v="4"/>
    <x v="12"/>
    <n v="116"/>
    <n v="35.619999999999997"/>
  </r>
  <r>
    <n v="2162"/>
    <x v="2162"/>
    <s v="Then &amp; Now is the 1st Solo album from me Ian Stewart. To learn more about me, my music, and my life visit www.ianstewartlive.com"/>
    <x v="37"/>
    <x v="1511"/>
    <x v="0"/>
    <x v="0"/>
    <s v="USD"/>
    <n v="1406226191"/>
    <n v="1403547791"/>
    <b v="0"/>
    <x v="6"/>
    <b v="1"/>
    <x v="4"/>
    <x v="12"/>
    <n v="112"/>
    <n v="87.1"/>
  </r>
  <r>
    <n v="2163"/>
    <x v="2163"/>
    <s v="Mongrel is looking to hit the studio once again in June so we can bring you a new cd later this year and we need your help!"/>
    <x v="30"/>
    <x v="1512"/>
    <x v="0"/>
    <x v="0"/>
    <s v="USD"/>
    <n v="1433735400"/>
    <n v="1429306520"/>
    <b v="0"/>
    <x v="34"/>
    <b v="1"/>
    <x v="4"/>
    <x v="12"/>
    <n v="132"/>
    <n v="75.11"/>
  </r>
  <r>
    <n v="2164"/>
    <x v="2164"/>
    <s v="South Florida roots country/rock outfit's long awaited debut record"/>
    <x v="62"/>
    <x v="1513"/>
    <x v="0"/>
    <x v="0"/>
    <s v="USD"/>
    <n v="1466827140"/>
    <n v="1464196414"/>
    <b v="0"/>
    <x v="183"/>
    <b v="1"/>
    <x v="4"/>
    <x v="12"/>
    <n v="103"/>
    <n v="68.010000000000005"/>
  </r>
  <r>
    <n v="2165"/>
    <x v="2165"/>
    <s v="Vous aimez le rock fort ? Aidez les Beat Cheese Ã  produire leur premier album ! Do you like cheese? Help us produce our first album!"/>
    <x v="30"/>
    <x v="1514"/>
    <x v="0"/>
    <x v="6"/>
    <s v="EUR"/>
    <n v="1460127635"/>
    <n v="1457539235"/>
    <b v="0"/>
    <x v="27"/>
    <b v="1"/>
    <x v="4"/>
    <x v="12"/>
    <n v="139"/>
    <n v="29.62"/>
  </r>
  <r>
    <n v="2166"/>
    <x v="2166"/>
    <s v="Drummer John Roccesano (Johnny Rock) produces an album written and performed by friends, recorded and mixed on tape, pressed on vinyl."/>
    <x v="13"/>
    <x v="1515"/>
    <x v="0"/>
    <x v="0"/>
    <s v="USD"/>
    <n v="1417813618"/>
    <n v="1413922018"/>
    <b v="0"/>
    <x v="58"/>
    <b v="1"/>
    <x v="4"/>
    <x v="12"/>
    <n v="147"/>
    <n v="91.63"/>
  </r>
  <r>
    <n v="2167"/>
    <x v="2167"/>
    <s v="We need YOUR HELP to take one more step to this make release sound amazing!"/>
    <x v="323"/>
    <x v="147"/>
    <x v="0"/>
    <x v="0"/>
    <s v="USD"/>
    <n v="1347672937"/>
    <n v="1346463337"/>
    <b v="0"/>
    <x v="22"/>
    <b v="1"/>
    <x v="4"/>
    <x v="12"/>
    <n v="120"/>
    <n v="22.5"/>
  </r>
  <r>
    <n v="2168"/>
    <x v="2168"/>
    <s v="We're hitting the studio to record our next album, &quot;Pizazz&quot;!! Help us put the FUN in FUNK!!"/>
    <x v="102"/>
    <x v="1516"/>
    <x v="0"/>
    <x v="0"/>
    <s v="USD"/>
    <n v="1486702800"/>
    <n v="1484058261"/>
    <b v="0"/>
    <x v="158"/>
    <b v="1"/>
    <x v="4"/>
    <x v="12"/>
    <n v="122"/>
    <n v="64.37"/>
  </r>
  <r>
    <n v="2169"/>
    <x v="2169"/>
    <s v="An innovative new YouTube series reviewing the HOT new music technology that people love. For Rockers, Jazzers, Rappers and everyone"/>
    <x v="324"/>
    <x v="358"/>
    <x v="0"/>
    <x v="0"/>
    <s v="USD"/>
    <n v="1488473351"/>
    <n v="1488214151"/>
    <b v="0"/>
    <x v="63"/>
    <b v="1"/>
    <x v="4"/>
    <x v="12"/>
    <n v="100"/>
    <n v="21.86"/>
  </r>
  <r>
    <n v="2170"/>
    <x v="2170"/>
    <s v="We are a hard rock band from Northern California trying to raise $350 for our next EP. Be a part of our journey!"/>
    <x v="18"/>
    <x v="1517"/>
    <x v="0"/>
    <x v="0"/>
    <s v="USD"/>
    <n v="1440266422"/>
    <n v="1436810422"/>
    <b v="0"/>
    <x v="10"/>
    <b v="1"/>
    <x v="4"/>
    <x v="12"/>
    <n v="181"/>
    <n v="33.32"/>
  </r>
  <r>
    <n v="2171"/>
    <x v="2171"/>
    <s v="Like records? We do, too! Help this Los Angeles based rock 'n' roll band get their new album out on vinyl!"/>
    <x v="23"/>
    <x v="1518"/>
    <x v="0"/>
    <x v="0"/>
    <s v="USD"/>
    <n v="1434949200"/>
    <n v="1431903495"/>
    <b v="0"/>
    <x v="5"/>
    <b v="1"/>
    <x v="4"/>
    <x v="12"/>
    <n v="106"/>
    <n v="90.28"/>
  </r>
  <r>
    <n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x v="4"/>
    <x v="12"/>
    <n v="100"/>
    <n v="76.92"/>
  </r>
  <r>
    <n v="2173"/>
    <x v="2173"/>
    <s v="Our first full length album, One Eyed King, is an overdriven roadtrip through the heart of darkness. Rocknroll with a reading problem."/>
    <x v="285"/>
    <x v="1519"/>
    <x v="0"/>
    <x v="0"/>
    <s v="USD"/>
    <n v="1378785540"/>
    <n v="1376066243"/>
    <b v="0"/>
    <x v="246"/>
    <b v="1"/>
    <x v="4"/>
    <x v="12"/>
    <n v="127"/>
    <n v="59.23"/>
  </r>
  <r>
    <n v="2174"/>
    <x v="2174"/>
    <s v="Chivo and his band of miscreants present their debut album _x000a_'Blind Energy' ...we think you are going to like it."/>
    <x v="23"/>
    <x v="1520"/>
    <x v="0"/>
    <x v="1"/>
    <s v="GBP"/>
    <n v="1462453307"/>
    <n v="1459861307"/>
    <b v="0"/>
    <x v="310"/>
    <b v="1"/>
    <x v="4"/>
    <x v="12"/>
    <n v="103"/>
    <n v="65.38"/>
  </r>
  <r>
    <n v="2175"/>
    <x v="2175"/>
    <s v="Trying to get the last bit of money together to finish recording the first full length Repulsur album, &quot;The After School Special&quot;."/>
    <x v="176"/>
    <x v="1521"/>
    <x v="0"/>
    <x v="0"/>
    <s v="USD"/>
    <n v="1469059986"/>
    <n v="1468455186"/>
    <b v="0"/>
    <x v="55"/>
    <b v="1"/>
    <x v="4"/>
    <x v="12"/>
    <n v="250"/>
    <n v="67.31"/>
  </r>
  <r>
    <n v="2176"/>
    <x v="2176"/>
    <s v="The Mike Farley Band has re-assembled its original line up and needs your help to make a new full-length album!"/>
    <x v="10"/>
    <x v="1522"/>
    <x v="0"/>
    <x v="0"/>
    <s v="USD"/>
    <n v="1430579509"/>
    <n v="1427987509"/>
    <b v="0"/>
    <x v="26"/>
    <b v="1"/>
    <x v="4"/>
    <x v="12"/>
    <n v="126"/>
    <n v="88.75"/>
  </r>
  <r>
    <n v="2177"/>
    <x v="2177"/>
    <s v="Stone Horse ~ _x000a_Doing what they do best, laying down honest and _x000a_proper Rock-n-Roll guaranteed to soothe your soul!"/>
    <x v="30"/>
    <x v="1523"/>
    <x v="0"/>
    <x v="0"/>
    <s v="USD"/>
    <n v="1465192867"/>
    <n v="1463032867"/>
    <b v="0"/>
    <x v="44"/>
    <b v="1"/>
    <x v="4"/>
    <x v="12"/>
    <n v="100"/>
    <n v="65.87"/>
  </r>
  <r>
    <n v="2178"/>
    <x v="2178"/>
    <s v="We are making our third studio album and no longer have a label telling us what we can/can't do. This record is for the fans."/>
    <x v="31"/>
    <x v="1524"/>
    <x v="0"/>
    <x v="0"/>
    <s v="USD"/>
    <n v="1484752597"/>
    <n v="1482160597"/>
    <b v="0"/>
    <x v="418"/>
    <b v="1"/>
    <x v="4"/>
    <x v="12"/>
    <n v="139"/>
    <n v="40.35"/>
  </r>
  <r>
    <n v="2179"/>
    <x v="2179"/>
    <s v="Woodhouse is making an EP!  If you are a fan of whiskey and loud guitars, contribute to the cause!"/>
    <x v="28"/>
    <x v="1525"/>
    <x v="0"/>
    <x v="0"/>
    <s v="USD"/>
    <n v="1428725192"/>
    <n v="1426133192"/>
    <b v="0"/>
    <x v="64"/>
    <b v="1"/>
    <x v="4"/>
    <x v="12"/>
    <n v="161"/>
    <n v="76.86"/>
  </r>
  <r>
    <n v="2180"/>
    <x v="2180"/>
    <s v="Help fund the new record by independent alternative rockers FOUR STAR MARY &quot;PIECES&quot;"/>
    <x v="10"/>
    <x v="1526"/>
    <x v="0"/>
    <x v="0"/>
    <s v="USD"/>
    <n v="1447434268"/>
    <n v="1443801868"/>
    <b v="0"/>
    <x v="76"/>
    <b v="1"/>
    <x v="4"/>
    <x v="12"/>
    <n v="107"/>
    <n v="68.709999999999994"/>
  </r>
  <r>
    <n v="2181"/>
    <x v="2181"/>
    <s v="Broken Contract is a sci-fi, action/adventure, miniature based game of sci-fi worker insurrection in a dystopian future for 2+ players."/>
    <x v="13"/>
    <x v="1527"/>
    <x v="0"/>
    <x v="0"/>
    <s v="USD"/>
    <n v="1487635653"/>
    <n v="1486426053"/>
    <b v="0"/>
    <x v="28"/>
    <b v="1"/>
    <x v="6"/>
    <x v="33"/>
    <n v="153"/>
    <n v="57.77"/>
  </r>
  <r>
    <n v="2182"/>
    <x v="2182"/>
    <s v="An incredibly comprehensive tabletop rpg book for the post apocalypse, inspired by Dungeon World."/>
    <x v="9"/>
    <x v="1528"/>
    <x v="0"/>
    <x v="5"/>
    <s v="CAD"/>
    <n v="1412285825"/>
    <n v="1409261825"/>
    <b v="0"/>
    <x v="298"/>
    <b v="1"/>
    <x v="6"/>
    <x v="33"/>
    <n v="524"/>
    <n v="44.17"/>
  </r>
  <r>
    <n v="2183"/>
    <x v="2183"/>
    <s v="Don't just kill them, let the dice decide what kills'em. As a Bonus Get the game TRAPPED free, a Fast paced Dice game for 2-8 Players."/>
    <x v="40"/>
    <x v="1529"/>
    <x v="0"/>
    <x v="0"/>
    <s v="USD"/>
    <n v="1486616400"/>
    <n v="1484037977"/>
    <b v="0"/>
    <x v="419"/>
    <b v="1"/>
    <x v="6"/>
    <x v="33"/>
    <n v="489"/>
    <n v="31.57"/>
  </r>
  <r>
    <n v="2184"/>
    <x v="2184"/>
    <s v="Trading beautiful colors on behalf of the bishop! Become the best merchant of the Fresco World in this innovative game by Queen Games."/>
    <x v="3"/>
    <x v="1530"/>
    <x v="0"/>
    <x v="0"/>
    <s v="USD"/>
    <n v="1453737600"/>
    <n v="1452530041"/>
    <b v="1"/>
    <x v="161"/>
    <b v="1"/>
    <x v="6"/>
    <x v="33"/>
    <n v="285"/>
    <n v="107.05"/>
  </r>
  <r>
    <n v="2185"/>
    <x v="2185"/>
    <s v="Empire of the Dead-Requiem is a miniatures expansion to our 28mm tabletop game set in a Dark and Gothic, Steampunk Victorian Empire."/>
    <x v="10"/>
    <x v="1531"/>
    <x v="0"/>
    <x v="1"/>
    <s v="GBP"/>
    <n v="1364286239"/>
    <n v="1360830239"/>
    <b v="0"/>
    <x v="420"/>
    <b v="1"/>
    <x v="6"/>
    <x v="33"/>
    <n v="1857"/>
    <n v="149.03"/>
  </r>
  <r>
    <n v="2186"/>
    <x v="2186"/>
    <s v="The real-time digital social deduction game where there's no moderator, no sleeping, and no dying."/>
    <x v="22"/>
    <x v="1532"/>
    <x v="0"/>
    <x v="0"/>
    <s v="USD"/>
    <n v="1473213600"/>
    <n v="1470062743"/>
    <b v="0"/>
    <x v="421"/>
    <b v="1"/>
    <x v="6"/>
    <x v="33"/>
    <n v="110"/>
    <n v="55.96"/>
  </r>
  <r>
    <n v="2187"/>
    <x v="2187"/>
    <s v="The War of Currents! 2-5 electricity innovators build routes, grow tech trees, and play the stock market in 20 minutes per player."/>
    <x v="22"/>
    <x v="1533"/>
    <x v="0"/>
    <x v="0"/>
    <s v="USD"/>
    <n v="1428033540"/>
    <n v="1425531666"/>
    <b v="1"/>
    <x v="422"/>
    <b v="1"/>
    <x v="6"/>
    <x v="33"/>
    <n v="1015"/>
    <n v="56.97"/>
  </r>
  <r>
    <n v="2188"/>
    <x v="2188"/>
    <s v="Beautifully unique, precision cut, metal gaming dice derived from a passion in tabletop gaming and engineering design."/>
    <x v="325"/>
    <x v="1534"/>
    <x v="0"/>
    <x v="2"/>
    <s v="AUD"/>
    <n v="1477414800"/>
    <n v="1474380241"/>
    <b v="0"/>
    <x v="423"/>
    <b v="1"/>
    <x v="6"/>
    <x v="33"/>
    <n v="412"/>
    <n v="44.06"/>
  </r>
  <r>
    <n v="2189"/>
    <x v="2189"/>
    <s v="Help me fund the Argonauts! Sculpted by Dave Kidd, based on concept art from Roberto Cirillo, created by Fet Milner and myself!"/>
    <x v="38"/>
    <x v="1535"/>
    <x v="0"/>
    <x v="1"/>
    <s v="GBP"/>
    <n v="1461276000"/>
    <n v="1460055300"/>
    <b v="0"/>
    <x v="106"/>
    <b v="1"/>
    <x v="6"/>
    <x v="33"/>
    <n v="503"/>
    <n v="68.63"/>
  </r>
  <r>
    <n v="2190"/>
    <x v="2190"/>
    <s v="You are an evil Overlord.  Your mission?  To make everyone as miserable as possible.  Can you achieve world domination?"/>
    <x v="266"/>
    <x v="1536"/>
    <x v="0"/>
    <x v="0"/>
    <s v="USD"/>
    <n v="1458716340"/>
    <n v="1455721204"/>
    <b v="0"/>
    <x v="424"/>
    <b v="1"/>
    <x v="6"/>
    <x v="33"/>
    <n v="185"/>
    <n v="65.319999999999993"/>
  </r>
  <r>
    <n v="2191"/>
    <x v="2191"/>
    <s v="This campaign features the Government Special Forces on Outland. 28mm scale white metal miniatures for Sci-Fi games in any setting."/>
    <x v="47"/>
    <x v="1537"/>
    <x v="0"/>
    <x v="1"/>
    <s v="GBP"/>
    <n v="1487102427"/>
    <n v="1486065627"/>
    <b v="0"/>
    <x v="20"/>
    <b v="1"/>
    <x v="6"/>
    <x v="33"/>
    <n v="120"/>
    <n v="35.92"/>
  </r>
  <r>
    <n v="2192"/>
    <x v="2192"/>
    <s v="Legends Untold; A cooperative adventure game for 1-4 players.  5 minutes setup, 1 hour play time. Supported by an immersive campaign."/>
    <x v="14"/>
    <x v="1538"/>
    <x v="0"/>
    <x v="1"/>
    <s v="GBP"/>
    <n v="1481842800"/>
    <n v="1479414344"/>
    <b v="0"/>
    <x v="425"/>
    <b v="1"/>
    <x v="6"/>
    <x v="33"/>
    <n v="1081"/>
    <n v="40.07"/>
  </r>
  <r>
    <n v="2193"/>
    <x v="2193"/>
    <s v="The premier sword-and-sorcery RPG now in 2E hardback format! Inspired by Robert E. Howard, H.P. Lovecraft, and Clark Ashton Smith!"/>
    <x v="36"/>
    <x v="1539"/>
    <x v="0"/>
    <x v="0"/>
    <s v="USD"/>
    <n v="1479704340"/>
    <n v="1477043072"/>
    <b v="0"/>
    <x v="426"/>
    <b v="1"/>
    <x v="6"/>
    <x v="33"/>
    <n v="452"/>
    <n v="75.650000000000006"/>
  </r>
  <r>
    <n v="2194"/>
    <x v="2194"/>
    <s v="LAST CHANCE! A fast paced card game for people who like to play god, build hybrid cat monsters and add flamethrowers to space dragons."/>
    <x v="3"/>
    <x v="1540"/>
    <x v="0"/>
    <x v="0"/>
    <s v="USD"/>
    <n v="1459012290"/>
    <n v="1456423890"/>
    <b v="0"/>
    <x v="427"/>
    <b v="1"/>
    <x v="6"/>
    <x v="33"/>
    <n v="537"/>
    <n v="61.2"/>
  </r>
  <r>
    <n v="2195"/>
    <x v="2195"/>
    <s v="A gritty, noir tabletop RPG with a fast-paced combo-based battle system."/>
    <x v="210"/>
    <x v="972"/>
    <x v="0"/>
    <x v="0"/>
    <s v="USD"/>
    <n v="1439317900"/>
    <n v="1436725900"/>
    <b v="0"/>
    <x v="254"/>
    <b v="1"/>
    <x v="6"/>
    <x v="33"/>
    <n v="120"/>
    <n v="48.13"/>
  </r>
  <r>
    <n v="2196"/>
    <x v="2196"/>
    <s v="Race your friends in style with this classic Grand Prix game."/>
    <x v="32"/>
    <x v="1541"/>
    <x v="0"/>
    <x v="0"/>
    <s v="USD"/>
    <n v="1480662000"/>
    <n v="1478000502"/>
    <b v="0"/>
    <x v="312"/>
    <b v="1"/>
    <x v="6"/>
    <x v="33"/>
    <n v="114"/>
    <n v="68.11"/>
  </r>
  <r>
    <n v="2197"/>
    <x v="2197"/>
    <s v="A strategy game of magic and deception, where aspiring  Illusionists clash in a grand contest for fame and fortune."/>
    <x v="11"/>
    <x v="1542"/>
    <x v="0"/>
    <x v="0"/>
    <s v="USD"/>
    <n v="1425132059"/>
    <n v="1422540059"/>
    <b v="0"/>
    <x v="428"/>
    <b v="1"/>
    <x v="6"/>
    <x v="33"/>
    <n v="951"/>
    <n v="65.89"/>
  </r>
  <r>
    <n v="2198"/>
    <x v="2198"/>
    <s v="A tactical Miniatures board game for 2-4 players set in a mysterious underwater realm where 4 factions battle for supremacy."/>
    <x v="79"/>
    <x v="1543"/>
    <x v="0"/>
    <x v="0"/>
    <s v="USD"/>
    <n v="1447507200"/>
    <n v="1444911600"/>
    <b v="0"/>
    <x v="429"/>
    <b v="1"/>
    <x v="6"/>
    <x v="33"/>
    <n v="133"/>
    <n v="81.650000000000006"/>
  </r>
  <r>
    <n v="2199"/>
    <x v="2199"/>
    <s v="A new strategic board game designed to flip out your opponent."/>
    <x v="7"/>
    <x v="1544"/>
    <x v="0"/>
    <x v="17"/>
    <s v="EUR"/>
    <n v="1444903198"/>
    <n v="1442311198"/>
    <b v="1"/>
    <x v="140"/>
    <b v="1"/>
    <x v="6"/>
    <x v="33"/>
    <n v="147"/>
    <n v="52.7"/>
  </r>
  <r>
    <n v="2200"/>
    <x v="2200"/>
    <s v="Adding 4 new sets of inspiration tools, detailing creatures and items, to the current 7 that detail locations, npcs, and plots for RPGs"/>
    <x v="13"/>
    <x v="1545"/>
    <x v="0"/>
    <x v="1"/>
    <s v="GBP"/>
    <n v="1436151600"/>
    <n v="1433775668"/>
    <b v="0"/>
    <x v="40"/>
    <b v="1"/>
    <x v="6"/>
    <x v="33"/>
    <n v="542"/>
    <n v="41.23"/>
  </r>
  <r>
    <n v="2201"/>
    <x v="2201"/>
    <s v="Oh Hello! I make 8bit / Pop Punk under the name of Superpowerless and with your help, I'm looking to fund a new music video! :)"/>
    <x v="252"/>
    <x v="1546"/>
    <x v="0"/>
    <x v="1"/>
    <s v="GBP"/>
    <n v="1358367565"/>
    <n v="1357157965"/>
    <b v="0"/>
    <x v="33"/>
    <b v="1"/>
    <x v="4"/>
    <x v="16"/>
    <n v="383"/>
    <n v="15.04"/>
  </r>
  <r>
    <n v="2202"/>
    <x v="2202"/>
    <s v="An electro-organic album of evolved dance music inspired by seminal cyberpunk works."/>
    <x v="23"/>
    <x v="1547"/>
    <x v="0"/>
    <x v="0"/>
    <s v="USD"/>
    <n v="1351801368"/>
    <n v="1349209368"/>
    <b v="0"/>
    <x v="430"/>
    <b v="1"/>
    <x v="4"/>
    <x v="16"/>
    <n v="704"/>
    <n v="39.07"/>
  </r>
  <r>
    <n v="2203"/>
    <x v="2203"/>
    <s v="The Invisible City is a project built &amp; powered by my fans. A full video and audio experience that I hope to merge into a live show."/>
    <x v="13"/>
    <x v="1548"/>
    <x v="0"/>
    <x v="5"/>
    <s v="CAD"/>
    <n v="1443127082"/>
    <n v="1440535082"/>
    <b v="0"/>
    <x v="133"/>
    <b v="1"/>
    <x v="4"/>
    <x v="16"/>
    <n v="110"/>
    <n v="43.82"/>
  </r>
  <r>
    <n v="2204"/>
    <x v="2204"/>
    <s v="A professional pressing of the new (and greatest) Mirror Kisses album on beautiful white vinyl. Backers hear it first!"/>
    <x v="15"/>
    <x v="1549"/>
    <x v="0"/>
    <x v="0"/>
    <s v="USD"/>
    <n v="1362814119"/>
    <n v="1360222119"/>
    <b v="0"/>
    <x v="196"/>
    <b v="1"/>
    <x v="4"/>
    <x v="16"/>
    <n v="133"/>
    <n v="27.3"/>
  </r>
  <r>
    <n v="2205"/>
    <x v="2205"/>
    <s v="Lestat is filming their first video, and they need your help! From their release, Arisen, &quot;Midnight Toll&quot;. Hear it at lestatmusic.com."/>
    <x v="47"/>
    <x v="1550"/>
    <x v="0"/>
    <x v="0"/>
    <s v="USD"/>
    <n v="1338579789"/>
    <n v="1335987789"/>
    <b v="0"/>
    <x v="74"/>
    <b v="1"/>
    <x v="4"/>
    <x v="16"/>
    <n v="152"/>
    <n v="42.22"/>
  </r>
  <r>
    <n v="2206"/>
    <x v="2206"/>
    <s v="We really think we might have what it takes to make it someday! But we really need help to take the first step and release this album!"/>
    <x v="184"/>
    <x v="936"/>
    <x v="0"/>
    <x v="0"/>
    <s v="USD"/>
    <n v="1334556624"/>
    <n v="1333001424"/>
    <b v="0"/>
    <x v="69"/>
    <b v="1"/>
    <x v="4"/>
    <x v="16"/>
    <n v="103"/>
    <n v="33.24"/>
  </r>
  <r>
    <n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x v="4"/>
    <x v="16"/>
    <n v="100"/>
    <n v="285.70999999999998"/>
  </r>
  <r>
    <n v="2208"/>
    <x v="2208"/>
    <s v="Early Summer, SIR will be releasing two EP's. The funding of this project will determine if they get professional pressings or cdr's"/>
    <x v="28"/>
    <x v="1551"/>
    <x v="0"/>
    <x v="0"/>
    <s v="USD"/>
    <n v="1333771200"/>
    <n v="1328649026"/>
    <b v="0"/>
    <x v="54"/>
    <b v="1"/>
    <x v="4"/>
    <x v="16"/>
    <n v="102"/>
    <n v="42.33"/>
  </r>
  <r>
    <n v="2209"/>
    <x v="2209"/>
    <s v="Support us and pledge for rewards on our new bigger Tour of the US, Canada and Colombia!"/>
    <x v="2"/>
    <x v="1552"/>
    <x v="0"/>
    <x v="1"/>
    <s v="GBP"/>
    <n v="1397516400"/>
    <n v="1396524644"/>
    <b v="0"/>
    <x v="41"/>
    <b v="1"/>
    <x v="4"/>
    <x v="16"/>
    <n v="151"/>
    <n v="50.27"/>
  </r>
  <r>
    <n v="2210"/>
    <x v="2210"/>
    <s v="Influenced by Little Dragon, J. Dilla, Erykah Badu &amp; Beach House, this genre-defying record fuses hip-hop, soul, pop and electronica."/>
    <x v="23"/>
    <x v="1553"/>
    <x v="0"/>
    <x v="0"/>
    <s v="USD"/>
    <n v="1334424960"/>
    <n v="1329442510"/>
    <b v="0"/>
    <x v="257"/>
    <b v="1"/>
    <x v="4"/>
    <x v="16"/>
    <n v="111"/>
    <n v="61.9"/>
  </r>
  <r>
    <n v="2211"/>
    <x v="2211"/>
    <s v="Telefuture, a record label sharing 80's inspired electronic music, wants to release some incredible albums on various physical mediums!"/>
    <x v="30"/>
    <x v="1554"/>
    <x v="0"/>
    <x v="0"/>
    <s v="USD"/>
    <n v="1397113140"/>
    <n v="1395168625"/>
    <b v="0"/>
    <x v="148"/>
    <b v="1"/>
    <x v="4"/>
    <x v="16"/>
    <n v="196"/>
    <n v="40.75"/>
  </r>
  <r>
    <n v="2212"/>
    <x v="2212"/>
    <s v="Help Dragon's Eye relaunch with 4 new releases by Yann Novak, Pinkcourtesyphone, Steve Roden &amp; Lawrence English + Stephen Vitiello"/>
    <x v="12"/>
    <x v="1555"/>
    <x v="0"/>
    <x v="0"/>
    <s v="USD"/>
    <n v="1383526800"/>
    <n v="1380650177"/>
    <b v="0"/>
    <x v="259"/>
    <b v="1"/>
    <x v="4"/>
    <x v="16"/>
    <n v="114"/>
    <n v="55.8"/>
  </r>
  <r>
    <n v="2213"/>
    <x v="2213"/>
    <s v="NOTE: THIS PROJECT IS ALREADY 100% FUNDED!!! _x000a_This is an &quot;Extended Campaign Run&quot; for anyone who wants a CD of my seventh solo album."/>
    <x v="326"/>
    <x v="115"/>
    <x v="0"/>
    <x v="0"/>
    <s v="USD"/>
    <n v="1431719379"/>
    <n v="1429127379"/>
    <b v="0"/>
    <x v="29"/>
    <b v="1"/>
    <x v="4"/>
    <x v="16"/>
    <n v="200"/>
    <n v="10"/>
  </r>
  <r>
    <n v="2214"/>
    <x v="2214"/>
    <s v="Join this Kickstarter project today to assist Spiff in converting his analog recordings from the 80's to digital!"/>
    <x v="20"/>
    <x v="1556"/>
    <x v="0"/>
    <x v="0"/>
    <s v="USD"/>
    <n v="1391713248"/>
    <n v="1389121248"/>
    <b v="0"/>
    <x v="54"/>
    <b v="1"/>
    <x v="4"/>
    <x v="16"/>
    <n v="293"/>
    <n v="73.13"/>
  </r>
  <r>
    <n v="2215"/>
    <x v="2215"/>
    <s v="Ambient Electro Grind-fest!"/>
    <x v="131"/>
    <x v="1557"/>
    <x v="0"/>
    <x v="0"/>
    <s v="USD"/>
    <n v="1331621940"/>
    <n v="1329671572"/>
    <b v="0"/>
    <x v="51"/>
    <b v="1"/>
    <x v="4"/>
    <x v="16"/>
    <n v="156"/>
    <n v="26.06"/>
  </r>
  <r>
    <n v="2216"/>
    <x v="2216"/>
    <s v="We are taking pre-orders for a very limited run of new t-shirts and tote bags! Available exclusivly through this Kickstarter campaign."/>
    <x v="43"/>
    <x v="1558"/>
    <x v="0"/>
    <x v="0"/>
    <s v="USD"/>
    <n v="1437674545"/>
    <n v="1436464945"/>
    <b v="0"/>
    <x v="25"/>
    <b v="1"/>
    <x v="4"/>
    <x v="16"/>
    <n v="106"/>
    <n v="22.64"/>
  </r>
  <r>
    <n v="2217"/>
    <x v="2217"/>
    <s v="I ran out of cassettes of both my records, and Trevor thinks if I start selling them at his tape shop Jackknife, business will boom!"/>
    <x v="327"/>
    <x v="94"/>
    <x v="0"/>
    <x v="0"/>
    <s v="USD"/>
    <n v="1446451200"/>
    <n v="1445539113"/>
    <b v="0"/>
    <x v="82"/>
    <b v="1"/>
    <x v="4"/>
    <x v="16"/>
    <n v="101"/>
    <n v="47.22"/>
  </r>
  <r>
    <n v="2218"/>
    <x v="2218"/>
    <s v="Help Idiot Stare press their next album to CD. Over 40 minutes of intense industrial rock that you're going to want to own!"/>
    <x v="13"/>
    <x v="1559"/>
    <x v="0"/>
    <x v="0"/>
    <s v="USD"/>
    <n v="1346198400"/>
    <n v="1344281383"/>
    <b v="0"/>
    <x v="88"/>
    <b v="1"/>
    <x v="4"/>
    <x v="16"/>
    <n v="123"/>
    <n v="32.32"/>
  </r>
  <r>
    <n v="2219"/>
    <x v="2219"/>
    <s v="An album that illustrates events in our lives, whether trivial or significant, through the tones of electronic music."/>
    <x v="28"/>
    <x v="1106"/>
    <x v="0"/>
    <x v="0"/>
    <s v="USD"/>
    <n v="1440004512"/>
    <n v="1437412512"/>
    <b v="0"/>
    <x v="10"/>
    <b v="1"/>
    <x v="4"/>
    <x v="16"/>
    <n v="102"/>
    <n v="53.42"/>
  </r>
  <r>
    <n v="2220"/>
    <x v="2220"/>
    <s v="Darkpine is recording and releasing a 5-track EP within the coming months this summer and hopes for your support."/>
    <x v="8"/>
    <x v="1560"/>
    <x v="0"/>
    <x v="0"/>
    <s v="USD"/>
    <n v="1374888436"/>
    <n v="1372296436"/>
    <b v="0"/>
    <x v="50"/>
    <b v="1"/>
    <x v="4"/>
    <x v="16"/>
    <n v="101"/>
    <n v="51.3"/>
  </r>
  <r>
    <n v="2221"/>
    <x v="2221"/>
    <s v="Welcome to the Dice Bazaar! Roll dice to buy &amp; trade products at the bazaar, block opponents, tame cobras, and score points!"/>
    <x v="51"/>
    <x v="1561"/>
    <x v="0"/>
    <x v="0"/>
    <s v="USD"/>
    <n v="1461369600"/>
    <n v="1458748809"/>
    <b v="0"/>
    <x v="431"/>
    <b v="1"/>
    <x v="6"/>
    <x v="33"/>
    <n v="108"/>
    <n v="37.200000000000003"/>
  </r>
  <r>
    <n v="2222"/>
    <x v="2222"/>
    <s v="Passing Shot is a tennis dice game for two players. Strategic use of the dice rolls allow you to score points to win game, set &amp; match."/>
    <x v="2"/>
    <x v="1562"/>
    <x v="0"/>
    <x v="0"/>
    <s v="USD"/>
    <n v="1327776847"/>
    <n v="1325184847"/>
    <b v="0"/>
    <x v="256"/>
    <b v="1"/>
    <x v="6"/>
    <x v="33"/>
    <n v="163"/>
    <n v="27.1"/>
  </r>
  <r>
    <n v="2223"/>
    <x v="2223"/>
    <s v="Cardboard scenery for Sci-Fi 28-32mm miniature games. Easy to assemble, disassemble and transport. Supplied unpainted. By MCSTUDIO."/>
    <x v="328"/>
    <x v="1563"/>
    <x v="0"/>
    <x v="5"/>
    <s v="CAD"/>
    <n v="1435418568"/>
    <n v="1432826568"/>
    <b v="0"/>
    <x v="61"/>
    <b v="1"/>
    <x v="6"/>
    <x v="33"/>
    <n v="106"/>
    <n v="206.31"/>
  </r>
  <r>
    <n v="2224"/>
    <x v="2224"/>
    <s v="The most haunted house in the world, presented with multiple storylines, in multiple time periods, and for multiple RPG systems."/>
    <x v="3"/>
    <x v="1564"/>
    <x v="0"/>
    <x v="0"/>
    <s v="USD"/>
    <n v="1477767600"/>
    <n v="1475337675"/>
    <b v="0"/>
    <x v="232"/>
    <b v="1"/>
    <x v="6"/>
    <x v="33"/>
    <n v="243"/>
    <n v="82.15"/>
  </r>
  <r>
    <n v="2225"/>
    <x v="2225"/>
    <s v="Fantasy Dungeon terrain for 28mm tabletop games. This is pre-punched card that is easy to assemble with no painting required."/>
    <x v="148"/>
    <x v="1565"/>
    <x v="0"/>
    <x v="1"/>
    <s v="GBP"/>
    <n v="1411326015"/>
    <n v="1408734015"/>
    <b v="0"/>
    <x v="432"/>
    <b v="1"/>
    <x v="6"/>
    <x v="33"/>
    <n v="945"/>
    <n v="164.8"/>
  </r>
  <r>
    <n v="2226"/>
    <x v="2226"/>
    <s v="Missed the Kickstarter? Contact your local gaming store before going online. Or click on the order button. Thanks for the support!"/>
    <x v="102"/>
    <x v="1566"/>
    <x v="0"/>
    <x v="0"/>
    <s v="USD"/>
    <n v="1455253140"/>
    <n v="1452625822"/>
    <b v="0"/>
    <x v="316"/>
    <b v="1"/>
    <x v="6"/>
    <x v="33"/>
    <n v="108"/>
    <n v="60.82"/>
  </r>
  <r>
    <n v="2227"/>
    <x v="2227"/>
    <s v="Mechabrick is a set of precision plastic kits to convert your Minifigs into robots then battle with them in an exciting board game."/>
    <x v="93"/>
    <x v="1567"/>
    <x v="0"/>
    <x v="1"/>
    <s v="GBP"/>
    <n v="1384374155"/>
    <n v="1381778555"/>
    <b v="0"/>
    <x v="433"/>
    <b v="1"/>
    <x v="6"/>
    <x v="33"/>
    <n v="157"/>
    <n v="67.97"/>
  </r>
  <r>
    <n v="2228"/>
    <x v="2228"/>
    <s v="Modular system for storage and transport of ships &amp; game essentials + acrylic maneuver templates and tokens for 3 popular space games."/>
    <x v="28"/>
    <x v="1568"/>
    <x v="0"/>
    <x v="12"/>
    <s v="EUR"/>
    <n v="1439707236"/>
    <n v="1437115236"/>
    <b v="0"/>
    <x v="306"/>
    <b v="1"/>
    <x v="6"/>
    <x v="33"/>
    <n v="1174"/>
    <n v="81.56"/>
  </r>
  <r>
    <n v="2229"/>
    <x v="2229"/>
    <s v="Tessen is an exciting 15 minute card game. Gather mystical animals and use your warriors to defend or steal animals from your opponent."/>
    <x v="329"/>
    <x v="1569"/>
    <x v="0"/>
    <x v="0"/>
    <s v="USD"/>
    <n v="1378180800"/>
    <n v="1375113391"/>
    <b v="0"/>
    <x v="388"/>
    <b v="1"/>
    <x v="6"/>
    <x v="33"/>
    <n v="171"/>
    <n v="25.43"/>
  </r>
  <r>
    <n v="2230"/>
    <x v="2230"/>
    <s v="Dungeon Crawl for All! A card game of swords, monsters and LOOT! Adventurers as young as 5 and &quot;seasoned&quot; warriors are all welcomed."/>
    <x v="0"/>
    <x v="1570"/>
    <x v="0"/>
    <x v="0"/>
    <s v="USD"/>
    <n v="1398460127"/>
    <n v="1395868127"/>
    <b v="0"/>
    <x v="156"/>
    <b v="1"/>
    <x v="6"/>
    <x v="33"/>
    <n v="126"/>
    <n v="21.5"/>
  </r>
  <r>
    <n v="2231"/>
    <x v="2231"/>
    <s v="A game about communities by Ben Robbins, creator of Microscope. Do you change the Kingdom or does the Kingdom change you?"/>
    <x v="30"/>
    <x v="1571"/>
    <x v="0"/>
    <x v="0"/>
    <s v="USD"/>
    <n v="1372136400"/>
    <n v="1369864301"/>
    <b v="0"/>
    <x v="434"/>
    <b v="1"/>
    <x v="6"/>
    <x v="33"/>
    <n v="1212"/>
    <n v="27.23"/>
  </r>
  <r>
    <n v="2232"/>
    <x v="2232"/>
    <s v="Backstory Cards help you and your friends create vibrant backstories for roleplaying games, no matter the system or genre."/>
    <x v="10"/>
    <x v="1572"/>
    <x v="0"/>
    <x v="0"/>
    <s v="USD"/>
    <n v="1405738800"/>
    <n v="1402945408"/>
    <b v="0"/>
    <x v="435"/>
    <b v="1"/>
    <x v="6"/>
    <x v="33"/>
    <n v="496"/>
    <n v="25.09"/>
  </r>
  <r>
    <n v="2233"/>
    <x v="2233"/>
    <s v="Cadaver is a lighthearted game of friendly necromancy! Players compete to resurrect as many bodies as possible!"/>
    <x v="30"/>
    <x v="1573"/>
    <x v="0"/>
    <x v="1"/>
    <s v="GBP"/>
    <n v="1450051200"/>
    <n v="1448269539"/>
    <b v="0"/>
    <x v="436"/>
    <b v="1"/>
    <x v="6"/>
    <x v="33"/>
    <n v="332"/>
    <n v="21.23"/>
  </r>
  <r>
    <n v="2234"/>
    <x v="2234"/>
    <s v="Pine Tar Baseball is a fun and fast paced dice and card game for 1 to 2 players. The game features fast streamlined game play."/>
    <x v="213"/>
    <x v="1574"/>
    <x v="0"/>
    <x v="0"/>
    <s v="USD"/>
    <n v="1483645647"/>
    <n v="1481053647"/>
    <b v="0"/>
    <x v="33"/>
    <b v="1"/>
    <x v="6"/>
    <x v="33"/>
    <n v="1165"/>
    <n v="41.61"/>
  </r>
  <r>
    <n v="2235"/>
    <x v="2235"/>
    <s v="An amazing set of sceneries to create unique atmospheres for your tabletop gaming."/>
    <x v="93"/>
    <x v="1575"/>
    <x v="0"/>
    <x v="5"/>
    <s v="CAD"/>
    <n v="1427585511"/>
    <n v="1424997111"/>
    <b v="0"/>
    <x v="206"/>
    <b v="1"/>
    <x v="6"/>
    <x v="33"/>
    <n v="153"/>
    <n v="135.59"/>
  </r>
  <r>
    <n v="2236"/>
    <x v="2236"/>
    <s v="Assume the role of an intergalactic real-estate agent attempting to satisfy various creature clientele!"/>
    <x v="70"/>
    <x v="1576"/>
    <x v="0"/>
    <x v="0"/>
    <s v="USD"/>
    <n v="1454338123"/>
    <n v="1451746123"/>
    <b v="0"/>
    <x v="348"/>
    <b v="1"/>
    <x v="6"/>
    <x v="33"/>
    <n v="537"/>
    <n v="22.12"/>
  </r>
  <r>
    <n v="2237"/>
    <x v="2237"/>
    <s v="A real-time cooperative adventure for 2-8 players. Defeat legendary monsters to earn gold and escape before the time RUNS OUT!"/>
    <x v="102"/>
    <x v="1577"/>
    <x v="0"/>
    <x v="0"/>
    <s v="USD"/>
    <n v="1415779140"/>
    <n v="1412294683"/>
    <b v="0"/>
    <x v="437"/>
    <b v="1"/>
    <x v="6"/>
    <x v="33"/>
    <n v="353"/>
    <n v="64.63"/>
  </r>
  <r>
    <n v="2238"/>
    <x v="2238"/>
    <s v="28mm Fantasy Miniature Range in leadfree white metal: Orcs, wolves and more."/>
    <x v="23"/>
    <x v="1578"/>
    <x v="0"/>
    <x v="12"/>
    <s v="EUR"/>
    <n v="1489157716"/>
    <n v="1486565716"/>
    <b v="0"/>
    <x v="1"/>
    <b v="1"/>
    <x v="6"/>
    <x v="33"/>
    <n v="137"/>
    <n v="69.569999999999993"/>
  </r>
  <r>
    <n v="2239"/>
    <x v="2239"/>
    <s v="Next stretch goal unlocks at $33,000 and/or 500 backers unlocks 2 bonus stretch goals."/>
    <x v="31"/>
    <x v="1579"/>
    <x v="0"/>
    <x v="0"/>
    <s v="USD"/>
    <n v="1385870520"/>
    <n v="1382742014"/>
    <b v="0"/>
    <x v="382"/>
    <b v="1"/>
    <x v="6"/>
    <x v="33"/>
    <n v="128"/>
    <n v="75.13"/>
  </r>
  <r>
    <n v="2240"/>
    <x v="2240"/>
    <s v="Protect, store, organize and display 225 of your favorite dice in this modular and easy to use dice vault system. Oak and leather."/>
    <x v="10"/>
    <x v="1580"/>
    <x v="0"/>
    <x v="0"/>
    <s v="USD"/>
    <n v="1461354544"/>
    <n v="1458762544"/>
    <b v="0"/>
    <x v="93"/>
    <b v="1"/>
    <x v="6"/>
    <x v="33"/>
    <n v="271"/>
    <n v="140.97999999999999"/>
  </r>
  <r>
    <n v="2241"/>
    <x v="2241"/>
    <s v="You are Ex- Military criminals sent on suicide missions on the edge of space. Science Fiction Tabletop RPG using Savage Worlds"/>
    <x v="28"/>
    <x v="1581"/>
    <x v="0"/>
    <x v="1"/>
    <s v="GBP"/>
    <n v="1488484300"/>
    <n v="1485892300"/>
    <b v="0"/>
    <x v="438"/>
    <b v="1"/>
    <x v="6"/>
    <x v="33"/>
    <n v="806"/>
    <n v="49.47"/>
  </r>
  <r>
    <n v="2242"/>
    <x v="2242"/>
    <s v="Inconceivable! An amazing new illustrative deck based on The Princess Bride movie."/>
    <x v="3"/>
    <x v="1582"/>
    <x v="0"/>
    <x v="0"/>
    <s v="USD"/>
    <n v="1385521320"/>
    <n v="1382449733"/>
    <b v="0"/>
    <x v="439"/>
    <b v="1"/>
    <x v="6"/>
    <x v="33"/>
    <n v="1360"/>
    <n v="53.87"/>
  </r>
  <r>
    <n v="2243"/>
    <x v="2243"/>
    <s v="1 Week Only! A game starring children, but it's not a childâ€™s game: it's for adults willing to experience horror as only children can."/>
    <x v="330"/>
    <x v="1583"/>
    <x v="0"/>
    <x v="0"/>
    <s v="USD"/>
    <n v="1489374000"/>
    <n v="1488823290"/>
    <b v="0"/>
    <x v="440"/>
    <b v="1"/>
    <x v="6"/>
    <x v="33"/>
    <n v="930250"/>
    <n v="4.57"/>
  </r>
  <r>
    <n v="2244"/>
    <x v="2244"/>
    <s v="Finely sculpted 28mm Classic Fantasy metal and resin miniatures perfectly themed for use as a warband or adventuring party."/>
    <x v="10"/>
    <x v="1584"/>
    <x v="0"/>
    <x v="0"/>
    <s v="USD"/>
    <n v="1476649800"/>
    <n v="1475609946"/>
    <b v="0"/>
    <x v="126"/>
    <b v="1"/>
    <x v="6"/>
    <x v="33"/>
    <n v="377"/>
    <n v="65"/>
  </r>
  <r>
    <n v="2245"/>
    <x v="2245"/>
    <s v="You've got a time machine, high-powered weapons and a whole lot of history to save. Welcome to TimeWatch!"/>
    <x v="23"/>
    <x v="1585"/>
    <x v="0"/>
    <x v="0"/>
    <s v="USD"/>
    <n v="1393005600"/>
    <n v="1390323617"/>
    <b v="0"/>
    <x v="441"/>
    <b v="1"/>
    <x v="6"/>
    <x v="33"/>
    <n v="2647"/>
    <n v="53.48"/>
  </r>
  <r>
    <n v="2246"/>
    <x v="2246"/>
    <s v="The BESPOKE GEEK is a brand new clothing company from Bletchley, England producing handmade and individual hoodies for geeks."/>
    <x v="30"/>
    <x v="1523"/>
    <x v="0"/>
    <x v="1"/>
    <s v="GBP"/>
    <n v="1441393210"/>
    <n v="1438801210"/>
    <b v="0"/>
    <x v="7"/>
    <b v="1"/>
    <x v="6"/>
    <x v="33"/>
    <n v="100"/>
    <n v="43.91"/>
  </r>
  <r>
    <n v="2247"/>
    <x v="2247"/>
    <s v="Take on the role of an ancient forager in this fun strategy game from the designer of Biblios."/>
    <x v="17"/>
    <x v="1586"/>
    <x v="0"/>
    <x v="0"/>
    <s v="USD"/>
    <n v="1438185565"/>
    <n v="1436975965"/>
    <b v="0"/>
    <x v="442"/>
    <b v="1"/>
    <x v="6"/>
    <x v="33"/>
    <n v="104"/>
    <n v="50.85"/>
  </r>
  <r>
    <n v="2248"/>
    <x v="2248"/>
    <s v="Select your Wizard, determine your rivals, and then duel to the death to demonstrate your superiority wielding the Roots of Magic!"/>
    <x v="39"/>
    <x v="1587"/>
    <x v="0"/>
    <x v="1"/>
    <s v="GBP"/>
    <n v="1481749278"/>
    <n v="1479157278"/>
    <b v="0"/>
    <x v="130"/>
    <b v="1"/>
    <x v="6"/>
    <x v="33"/>
    <n v="107"/>
    <n v="58.63"/>
  </r>
  <r>
    <n v="2249"/>
    <x v="2249"/>
    <s v="March with the legions against the enemies of Rome in this role-playing game of military adventures."/>
    <x v="8"/>
    <x v="1588"/>
    <x v="0"/>
    <x v="0"/>
    <s v="USD"/>
    <n v="1364917965"/>
    <n v="1362329565"/>
    <b v="0"/>
    <x v="395"/>
    <b v="1"/>
    <x v="6"/>
    <x v="33"/>
    <n v="169"/>
    <n v="32.82"/>
  </r>
  <r>
    <n v="2250"/>
    <x v="2250"/>
    <s v="A customizable gaming table, for the best gaming experience, portable, storable and lightweight, that can be taken anywhere"/>
    <x v="31"/>
    <x v="1589"/>
    <x v="0"/>
    <x v="0"/>
    <s v="USD"/>
    <n v="1480727273"/>
    <n v="1478131673"/>
    <b v="0"/>
    <x v="443"/>
    <b v="1"/>
    <x v="6"/>
    <x v="33"/>
    <n v="975"/>
    <n v="426.93"/>
  </r>
  <r>
    <n v="2251"/>
    <x v="2251"/>
    <s v="A great game full of lying, scheming, and werewolves.  Now with additional characters to add even more mayhem!"/>
    <x v="0"/>
    <x v="1590"/>
    <x v="0"/>
    <x v="0"/>
    <s v="USD"/>
    <n v="1408177077"/>
    <n v="1406362677"/>
    <b v="0"/>
    <x v="444"/>
    <b v="1"/>
    <x v="6"/>
    <x v="33"/>
    <n v="134"/>
    <n v="23.81"/>
  </r>
  <r>
    <n v="2252"/>
    <x v="2252"/>
    <s v="A new faction for the 30 mm scale wargame, featuring skirmishes between gangs in a pimp and lethal post-apocalyptic world."/>
    <x v="7"/>
    <x v="1591"/>
    <x v="0"/>
    <x v="3"/>
    <s v="EUR"/>
    <n v="1470469938"/>
    <n v="1469173938"/>
    <b v="0"/>
    <x v="445"/>
    <b v="1"/>
    <x v="6"/>
    <x v="33"/>
    <n v="272"/>
    <n v="98.41"/>
  </r>
  <r>
    <n v="2253"/>
    <x v="2253"/>
    <s v="ZoMbushed! - a solo/co-op action zombie survival card game where players must fight to survive by overcoming obstacles and monsters."/>
    <x v="6"/>
    <x v="1592"/>
    <x v="0"/>
    <x v="0"/>
    <s v="USD"/>
    <n v="1447862947"/>
    <n v="1445267347"/>
    <b v="0"/>
    <x v="87"/>
    <b v="1"/>
    <x v="6"/>
    <x v="33"/>
    <n v="113"/>
    <n v="107.32"/>
  </r>
  <r>
    <n v="2254"/>
    <x v="2254"/>
    <s v="A dexterity microgame by father/daughter team, Jason and Claire Kotarski. Make 100 project."/>
    <x v="2"/>
    <x v="1593"/>
    <x v="0"/>
    <x v="0"/>
    <s v="USD"/>
    <n v="1485271968"/>
    <n v="1484667168"/>
    <b v="0"/>
    <x v="446"/>
    <b v="1"/>
    <x v="6"/>
    <x v="33"/>
    <n v="460"/>
    <n v="11.67"/>
  </r>
  <r>
    <n v="2255"/>
    <x v="2255"/>
    <s v="This is the second set of 5 expansions for our route-building game, Jet Set!"/>
    <x v="331"/>
    <x v="1594"/>
    <x v="0"/>
    <x v="0"/>
    <s v="USD"/>
    <n v="1462661451"/>
    <n v="1460069451"/>
    <b v="0"/>
    <x v="197"/>
    <b v="1"/>
    <x v="6"/>
    <x v="33"/>
    <n v="287"/>
    <n v="41.78"/>
  </r>
  <r>
    <n v="2256"/>
    <x v="2256"/>
    <s v="Build your crypto-currency empire and sabotage your opponents. A deck building, card game. 2-4 players. 15 minutes."/>
    <x v="332"/>
    <x v="1595"/>
    <x v="0"/>
    <x v="1"/>
    <s v="GBP"/>
    <n v="1479811846"/>
    <n v="1478602246"/>
    <b v="0"/>
    <x v="133"/>
    <b v="1"/>
    <x v="6"/>
    <x v="33"/>
    <n v="223"/>
    <n v="21.38"/>
  </r>
  <r>
    <n v="2257"/>
    <x v="2257"/>
    <s v="Our Wargame Hab Block is a very versatile &amp; modular product, an ideal piece of terrain for most 28mm Sc-fi gaming system you would play"/>
    <x v="30"/>
    <x v="1596"/>
    <x v="0"/>
    <x v="1"/>
    <s v="GBP"/>
    <n v="1466377200"/>
    <n v="1463351329"/>
    <b v="0"/>
    <x v="39"/>
    <b v="1"/>
    <x v="6"/>
    <x v="33"/>
    <n v="636"/>
    <n v="94.1"/>
  </r>
  <r>
    <n v="2258"/>
    <x v="2258"/>
    <s v="A Dungeon World campaign setting that takes place after the end of the worlds."/>
    <x v="41"/>
    <x v="1597"/>
    <x v="0"/>
    <x v="0"/>
    <s v="USD"/>
    <n v="1434045687"/>
    <n v="1431453687"/>
    <b v="0"/>
    <x v="248"/>
    <b v="1"/>
    <x v="6"/>
    <x v="33"/>
    <n v="147"/>
    <n v="15.72"/>
  </r>
  <r>
    <n v="2259"/>
    <x v="2259"/>
    <s v="More Halfmen, more goats, more guns, and most of all some neat buildings and structures for the little fellas to hang out in!"/>
    <x v="28"/>
    <x v="1598"/>
    <x v="0"/>
    <x v="1"/>
    <s v="GBP"/>
    <n v="1481224736"/>
    <n v="1480360736"/>
    <b v="0"/>
    <x v="190"/>
    <b v="1"/>
    <x v="6"/>
    <x v="33"/>
    <n v="1867"/>
    <n v="90.64"/>
  </r>
  <r>
    <n v="2260"/>
    <x v="2260"/>
    <s v="A fine wood cryptex dice vault to store your favorite dice. Designed to hold a standard set of 7 polyhedrals for your favorite RPG."/>
    <x v="30"/>
    <x v="1599"/>
    <x v="0"/>
    <x v="0"/>
    <s v="USD"/>
    <n v="1395876250"/>
    <n v="1393287850"/>
    <b v="0"/>
    <x v="87"/>
    <b v="1"/>
    <x v="6"/>
    <x v="33"/>
    <n v="327"/>
    <n v="97.3"/>
  </r>
  <r>
    <n v="2261"/>
    <x v="2261"/>
    <s v="When you think about super heroes, you think of their stunning colorful outfits. Hero dice is great for super hero or anyother games :)"/>
    <x v="28"/>
    <x v="1600"/>
    <x v="0"/>
    <x v="2"/>
    <s v="AUD"/>
    <n v="1487093020"/>
    <n v="1485278620"/>
    <b v="0"/>
    <x v="447"/>
    <b v="1"/>
    <x v="6"/>
    <x v="33"/>
    <n v="780"/>
    <n v="37.119999999999997"/>
  </r>
  <r>
    <n v="2262"/>
    <x v="2262"/>
    <s v="An RPG about mortal servants of the Horsemen of the Apocalypse deciding to not end the world."/>
    <x v="126"/>
    <x v="1601"/>
    <x v="0"/>
    <x v="0"/>
    <s v="USD"/>
    <n v="1416268800"/>
    <n v="1413295358"/>
    <b v="0"/>
    <x v="295"/>
    <b v="1"/>
    <x v="6"/>
    <x v="33"/>
    <n v="154"/>
    <n v="28.1"/>
  </r>
  <r>
    <n v="2263"/>
    <x v="2263"/>
    <s v="These are degenerated men who have, since birth, suffered the effect of mutation and turned into something wicked!"/>
    <x v="51"/>
    <x v="1602"/>
    <x v="0"/>
    <x v="11"/>
    <s v="SEK"/>
    <n v="1422734313"/>
    <n v="1420919913"/>
    <b v="0"/>
    <x v="65"/>
    <b v="1"/>
    <x v="6"/>
    <x v="33"/>
    <n v="116"/>
    <n v="144.43"/>
  </r>
  <r>
    <n v="2264"/>
    <x v="2264"/>
    <s v="Thunder Alley Crew Chief Expansion from Nothing Now Games. Add Strategy and Control to your racing team. Get Your Crew Chief Today!"/>
    <x v="12"/>
    <x v="1603"/>
    <x v="0"/>
    <x v="0"/>
    <s v="USD"/>
    <n v="1463972400"/>
    <n v="1462543114"/>
    <b v="0"/>
    <x v="448"/>
    <b v="1"/>
    <x v="6"/>
    <x v="33"/>
    <n v="180"/>
    <n v="24.27"/>
  </r>
  <r>
    <n v="2265"/>
    <x v="2265"/>
    <s v="A second chance to get the deals from earlier campaigns just in time for the Holiday season. Pulp, Cthulhu, Sci-Fi, Old West and more!"/>
    <x v="48"/>
    <x v="1604"/>
    <x v="0"/>
    <x v="1"/>
    <s v="GBP"/>
    <n v="1479846507"/>
    <n v="1479241707"/>
    <b v="0"/>
    <x v="57"/>
    <b v="1"/>
    <x v="6"/>
    <x v="33"/>
    <n v="299"/>
    <n v="35.119999999999997"/>
  </r>
  <r>
    <n v="2266"/>
    <x v="2266"/>
    <s v="Want to be LORD OF THE GOATS? Start building your herd using thievery, magic, bombs and mostly goats."/>
    <x v="15"/>
    <x v="1605"/>
    <x v="0"/>
    <x v="0"/>
    <s v="USD"/>
    <n v="1461722400"/>
    <n v="1460235592"/>
    <b v="0"/>
    <x v="449"/>
    <b v="1"/>
    <x v="6"/>
    <x v="33"/>
    <n v="320"/>
    <n v="24.76"/>
  </r>
  <r>
    <n v="2267"/>
    <x v="2267"/>
    <s v="Highly-detailed 2x2&quot; dungeon tiles made of a durable polymer-plastic &amp; VERY affordable cost. Perfect for tabletop &amp; role-playing games."/>
    <x v="22"/>
    <x v="1606"/>
    <x v="0"/>
    <x v="0"/>
    <s v="USD"/>
    <n v="1419123600"/>
    <n v="1416945297"/>
    <b v="0"/>
    <x v="450"/>
    <b v="1"/>
    <x v="6"/>
    <x v="33"/>
    <n v="381"/>
    <n v="188.38"/>
  </r>
  <r>
    <n v="2268"/>
    <x v="2268"/>
    <s v="Chardonnay Go, the viral video with 23 million views, is now a hilarious board game for wine lovers, moms and other shameless people."/>
    <x v="89"/>
    <x v="1607"/>
    <x v="0"/>
    <x v="0"/>
    <s v="USD"/>
    <n v="1489283915"/>
    <n v="1486691915"/>
    <b v="0"/>
    <x v="449"/>
    <b v="1"/>
    <x v="6"/>
    <x v="33"/>
    <n v="103"/>
    <n v="148.08000000000001"/>
  </r>
  <r>
    <n v="2269"/>
    <x v="2269"/>
    <s v="Add exciting loot drops to your CR 1-4, 5-8, 9-12, 13-16, and 17-20 encounters! Each deck has over 200 possible outcomes!"/>
    <x v="30"/>
    <x v="1608"/>
    <x v="0"/>
    <x v="0"/>
    <s v="USD"/>
    <n v="1488862800"/>
    <n v="1486745663"/>
    <b v="0"/>
    <x v="451"/>
    <b v="1"/>
    <x v="6"/>
    <x v="33"/>
    <n v="1802"/>
    <n v="49.93"/>
  </r>
  <r>
    <n v="2270"/>
    <x v="2270"/>
    <s v="MCG Premium Sleeves offer excellent protection for your cards. This line is about to be expanded with new sleeves sizes!"/>
    <x v="31"/>
    <x v="1609"/>
    <x v="0"/>
    <x v="0"/>
    <s v="USD"/>
    <n v="1484085540"/>
    <n v="1482353513"/>
    <b v="0"/>
    <x v="452"/>
    <b v="1"/>
    <x v="6"/>
    <x v="33"/>
    <n v="720"/>
    <n v="107.82"/>
  </r>
  <r>
    <n v="2271"/>
    <x v="2271"/>
    <s v="Man vs Meeple is the show where we talk about all things board game related. Help us make the very most of our channel for you."/>
    <x v="22"/>
    <x v="1610"/>
    <x v="0"/>
    <x v="0"/>
    <s v="USD"/>
    <n v="1481328004"/>
    <n v="1478736004"/>
    <b v="0"/>
    <x v="453"/>
    <b v="1"/>
    <x v="6"/>
    <x v="33"/>
    <n v="283"/>
    <n v="42.63"/>
  </r>
  <r>
    <n v="2272"/>
    <x v="2272"/>
    <s v="Pick the Lock is a game of chance and strategy. Attempt to obtain priceless treasures and outwit the other players."/>
    <x v="28"/>
    <x v="1611"/>
    <x v="0"/>
    <x v="0"/>
    <s v="USD"/>
    <n v="1449506836"/>
    <n v="1446914836"/>
    <b v="0"/>
    <x v="454"/>
    <b v="1"/>
    <x v="6"/>
    <x v="33"/>
    <n v="1357"/>
    <n v="14.37"/>
  </r>
  <r>
    <n v="2273"/>
    <x v="2273"/>
    <s v="London, 1937. Top-Secret docs are missing. So, too, is Agent Adler! Intelligence has 7 hrs to find him. Deduction, Deception &amp; Action!"/>
    <x v="30"/>
    <x v="1612"/>
    <x v="0"/>
    <x v="5"/>
    <s v="CAD"/>
    <n v="1489320642"/>
    <n v="1487164242"/>
    <b v="0"/>
    <x v="206"/>
    <b v="1"/>
    <x v="6"/>
    <x v="33"/>
    <n v="220"/>
    <n v="37.479999999999997"/>
  </r>
  <r>
    <n v="2274"/>
    <x v="2274"/>
    <s v="Ryubix Manor-A system agnostic (OSR/OGL compatible) haunted house module for 4-8 players, scalable to 20th level. 325 area descriptions"/>
    <x v="30"/>
    <x v="1613"/>
    <x v="0"/>
    <x v="0"/>
    <s v="USD"/>
    <n v="1393156857"/>
    <n v="1390564857"/>
    <b v="0"/>
    <x v="226"/>
    <b v="1"/>
    <x v="6"/>
    <x v="33"/>
    <n v="120"/>
    <n v="30.2"/>
  </r>
  <r>
    <n v="2275"/>
    <x v="2275"/>
    <s v="The aim of this project is to extend our existing Samurai Dwarf range from 6 to 9. The new sculpts will be done by Bob Olley."/>
    <x v="81"/>
    <x v="1614"/>
    <x v="0"/>
    <x v="1"/>
    <s v="GBP"/>
    <n v="1419259679"/>
    <n v="1416667679"/>
    <b v="0"/>
    <x v="1"/>
    <b v="1"/>
    <x v="6"/>
    <x v="33"/>
    <n v="408"/>
    <n v="33.549999999999997"/>
  </r>
  <r>
    <n v="2276"/>
    <x v="2276"/>
    <s v="ABC cards include definitions, shapes recognition, robot tangram, a binary concentration and color memory games! Made in the U.S."/>
    <x v="333"/>
    <x v="1615"/>
    <x v="0"/>
    <x v="0"/>
    <s v="USD"/>
    <n v="1388936289"/>
    <n v="1386344289"/>
    <b v="0"/>
    <x v="11"/>
    <b v="1"/>
    <x v="6"/>
    <x v="33"/>
    <n v="106"/>
    <n v="64.75"/>
  </r>
  <r>
    <n v="2277"/>
    <x v="2277"/>
    <s v="Police Precinct is a cooperative game where the players take on the roles as police officers, with different areas of expertise."/>
    <x v="0"/>
    <x v="1616"/>
    <x v="0"/>
    <x v="0"/>
    <s v="USD"/>
    <n v="1330359423"/>
    <n v="1327767423"/>
    <b v="0"/>
    <x v="455"/>
    <b v="1"/>
    <x v="6"/>
    <x v="33"/>
    <n v="141"/>
    <n v="57.93"/>
  </r>
  <r>
    <n v="2278"/>
    <x v="2278"/>
    <s v="Dice forged from stone one by one entirely by hand for demanding Gamers and Collectors."/>
    <x v="13"/>
    <x v="1617"/>
    <x v="0"/>
    <x v="13"/>
    <s v="EUR"/>
    <n v="1451861940"/>
    <n v="1448902867"/>
    <b v="0"/>
    <x v="340"/>
    <b v="1"/>
    <x v="6"/>
    <x v="33"/>
    <n v="271"/>
    <n v="53.08"/>
  </r>
  <r>
    <n v="2279"/>
    <x v="2279"/>
    <s v="The Zombie Apocalypse has begun! Fortunately, YOU have your priorities straight. What could be more important than Geocaching?"/>
    <x v="28"/>
    <x v="1618"/>
    <x v="0"/>
    <x v="0"/>
    <s v="USD"/>
    <n v="1423022400"/>
    <n v="1421436099"/>
    <b v="0"/>
    <x v="58"/>
    <b v="1"/>
    <x v="6"/>
    <x v="33"/>
    <n v="154"/>
    <n v="48.06"/>
  </r>
  <r>
    <n v="2280"/>
    <x v="2280"/>
    <s v="A range of highly detailed 28mm fantasy miniatures and supporting gaming rules by Andrea Sfiligoi, creator of Song of Blades and Heroes"/>
    <x v="334"/>
    <x v="1619"/>
    <x v="0"/>
    <x v="0"/>
    <s v="USD"/>
    <n v="1442501991"/>
    <n v="1439909991"/>
    <b v="0"/>
    <x v="444"/>
    <b v="1"/>
    <x v="6"/>
    <x v="33"/>
    <n v="404"/>
    <n v="82.4"/>
  </r>
  <r>
    <n v="2281"/>
    <x v="2281"/>
    <s v="I am trying to get a new band off the ground, and in order to be taken seriously and get gigs, we need some killer recordings!"/>
    <x v="43"/>
    <x v="1620"/>
    <x v="0"/>
    <x v="0"/>
    <s v="USD"/>
    <n v="1311576600"/>
    <n v="1306219897"/>
    <b v="0"/>
    <x v="202"/>
    <b v="1"/>
    <x v="4"/>
    <x v="12"/>
    <n v="185"/>
    <n v="50.45"/>
  </r>
  <r>
    <n v="2282"/>
    <x v="2282"/>
    <s v="Sage King is recording his debut album and wants YOU to be a part of the creation process"/>
    <x v="47"/>
    <x v="1621"/>
    <x v="0"/>
    <x v="0"/>
    <s v="USD"/>
    <n v="1452744686"/>
    <n v="1447560686"/>
    <b v="0"/>
    <x v="8"/>
    <b v="1"/>
    <x v="4"/>
    <x v="12"/>
    <n v="185"/>
    <n v="115.83"/>
  </r>
  <r>
    <n v="2283"/>
    <x v="2283"/>
    <s v="Help California's own Heart to Heart fund their debut full length record! Forever be apart of the the &lt;3 T &lt;3 family! We need you!"/>
    <x v="9"/>
    <x v="1622"/>
    <x v="0"/>
    <x v="0"/>
    <s v="USD"/>
    <n v="1336528804"/>
    <n v="1331348404"/>
    <b v="0"/>
    <x v="53"/>
    <b v="1"/>
    <x v="4"/>
    <x v="12"/>
    <n v="101"/>
    <n v="63.03"/>
  </r>
  <r>
    <n v="2284"/>
    <x v="2284"/>
    <s v="The Vinyl Skyway reunite to make a third album. "/>
    <x v="12"/>
    <x v="1623"/>
    <x v="0"/>
    <x v="0"/>
    <s v="USD"/>
    <n v="1299902400"/>
    <n v="1297451245"/>
    <b v="0"/>
    <x v="244"/>
    <b v="1"/>
    <x v="4"/>
    <x v="12"/>
    <n v="106"/>
    <n v="108.02"/>
  </r>
  <r>
    <n v="2285"/>
    <x v="2285"/>
    <s v="BSA is headed to Nashville, TN USA to record our first album at the historic Welcome to 1979 Studio. Come re-write history with us..."/>
    <x v="9"/>
    <x v="1624"/>
    <x v="0"/>
    <x v="0"/>
    <s v="USD"/>
    <n v="1340944043"/>
    <n v="1338352043"/>
    <b v="0"/>
    <x v="1"/>
    <b v="1"/>
    <x v="4"/>
    <x v="12"/>
    <n v="121"/>
    <n v="46.09"/>
  </r>
  <r>
    <n v="2286"/>
    <x v="2286"/>
    <s v="Arson In The Suburbs is ready to release its FIRST three song E.P. and looking to raise funds to get back in the studio! RnFnR!"/>
    <x v="15"/>
    <x v="1625"/>
    <x v="0"/>
    <x v="0"/>
    <s v="USD"/>
    <n v="1378439940"/>
    <n v="1376003254"/>
    <b v="0"/>
    <x v="25"/>
    <b v="1"/>
    <x v="4"/>
    <x v="12"/>
    <n v="100"/>
    <n v="107.21"/>
  </r>
  <r>
    <n v="2287"/>
    <x v="2287"/>
    <s v="Pre-order Crushed Out's new album TEETH &amp; support the pressing of 12&quot; vinyl records. Release date; Sept. 16, 2014."/>
    <x v="37"/>
    <x v="1626"/>
    <x v="0"/>
    <x v="0"/>
    <s v="USD"/>
    <n v="1403539260"/>
    <n v="1401724860"/>
    <b v="0"/>
    <x v="456"/>
    <b v="1"/>
    <x v="4"/>
    <x v="12"/>
    <n v="120"/>
    <n v="50.93"/>
  </r>
  <r>
    <n v="2288"/>
    <x v="2288"/>
    <s v="Technocracy will be released on digital media on June 26th, but we all know analog is king!  Help us press this album on vinyl!"/>
    <x v="28"/>
    <x v="1104"/>
    <x v="0"/>
    <x v="0"/>
    <s v="USD"/>
    <n v="1340733600"/>
    <n v="1339098689"/>
    <b v="0"/>
    <x v="20"/>
    <b v="1"/>
    <x v="4"/>
    <x v="12"/>
    <n v="100"/>
    <n v="40.04"/>
  </r>
  <r>
    <n v="2289"/>
    <x v="2289"/>
    <s v="Blind Man Deaf Boy is a Folk Punk band from Denver, we need money to get ourselves a van and take it on tour around the west coast."/>
    <x v="15"/>
    <x v="1627"/>
    <x v="0"/>
    <x v="0"/>
    <s v="USD"/>
    <n v="1386372120"/>
    <n v="1382659060"/>
    <b v="0"/>
    <x v="20"/>
    <b v="1"/>
    <x v="4"/>
    <x v="12"/>
    <n v="107"/>
    <n v="64.44"/>
  </r>
  <r>
    <n v="2290"/>
    <x v="2290"/>
    <s v="American Standard needs your help pressing their debut EP. Be involved in the artistic process and receive swag in return!"/>
    <x v="15"/>
    <x v="1628"/>
    <x v="0"/>
    <x v="0"/>
    <s v="USD"/>
    <n v="1259686800"/>
    <n v="1252908330"/>
    <b v="0"/>
    <x v="60"/>
    <b v="1"/>
    <x v="4"/>
    <x v="12"/>
    <n v="104"/>
    <n v="53.83"/>
  </r>
  <r>
    <n v="2291"/>
    <x v="2291"/>
    <s v="So we've recorded a 5-song EP with a 2-time Grammy winner, but we need to raise the  $$$ to mix, master and press it to CD and vinyl!"/>
    <x v="30"/>
    <x v="1629"/>
    <x v="0"/>
    <x v="0"/>
    <s v="USD"/>
    <n v="1335153600"/>
    <n v="1332199618"/>
    <b v="0"/>
    <x v="68"/>
    <b v="1"/>
    <x v="4"/>
    <x v="12"/>
    <n v="173"/>
    <n v="100.47"/>
  </r>
  <r>
    <n v="2292"/>
    <x v="2292"/>
    <s v="Aiding Contra in the telling of the &quot;Blue Planet Chronicles&quot;, a concept about the history of our beautiful home; Planet Earth!"/>
    <x v="13"/>
    <x v="1630"/>
    <x v="0"/>
    <x v="0"/>
    <s v="USD"/>
    <n v="1334767476"/>
    <n v="1332175476"/>
    <b v="0"/>
    <x v="67"/>
    <b v="1"/>
    <x v="4"/>
    <x v="12"/>
    <n v="107"/>
    <n v="46.63"/>
  </r>
  <r>
    <n v="2293"/>
    <x v="2293"/>
    <s v="Donate here to be a part of the upcoming album. Every little bit helps!"/>
    <x v="16"/>
    <x v="1631"/>
    <x v="0"/>
    <x v="0"/>
    <s v="USD"/>
    <n v="1348545540"/>
    <n v="1346345999"/>
    <b v="0"/>
    <x v="74"/>
    <b v="1"/>
    <x v="4"/>
    <x v="12"/>
    <n v="108"/>
    <n v="34.07"/>
  </r>
  <r>
    <n v="2294"/>
    <x v="2294"/>
    <s v="This is the Kickstarter project for my new upcoming album. It's heavy &amp; you can be a part of it! MONTSTER WORLD DOMINATION 2013!"/>
    <x v="10"/>
    <x v="1632"/>
    <x v="0"/>
    <x v="0"/>
    <s v="USD"/>
    <n v="1358702480"/>
    <n v="1356110480"/>
    <b v="0"/>
    <x v="296"/>
    <b v="1"/>
    <x v="4"/>
    <x v="12"/>
    <n v="146"/>
    <n v="65.209999999999994"/>
  </r>
  <r>
    <n v="2295"/>
    <x v="2295"/>
    <s v="The second full length album by SHADOWRAPTR is nearly complete. We just need a little boost to get us there. Think of the children."/>
    <x v="38"/>
    <x v="1633"/>
    <x v="0"/>
    <x v="0"/>
    <s v="USD"/>
    <n v="1359240856"/>
    <n v="1356648856"/>
    <b v="0"/>
    <x v="69"/>
    <b v="1"/>
    <x v="4"/>
    <x v="12"/>
    <n v="125"/>
    <n v="44.21"/>
  </r>
  <r>
    <n v="2296"/>
    <x v="2296"/>
    <s v="Ed Hamell AKA Hamell on Trial is recording an album titled The Happiest Man in the World. He needs your help."/>
    <x v="39"/>
    <x v="1634"/>
    <x v="0"/>
    <x v="0"/>
    <s v="USD"/>
    <n v="1330018426"/>
    <n v="1326994426"/>
    <b v="0"/>
    <x v="108"/>
    <b v="1"/>
    <x v="4"/>
    <x v="12"/>
    <n v="149"/>
    <n v="71.97"/>
  </r>
  <r>
    <n v="2297"/>
    <x v="2297"/>
    <s v="New Jersey Alternative Rock band COCO needs YOUR help self-releasing debut EP!"/>
    <x v="28"/>
    <x v="1635"/>
    <x v="0"/>
    <x v="0"/>
    <s v="USD"/>
    <n v="1331697540"/>
    <n v="1328749249"/>
    <b v="0"/>
    <x v="10"/>
    <b v="1"/>
    <x v="4"/>
    <x v="12"/>
    <n v="101"/>
    <n v="52.95"/>
  </r>
  <r>
    <n v="2298"/>
    <x v="2298"/>
    <s v="My name is Jonny Gray, and my friends and I are working together to raise funds for my debut album"/>
    <x v="11"/>
    <x v="1636"/>
    <x v="0"/>
    <x v="0"/>
    <s v="USD"/>
    <n v="1395861033"/>
    <n v="1393272633"/>
    <b v="0"/>
    <x v="297"/>
    <b v="1"/>
    <x v="4"/>
    <x v="12"/>
    <n v="105"/>
    <n v="109.45"/>
  </r>
  <r>
    <n v="2299"/>
    <x v="2299"/>
    <s v="Fly Radio has finished tracking their album now all that is left is the mixing/mastering and duplication!"/>
    <x v="43"/>
    <x v="1637"/>
    <x v="0"/>
    <x v="0"/>
    <s v="USD"/>
    <n v="1296953209"/>
    <n v="1295657209"/>
    <b v="0"/>
    <x v="25"/>
    <b v="1"/>
    <x v="4"/>
    <x v="12"/>
    <n v="350"/>
    <n v="75.040000000000006"/>
  </r>
  <r>
    <n v="2300"/>
    <x v="2300"/>
    <s v="Big Fiction leaves for tour on 6/27 but the Prison Van needs some work!  New brakes, transmission repair, tires... it needs a bit."/>
    <x v="134"/>
    <x v="1638"/>
    <x v="0"/>
    <x v="0"/>
    <s v="USD"/>
    <n v="1340904416"/>
    <n v="1339694816"/>
    <b v="0"/>
    <x v="63"/>
    <b v="1"/>
    <x v="4"/>
    <x v="12"/>
    <n v="101"/>
    <n v="115.71"/>
  </r>
  <r>
    <n v="2301"/>
    <x v="2301"/>
    <s v="We are America's first trock band, and we're ready to bring you our first album!"/>
    <x v="10"/>
    <x v="1639"/>
    <x v="0"/>
    <x v="0"/>
    <s v="USD"/>
    <n v="1371785496"/>
    <n v="1369193496"/>
    <b v="1"/>
    <x v="270"/>
    <b v="1"/>
    <x v="4"/>
    <x v="15"/>
    <n v="134"/>
    <n v="31.66"/>
  </r>
  <r>
    <n v="2302"/>
    <x v="2302"/>
    <s v="Wildcat Strike is looking to complete it's second full length album, titled &quot;Digital Age&quot;, and we want you to be a part of it!"/>
    <x v="98"/>
    <x v="1640"/>
    <x v="0"/>
    <x v="0"/>
    <s v="USD"/>
    <n v="1388473200"/>
    <n v="1385585434"/>
    <b v="1"/>
    <x v="275"/>
    <b v="1"/>
    <x v="4"/>
    <x v="15"/>
    <n v="171"/>
    <n v="46.18"/>
  </r>
  <r>
    <n v="2303"/>
    <x v="2303"/>
    <s v="Abby Travis (EODM, Bangles, Masters of Reality, KMFDM) wants to release her new album as a vinyl picture disc and limited edition CD."/>
    <x v="335"/>
    <x v="1641"/>
    <x v="0"/>
    <x v="0"/>
    <s v="USD"/>
    <n v="1323747596"/>
    <n v="1320287996"/>
    <b v="1"/>
    <x v="280"/>
    <b v="1"/>
    <x v="4"/>
    <x v="15"/>
    <n v="109"/>
    <n v="68.48"/>
  </r>
  <r>
    <n v="2304"/>
    <x v="2304"/>
    <s v="This winter and springtime we will be recording a new full-length album with big voices, big fireworks and mega soul.  "/>
    <x v="12"/>
    <x v="1642"/>
    <x v="0"/>
    <x v="0"/>
    <s v="USD"/>
    <n v="1293857940"/>
    <n v="1290281691"/>
    <b v="1"/>
    <x v="116"/>
    <b v="1"/>
    <x v="4"/>
    <x v="15"/>
    <n v="101"/>
    <n v="53.47"/>
  </r>
  <r>
    <n v="2305"/>
    <x v="2305"/>
    <s v="If you're reading this, we want to say that every dollar counts in these final hours of our campaign. Thank you for all your support!"/>
    <x v="102"/>
    <x v="1643"/>
    <x v="0"/>
    <x v="0"/>
    <s v="USD"/>
    <n v="1407520800"/>
    <n v="1405356072"/>
    <b v="1"/>
    <x v="157"/>
    <b v="1"/>
    <x v="4"/>
    <x v="15"/>
    <n v="101"/>
    <n v="109.11"/>
  </r>
  <r>
    <n v="2306"/>
    <x v="2306"/>
    <s v="Indie rockers, Dewveall, are recording new music. Take a seat at the table; let them cook you a meal and sing you some songs."/>
    <x v="8"/>
    <x v="1644"/>
    <x v="0"/>
    <x v="0"/>
    <s v="USD"/>
    <n v="1331352129"/>
    <n v="1328760129"/>
    <b v="1"/>
    <x v="196"/>
    <b v="1"/>
    <x v="4"/>
    <x v="15"/>
    <n v="107"/>
    <n v="51.19"/>
  </r>
  <r>
    <n v="2307"/>
    <x v="2307"/>
    <s v="Printing, copywriting, and album art for my first record. It's 100% ready to listen we just need some help to get it out there."/>
    <x v="336"/>
    <x v="1645"/>
    <x v="0"/>
    <x v="0"/>
    <s v="USD"/>
    <n v="1336245328"/>
    <n v="1333653333"/>
    <b v="1"/>
    <x v="11"/>
    <b v="1"/>
    <x v="4"/>
    <x v="15"/>
    <n v="107"/>
    <n v="27.94"/>
  </r>
  <r>
    <n v="2308"/>
    <x v="2308"/>
    <s v="For our next record we're combining amazing visuals with new and creative music to create an truly beautiful worship experience."/>
    <x v="63"/>
    <x v="1646"/>
    <x v="0"/>
    <x v="0"/>
    <s v="USD"/>
    <n v="1409274000"/>
    <n v="1406847996"/>
    <b v="1"/>
    <x v="457"/>
    <b v="1"/>
    <x v="4"/>
    <x v="15"/>
    <n v="101"/>
    <n v="82.5"/>
  </r>
  <r>
    <n v="2309"/>
    <x v="2309"/>
    <s v="|| HELP MARNY LION PROUDFIT RECORD HER SECOND INDIE FOLK ALBUM THIS MARCH â€“ THE BARN IS WAITING ||"/>
    <x v="12"/>
    <x v="1647"/>
    <x v="0"/>
    <x v="0"/>
    <s v="USD"/>
    <n v="1362872537"/>
    <n v="1359848537"/>
    <b v="1"/>
    <x v="338"/>
    <b v="1"/>
    <x v="4"/>
    <x v="15"/>
    <n v="107"/>
    <n v="59.82"/>
  </r>
  <r>
    <n v="2310"/>
    <x v="2310"/>
    <s v="Two records, a new LP and a full cover of Bowie's Diamond Dogs, to be self-released in Spring 2013 -with your involvement and support."/>
    <x v="17"/>
    <x v="1648"/>
    <x v="0"/>
    <x v="0"/>
    <s v="USD"/>
    <n v="1363889015"/>
    <n v="1361300615"/>
    <b v="1"/>
    <x v="458"/>
    <b v="1"/>
    <x v="4"/>
    <x v="15"/>
    <n v="429"/>
    <n v="64.819999999999993"/>
  </r>
  <r>
    <n v="2311"/>
    <x v="2311"/>
    <s v="I'm heading back into the studio!  I'm planning to record a CD of original songs and one with some jazz standards."/>
    <x v="7"/>
    <x v="1649"/>
    <x v="0"/>
    <x v="0"/>
    <s v="USD"/>
    <n v="1399421189"/>
    <n v="1396829189"/>
    <b v="1"/>
    <x v="201"/>
    <b v="1"/>
    <x v="4"/>
    <x v="15"/>
    <n v="104"/>
    <n v="90.1"/>
  </r>
  <r>
    <n v="2312"/>
    <x v="2312"/>
    <s v="Help Brooklyn psychedelic synth rockers DINOWALRUS release their 3rd Record, COMPLEXION, on vinyl!"/>
    <x v="9"/>
    <x v="1650"/>
    <x v="0"/>
    <x v="0"/>
    <s v="USD"/>
    <n v="1397862000"/>
    <n v="1395155478"/>
    <b v="1"/>
    <x v="1"/>
    <b v="1"/>
    <x v="4"/>
    <x v="15"/>
    <n v="108"/>
    <n v="40.96"/>
  </r>
  <r>
    <n v="2313"/>
    <x v="2313"/>
    <s v="A Sunny Day in Glasgow are recording a new album and we need your help!"/>
    <x v="10"/>
    <x v="1651"/>
    <x v="0"/>
    <x v="0"/>
    <s v="USD"/>
    <n v="1336086026"/>
    <n v="1333494026"/>
    <b v="1"/>
    <x v="337"/>
    <b v="1"/>
    <x v="4"/>
    <x v="15"/>
    <n v="176"/>
    <n v="56"/>
  </r>
  <r>
    <n v="2314"/>
    <x v="2314"/>
    <s v="Eliot &amp; Eads, an Americana rock band of St. Louis natives, is recording an album about the heartland. Help them complete the record!"/>
    <x v="38"/>
    <x v="1652"/>
    <x v="0"/>
    <x v="0"/>
    <s v="USD"/>
    <n v="1339074857"/>
    <n v="1336482857"/>
    <b v="1"/>
    <x v="133"/>
    <b v="1"/>
    <x v="4"/>
    <x v="15"/>
    <n v="157"/>
    <n v="37.67"/>
  </r>
  <r>
    <n v="2315"/>
    <x v="2315"/>
    <s v="Rice invites you to be a part of the creation of their first album and spread their message of love."/>
    <x v="30"/>
    <x v="1653"/>
    <x v="0"/>
    <x v="0"/>
    <s v="USD"/>
    <n v="1336238743"/>
    <n v="1333646743"/>
    <b v="1"/>
    <x v="31"/>
    <b v="1"/>
    <x v="4"/>
    <x v="15"/>
    <n v="103"/>
    <n v="40.08"/>
  </r>
  <r>
    <n v="2316"/>
    <x v="2316"/>
    <s v="&quot;The Universal Thump&quot; is the forthcoming orchestral pop album by acclaimed Brooklyn-based Australian singer-songwriter-pianist, Greta Gertler."/>
    <x v="36"/>
    <x v="1654"/>
    <x v="0"/>
    <x v="0"/>
    <s v="USD"/>
    <n v="1260383040"/>
    <n v="1253726650"/>
    <b v="1"/>
    <x v="459"/>
    <b v="1"/>
    <x v="4"/>
    <x v="15"/>
    <n v="104"/>
    <n v="78.03"/>
  </r>
  <r>
    <n v="2317"/>
    <x v="2317"/>
    <s v="Snag the first Wolf Interval release by droners ibreatheFUR and He Can Jog. One month to preorder and then they're gone!"/>
    <x v="44"/>
    <x v="1655"/>
    <x v="0"/>
    <x v="0"/>
    <s v="USD"/>
    <n v="1266210000"/>
    <n v="1263474049"/>
    <b v="1"/>
    <x v="19"/>
    <b v="1"/>
    <x v="4"/>
    <x v="15"/>
    <n v="104"/>
    <n v="18.91"/>
  </r>
  <r>
    <n v="2318"/>
    <x v="2318"/>
    <s v="A book/CD by Michael Hearst featuring songs and factoids that celebrate some of the most bizarre (and under-appreciated) animals that roam the planet!"/>
    <x v="10"/>
    <x v="1656"/>
    <x v="0"/>
    <x v="0"/>
    <s v="USD"/>
    <n v="1253937540"/>
    <n v="1251214014"/>
    <b v="1"/>
    <x v="438"/>
    <b v="1"/>
    <x v="4"/>
    <x v="15"/>
    <n v="121"/>
    <n v="37.130000000000003"/>
  </r>
  <r>
    <n v="2319"/>
    <x v="2319"/>
    <s v="The upcoming debut full-length album from Nevada Color &quot;Adventures&quot; will be available Spring 2014 with your help!"/>
    <x v="9"/>
    <x v="1657"/>
    <x v="0"/>
    <x v="0"/>
    <s v="USD"/>
    <n v="1387072685"/>
    <n v="1384480685"/>
    <b v="1"/>
    <x v="99"/>
    <b v="1"/>
    <x v="4"/>
    <x v="15"/>
    <n v="108"/>
    <n v="41.96"/>
  </r>
  <r>
    <n v="2320"/>
    <x v="2320"/>
    <s v="We've been hard at work crafting our next batch of songs, and we need your help to record it!  Have a look at our quick witchy video!"/>
    <x v="10"/>
    <x v="1658"/>
    <x v="0"/>
    <x v="0"/>
    <s v="USD"/>
    <n v="1396463800"/>
    <n v="1393443400"/>
    <b v="1"/>
    <x v="30"/>
    <b v="1"/>
    <x v="4"/>
    <x v="15"/>
    <n v="109"/>
    <n v="61.04"/>
  </r>
  <r>
    <n v="2321"/>
    <x v="2321"/>
    <s v="Universal organic liquid seasoning brewed all natural from lupine, oat, salt and water for soups, salads, stews and more"/>
    <x v="337"/>
    <x v="1659"/>
    <x v="3"/>
    <x v="15"/>
    <s v="EUR"/>
    <n v="1491282901"/>
    <n v="1488694501"/>
    <b v="0"/>
    <x v="31"/>
    <b v="0"/>
    <x v="7"/>
    <x v="34"/>
    <n v="39"/>
    <n v="64.53"/>
  </r>
  <r>
    <n v="2322"/>
    <x v="2322"/>
    <s v="Jen bakes shortbread is a small batch, all natural shortbread cookie business looking for smart funding to grow!"/>
    <x v="200"/>
    <x v="1084"/>
    <x v="3"/>
    <x v="0"/>
    <s v="USD"/>
    <n v="1491769769"/>
    <n v="1489181369"/>
    <b v="0"/>
    <x v="80"/>
    <b v="0"/>
    <x v="7"/>
    <x v="34"/>
    <n v="3"/>
    <n v="21.25"/>
  </r>
  <r>
    <n v="2323"/>
    <x v="2323"/>
    <s v="You can never go wrong with a Beef Stick, great taste with no fillers and can easily goes with you everywhere."/>
    <x v="49"/>
    <x v="680"/>
    <x v="3"/>
    <x v="0"/>
    <s v="USD"/>
    <n v="1490033247"/>
    <n v="1489428447"/>
    <b v="0"/>
    <x v="80"/>
    <b v="0"/>
    <x v="7"/>
    <x v="34"/>
    <n v="48"/>
    <n v="30"/>
  </r>
  <r>
    <n v="2324"/>
    <x v="2324"/>
    <s v="A city centre shop selling great locally made food with room to chat and learn about eachother."/>
    <x v="51"/>
    <x v="974"/>
    <x v="3"/>
    <x v="1"/>
    <s v="GBP"/>
    <n v="1490559285"/>
    <n v="1487970885"/>
    <b v="0"/>
    <x v="42"/>
    <b v="0"/>
    <x v="7"/>
    <x v="34"/>
    <n v="21"/>
    <n v="25.49"/>
  </r>
  <r>
    <n v="2325"/>
    <x v="2325"/>
    <s v="Do you like to Maga? Do you like hot sauce as spicy as your memes? Do you like sexy frogs? Of course you do were all adults here."/>
    <x v="28"/>
    <x v="441"/>
    <x v="3"/>
    <x v="0"/>
    <s v="USD"/>
    <n v="1490830331"/>
    <n v="1488241931"/>
    <b v="0"/>
    <x v="63"/>
    <b v="0"/>
    <x v="7"/>
    <x v="34"/>
    <n v="8"/>
    <n v="11.43"/>
  </r>
  <r>
    <n v="2326"/>
    <x v="2326"/>
    <s v="The Savage Wienerâ„¢ launched last Summer.  Our Premium wieners are already a hit, our next project is The Ultimate Steak Hot Dog."/>
    <x v="36"/>
    <x v="1660"/>
    <x v="3"/>
    <x v="0"/>
    <s v="USD"/>
    <n v="1493571600"/>
    <n v="1489106948"/>
    <b v="0"/>
    <x v="29"/>
    <b v="0"/>
    <x v="7"/>
    <x v="34"/>
    <n v="1"/>
    <n v="108"/>
  </r>
  <r>
    <n v="2327"/>
    <x v="2327"/>
    <s v="Gourmet Fermentation in a Mason Jar. Create delicious, nutritious fermented foods at home."/>
    <x v="19"/>
    <x v="1661"/>
    <x v="0"/>
    <x v="0"/>
    <s v="USD"/>
    <n v="1409090440"/>
    <n v="1406066440"/>
    <b v="1"/>
    <x v="460"/>
    <b v="1"/>
    <x v="7"/>
    <x v="34"/>
    <n v="526"/>
    <n v="54.88"/>
  </r>
  <r>
    <n v="2328"/>
    <x v="2328"/>
    <s v="Our mission: To launch our Crimson Hot Sauce &amp; introduce our Chili &amp; Garlic Pickles. _x000a__x000a_Let's change the game together!"/>
    <x v="3"/>
    <x v="1662"/>
    <x v="0"/>
    <x v="0"/>
    <s v="USD"/>
    <n v="1434307537"/>
    <n v="1431715537"/>
    <b v="1"/>
    <x v="424"/>
    <b v="1"/>
    <x v="7"/>
    <x v="34"/>
    <n v="254"/>
    <n v="47.38"/>
  </r>
  <r>
    <n v="2329"/>
    <x v="2329"/>
    <s v="Vodka, whiskey and fruit brandy - coming soon! We are a coastal distillery located in historic Half Moon Bay, California."/>
    <x v="31"/>
    <x v="1663"/>
    <x v="0"/>
    <x v="0"/>
    <s v="USD"/>
    <n v="1405609146"/>
    <n v="1403017146"/>
    <b v="1"/>
    <x v="207"/>
    <b v="1"/>
    <x v="7"/>
    <x v="34"/>
    <n v="106"/>
    <n v="211.84"/>
  </r>
  <r>
    <n v="2330"/>
    <x v="2330"/>
    <s v="Help us launch our whiskey program! With your support we'll barrel and age our first whiskeys: Bourbon, Rye and an American Whiskey."/>
    <x v="19"/>
    <x v="1664"/>
    <x v="0"/>
    <x v="0"/>
    <s v="USD"/>
    <n v="1451001600"/>
    <n v="1448400943"/>
    <b v="1"/>
    <x v="438"/>
    <b v="1"/>
    <x v="7"/>
    <x v="34"/>
    <n v="102"/>
    <n v="219.93"/>
  </r>
  <r>
    <n v="2331"/>
    <x v="2331"/>
    <s v="Handcrafted, organic, single-origin, bean-to-bar, dark chocolate. Like fine wine, the secret is in the terroir."/>
    <x v="6"/>
    <x v="1665"/>
    <x v="0"/>
    <x v="0"/>
    <s v="USD"/>
    <n v="1408320490"/>
    <n v="1405728490"/>
    <b v="1"/>
    <x v="461"/>
    <b v="1"/>
    <x v="7"/>
    <x v="34"/>
    <n v="144"/>
    <n v="40.799999999999997"/>
  </r>
  <r>
    <n v="2332"/>
    <x v="2332"/>
    <s v="Pre-order our delicious, organic, small batch dried pastas (and more) so we can buy a new pasta dryer and move to a commercial kitchen."/>
    <x v="31"/>
    <x v="1666"/>
    <x v="0"/>
    <x v="0"/>
    <s v="USD"/>
    <n v="1423235071"/>
    <n v="1420643071"/>
    <b v="1"/>
    <x v="462"/>
    <b v="1"/>
    <x v="7"/>
    <x v="34"/>
    <n v="106"/>
    <n v="75.5"/>
  </r>
  <r>
    <n v="2333"/>
    <x v="2333"/>
    <s v="Homemade truffles for NYC chocolate fanatics. Truffle recipes for chocolate addicts from all over the world. Chocolate lovers unite."/>
    <x v="20"/>
    <x v="612"/>
    <x v="0"/>
    <x v="0"/>
    <s v="USD"/>
    <n v="1401385800"/>
    <n v="1399563390"/>
    <b v="1"/>
    <x v="230"/>
    <b v="1"/>
    <x v="7"/>
    <x v="34"/>
    <n v="212"/>
    <n v="13.54"/>
  </r>
  <r>
    <n v="2334"/>
    <x v="2334"/>
    <s v="Help us get our delicious, organic, artisanal frozen pops on grocery store shelves in the Baltimore &amp; DC areas."/>
    <x v="23"/>
    <x v="1667"/>
    <x v="0"/>
    <x v="0"/>
    <s v="USD"/>
    <n v="1415208840"/>
    <n v="1412611498"/>
    <b v="1"/>
    <x v="85"/>
    <b v="1"/>
    <x v="7"/>
    <x v="34"/>
    <n v="102"/>
    <n v="60.87"/>
  </r>
  <r>
    <n v="2335"/>
    <x v="2335"/>
    <s v="We hand-harvest water to make flake finishing salt. We're opening a modern-day salt works in historic Gloucester, Massachusetts!"/>
    <x v="31"/>
    <x v="1668"/>
    <x v="0"/>
    <x v="0"/>
    <s v="USD"/>
    <n v="1402494243"/>
    <n v="1399902243"/>
    <b v="1"/>
    <x v="170"/>
    <b v="1"/>
    <x v="7"/>
    <x v="34"/>
    <n v="102"/>
    <n v="115.69"/>
  </r>
  <r>
    <n v="2336"/>
    <x v="2336"/>
    <s v="Aged in whiskey barrels for a unique fruity, spicy, and smoky flavor. Youâ€™ve never tasted sriracha quite like this before."/>
    <x v="22"/>
    <x v="1669"/>
    <x v="0"/>
    <x v="0"/>
    <s v="USD"/>
    <n v="1394316695"/>
    <n v="1390860695"/>
    <b v="1"/>
    <x v="463"/>
    <b v="1"/>
    <x v="7"/>
    <x v="34"/>
    <n v="521"/>
    <n v="48.1"/>
  </r>
  <r>
    <n v="2337"/>
    <x v="2337"/>
    <s v="We make small batch, locally sourced bitters and shrubs for cocktails and cooking."/>
    <x v="14"/>
    <x v="1670"/>
    <x v="0"/>
    <x v="0"/>
    <s v="USD"/>
    <n v="1403796143"/>
    <n v="1401204143"/>
    <b v="1"/>
    <x v="122"/>
    <b v="1"/>
    <x v="7"/>
    <x v="34"/>
    <n v="111"/>
    <n v="74.180000000000007"/>
  </r>
  <r>
    <n v="2338"/>
    <x v="2338"/>
    <s v="Handcrafted treats made from dried fruits, nuts, spices &amp; dark chocolate. Gluten-free, dairy-free, soy-free, grain-free; flavor-full!"/>
    <x v="36"/>
    <x v="1671"/>
    <x v="0"/>
    <x v="0"/>
    <s v="USD"/>
    <n v="1404077484"/>
    <n v="1401485484"/>
    <b v="1"/>
    <x v="259"/>
    <b v="1"/>
    <x v="7"/>
    <x v="34"/>
    <n v="101"/>
    <n v="123.35"/>
  </r>
  <r>
    <n v="2339"/>
    <x v="2339"/>
    <s v="The 'food of the gods' has returned in molten glory! CACOCO revives drinking chocolate with a revolutionary sustainable model."/>
    <x v="31"/>
    <x v="1672"/>
    <x v="0"/>
    <x v="0"/>
    <s v="USD"/>
    <n v="1482134340"/>
    <n v="1479496309"/>
    <b v="1"/>
    <x v="464"/>
    <b v="1"/>
    <x v="7"/>
    <x v="34"/>
    <n v="294"/>
    <n v="66.62"/>
  </r>
  <r>
    <n v="2340"/>
    <x v="2340"/>
    <s v="Strange Matter Coffee is opening a scratch bakery featuring craft doughnuts with vegan and gluten free options!"/>
    <x v="79"/>
    <x v="1673"/>
    <x v="0"/>
    <x v="0"/>
    <s v="USD"/>
    <n v="1477841138"/>
    <n v="1475249138"/>
    <b v="1"/>
    <x v="465"/>
    <b v="1"/>
    <x v="7"/>
    <x v="34"/>
    <n v="106"/>
    <n v="104.99"/>
  </r>
  <r>
    <n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x v="2"/>
    <x v="8"/>
    <n v="0"/>
    <n v="0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x v="2"/>
    <x v="8"/>
    <n v="0"/>
    <n v="0"/>
  </r>
  <r>
    <n v="2343"/>
    <x v="2343"/>
    <s v="The most influential and prestigious awards program that honors innovation and leadership in mobile technology and entertainment"/>
    <x v="3"/>
    <x v="454"/>
    <x v="1"/>
    <x v="0"/>
    <s v="USD"/>
    <n v="1452282420"/>
    <n v="1447962505"/>
    <b v="0"/>
    <x v="29"/>
    <b v="0"/>
    <x v="2"/>
    <x v="8"/>
    <n v="3"/>
    <n v="300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x v="2"/>
    <x v="8"/>
    <n v="0"/>
    <n v="1"/>
  </r>
  <r>
    <n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x v="2"/>
    <x v="8"/>
    <n v="0"/>
    <n v="0"/>
  </r>
  <r>
    <n v="2346"/>
    <x v="2346"/>
    <s v="Watch and Make FREE 3D Videos &amp; Pics - No Viewer needed. To Help Learn we have Training and Instant 3D viewers."/>
    <x v="127"/>
    <x v="1674"/>
    <x v="1"/>
    <x v="0"/>
    <s v="USD"/>
    <n v="1476731431"/>
    <n v="1472843431"/>
    <b v="0"/>
    <x v="83"/>
    <b v="0"/>
    <x v="2"/>
    <x v="8"/>
    <n v="0"/>
    <n v="13"/>
  </r>
  <r>
    <n v="2347"/>
    <x v="2347"/>
    <s v="Back this project and get access to a course about building COMPLETE web applications without coding."/>
    <x v="28"/>
    <x v="495"/>
    <x v="1"/>
    <x v="0"/>
    <s v="USD"/>
    <n v="1472135676"/>
    <n v="1469543676"/>
    <b v="0"/>
    <x v="29"/>
    <b v="0"/>
    <x v="2"/>
    <x v="8"/>
    <n v="2"/>
    <n v="15"/>
  </r>
  <r>
    <n v="2348"/>
    <x v="2348"/>
    <s v="Own, Buy, Sell 3D property! 3D games, 3D traveling and earn in one virtual 3D NEASPACE, Best for Oculus Rift environment."/>
    <x v="54"/>
    <x v="797"/>
    <x v="1"/>
    <x v="0"/>
    <s v="USD"/>
    <n v="1456006938"/>
    <n v="1450822938"/>
    <b v="0"/>
    <x v="81"/>
    <b v="0"/>
    <x v="2"/>
    <x v="8"/>
    <n v="0"/>
    <n v="54"/>
  </r>
  <r>
    <n v="2349"/>
    <x v="2349"/>
    <s v="Poliword tries to provide the people of the world an opportunity to make real changes in their government through the internet."/>
    <x v="338"/>
    <x v="117"/>
    <x v="1"/>
    <x v="11"/>
    <s v="SEK"/>
    <n v="1439318228"/>
    <n v="1436812628"/>
    <b v="0"/>
    <x v="78"/>
    <b v="0"/>
    <x v="2"/>
    <x v="8"/>
    <n v="0"/>
    <n v="0"/>
  </r>
  <r>
    <n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x v="2"/>
    <x v="8"/>
    <n v="0"/>
    <n v="0"/>
  </r>
  <r>
    <n v="2351"/>
    <x v="2351"/>
    <s v="Donate $30 or more and receive a free selfie stick."/>
    <x v="339"/>
    <x v="1660"/>
    <x v="1"/>
    <x v="4"/>
    <s v="NZD"/>
    <n v="1430360739"/>
    <n v="1427768739"/>
    <b v="0"/>
    <x v="63"/>
    <b v="0"/>
    <x v="2"/>
    <x v="8"/>
    <n v="1"/>
    <n v="15.43"/>
  </r>
  <r>
    <n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x v="2"/>
    <x v="8"/>
    <n v="0"/>
    <n v="0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x v="2"/>
    <x v="8"/>
    <n v="0"/>
    <n v="0"/>
  </r>
  <r>
    <n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x v="2"/>
    <x v="8"/>
    <n v="0"/>
    <n v="25"/>
  </r>
  <r>
    <n v="2355"/>
    <x v="2355"/>
    <s v="PriceItUpPlease will be an easy to use website that estimates the amount of your startup costs for that great idea you have!"/>
    <x v="6"/>
    <x v="436"/>
    <x v="1"/>
    <x v="2"/>
    <s v="AUD"/>
    <n v="1430604136"/>
    <n v="1428012136"/>
    <b v="0"/>
    <x v="84"/>
    <b v="0"/>
    <x v="2"/>
    <x v="8"/>
    <n v="1"/>
    <n v="27.5"/>
  </r>
  <r>
    <n v="2356"/>
    <x v="2356"/>
    <s v="HardstyleUnited.com The Global Hardstyle community. Your Hardstyle community."/>
    <x v="3"/>
    <x v="117"/>
    <x v="1"/>
    <x v="9"/>
    <s v="EUR"/>
    <n v="1433530104"/>
    <n v="1430938104"/>
    <b v="0"/>
    <x v="78"/>
    <b v="0"/>
    <x v="2"/>
    <x v="8"/>
    <n v="0"/>
    <n v="0"/>
  </r>
  <r>
    <n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x v="2"/>
    <x v="8"/>
    <n v="0"/>
    <n v="0"/>
  </r>
  <r>
    <n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x v="2"/>
    <x v="8"/>
    <n v="0"/>
    <n v="0"/>
  </r>
  <r>
    <n v="2359"/>
    <x v="2359"/>
    <s v="I want to crowdfund the sequencing of my own genome to make it publicly available with crowd-sourced interpretation."/>
    <x v="51"/>
    <x v="1675"/>
    <x v="1"/>
    <x v="0"/>
    <s v="USD"/>
    <n v="1438616124"/>
    <n v="1433432124"/>
    <b v="0"/>
    <x v="83"/>
    <b v="0"/>
    <x v="2"/>
    <x v="8"/>
    <n v="15"/>
    <n v="367"/>
  </r>
  <r>
    <n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x v="2"/>
    <x v="8"/>
    <n v="0"/>
    <n v="2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x v="2"/>
    <x v="8"/>
    <n v="0"/>
    <n v="0"/>
  </r>
  <r>
    <n v="2362"/>
    <x v="2362"/>
    <s v="The Columbus Ruby Brigade has brought monthly ruby goodness and camaraderie to all participants."/>
    <x v="327"/>
    <x v="680"/>
    <x v="1"/>
    <x v="0"/>
    <s v="USD"/>
    <n v="1418315470"/>
    <n v="1415723470"/>
    <b v="0"/>
    <x v="84"/>
    <b v="0"/>
    <x v="2"/>
    <x v="8"/>
    <n v="29"/>
    <n v="60"/>
  </r>
  <r>
    <n v="2363"/>
    <x v="2363"/>
    <s v="This is an affordable social lead based web-site to help anyone who wants extra work or start their own business. We find your customer"/>
    <x v="165"/>
    <x v="117"/>
    <x v="1"/>
    <x v="0"/>
    <s v="USD"/>
    <n v="1451348200"/>
    <n v="1447460200"/>
    <b v="0"/>
    <x v="78"/>
    <b v="0"/>
    <x v="2"/>
    <x v="8"/>
    <n v="0"/>
    <n v="0"/>
  </r>
  <r>
    <n v="2364"/>
    <x v="2364"/>
    <s v="Making a Minecraft server and Website and I need your help to fund it. Thanks in Advance!"/>
    <x v="340"/>
    <x v="117"/>
    <x v="1"/>
    <x v="0"/>
    <s v="USD"/>
    <n v="1445898356"/>
    <n v="1441146356"/>
    <b v="0"/>
    <x v="78"/>
    <b v="0"/>
    <x v="2"/>
    <x v="8"/>
    <n v="0"/>
    <n v="0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x v="2"/>
    <x v="8"/>
    <n v="0"/>
    <n v="0"/>
  </r>
  <r>
    <n v="2366"/>
    <x v="2366"/>
    <s v="iDEA virtual activities, the perfect way to encourage children and families to get active - physically, socially and mentally."/>
    <x v="31"/>
    <x v="1317"/>
    <x v="1"/>
    <x v="1"/>
    <s v="GBP"/>
    <n v="1445431533"/>
    <n v="1442839533"/>
    <b v="0"/>
    <x v="74"/>
    <b v="0"/>
    <x v="2"/>
    <x v="8"/>
    <n v="11"/>
    <n v="97.41"/>
  </r>
  <r>
    <n v="2367"/>
    <x v="2367"/>
    <s v="Our goal is to create a completely free website similar to Chegg.com for students to benefit from without raping their wallet!"/>
    <x v="63"/>
    <x v="1676"/>
    <x v="1"/>
    <x v="0"/>
    <s v="USD"/>
    <n v="1461622616"/>
    <n v="1456442216"/>
    <b v="0"/>
    <x v="25"/>
    <b v="0"/>
    <x v="2"/>
    <x v="8"/>
    <n v="1"/>
    <n v="47.86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x v="2"/>
    <x v="8"/>
    <n v="0"/>
    <n v="50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x v="2"/>
    <x v="8"/>
    <n v="0"/>
    <n v="0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x v="2"/>
    <x v="8"/>
    <n v="0"/>
    <n v="20.5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x v="2"/>
    <x v="8"/>
    <n v="0"/>
    <n v="0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x v="2"/>
    <x v="8"/>
    <n v="3"/>
    <n v="30"/>
  </r>
  <r>
    <n v="2373"/>
    <x v="2373"/>
    <s v="We want to create a safe marketplace for buying and selling bicycles."/>
    <x v="341"/>
    <x v="155"/>
    <x v="1"/>
    <x v="11"/>
    <s v="SEK"/>
    <n v="1440863624"/>
    <n v="1438271624"/>
    <b v="0"/>
    <x v="29"/>
    <b v="0"/>
    <x v="2"/>
    <x v="8"/>
    <n v="0"/>
    <n v="50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x v="2"/>
    <x v="8"/>
    <n v="0"/>
    <n v="10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x v="2"/>
    <x v="8"/>
    <n v="0"/>
    <n v="0"/>
  </r>
  <r>
    <n v="2376"/>
    <x v="2376"/>
    <s v="Tough, pre-manufactured lost and found stickers that forward messages to the owners email and cellphone."/>
    <x v="9"/>
    <x v="1677"/>
    <x v="1"/>
    <x v="0"/>
    <s v="USD"/>
    <n v="1449785566"/>
    <n v="1447193566"/>
    <b v="0"/>
    <x v="80"/>
    <b v="0"/>
    <x v="2"/>
    <x v="8"/>
    <n v="11"/>
    <n v="81.58"/>
  </r>
  <r>
    <n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x v="2"/>
    <x v="8"/>
    <n v="0"/>
    <n v="0"/>
  </r>
  <r>
    <n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x v="2"/>
    <x v="8"/>
    <n v="0"/>
    <n v="0"/>
  </r>
  <r>
    <n v="2379"/>
    <x v="2379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x v="2"/>
    <x v="8"/>
    <n v="0"/>
    <n v="0"/>
  </r>
  <r>
    <n v="2380"/>
    <x v="2380"/>
    <s v="Tired of waiting for likes? Here is a brand new social network centered on real-time hashtag chatting. Just chat and enjoy!"/>
    <x v="36"/>
    <x v="436"/>
    <x v="1"/>
    <x v="0"/>
    <s v="USD"/>
    <n v="1443726142"/>
    <n v="1441134142"/>
    <b v="0"/>
    <x v="83"/>
    <b v="0"/>
    <x v="2"/>
    <x v="8"/>
    <n v="0"/>
    <n v="18.329999999999998"/>
  </r>
  <r>
    <n v="2381"/>
    <x v="2381"/>
    <s v="Social Media Platform for the Marijuana Industry to create professionalism and a stable lasting market."/>
    <x v="342"/>
    <x v="1678"/>
    <x v="1"/>
    <x v="0"/>
    <s v="USD"/>
    <n v="1428704848"/>
    <n v="1426112848"/>
    <b v="0"/>
    <x v="63"/>
    <b v="0"/>
    <x v="2"/>
    <x v="8"/>
    <n v="2"/>
    <n v="224.43"/>
  </r>
  <r>
    <n v="2382"/>
    <x v="2382"/>
    <s v="Netiquette classes to teach our youth how make proper use of computer-mediated communications for personal and educational success."/>
    <x v="9"/>
    <x v="737"/>
    <x v="1"/>
    <x v="0"/>
    <s v="USD"/>
    <n v="1438662603"/>
    <n v="1436502603"/>
    <b v="0"/>
    <x v="84"/>
    <b v="0"/>
    <x v="2"/>
    <x v="8"/>
    <n v="3"/>
    <n v="37.5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x v="2"/>
    <x v="8"/>
    <n v="4"/>
    <n v="145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x v="2"/>
    <x v="8"/>
    <n v="1"/>
    <n v="1"/>
  </r>
  <r>
    <n v="2385"/>
    <x v="2385"/>
    <s v="Lyka will allow you to search for shoes in every sneaker store and website and then buy for in-store pickup or same-day delivery."/>
    <x v="99"/>
    <x v="1679"/>
    <x v="1"/>
    <x v="0"/>
    <s v="USD"/>
    <n v="1438793432"/>
    <n v="1436201432"/>
    <b v="0"/>
    <x v="63"/>
    <b v="0"/>
    <x v="2"/>
    <x v="8"/>
    <n v="1"/>
    <n v="112.57"/>
  </r>
  <r>
    <n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x v="2"/>
    <x v="8"/>
    <n v="0"/>
    <n v="0"/>
  </r>
  <r>
    <n v="2387"/>
    <x v="2387"/>
    <s v="Learning should be fun! Effective health education includes the person's learning strengths, preferences and cultural perspective."/>
    <x v="60"/>
    <x v="774"/>
    <x v="1"/>
    <x v="0"/>
    <s v="USD"/>
    <n v="1469199740"/>
    <n v="1465311740"/>
    <b v="0"/>
    <x v="83"/>
    <b v="0"/>
    <x v="2"/>
    <x v="8"/>
    <n v="1"/>
    <n v="342"/>
  </r>
  <r>
    <n v="2388"/>
    <x v="2388"/>
    <s v="The first ever trend-powered stock-market where you can buy and sell shares of you and your loved ones. Let's explore life together."/>
    <x v="258"/>
    <x v="1510"/>
    <x v="1"/>
    <x v="0"/>
    <s v="USD"/>
    <n v="1421350140"/>
    <n v="1418761759"/>
    <b v="0"/>
    <x v="22"/>
    <b v="0"/>
    <x v="2"/>
    <x v="8"/>
    <n v="1"/>
    <n v="57.88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x v="2"/>
    <x v="8"/>
    <n v="0"/>
    <n v="30"/>
  </r>
  <r>
    <n v="2390"/>
    <x v="2390"/>
    <s v="A SaaS solution for Businesses to align their strategies with customer value, using realtime strategic roadmaps &amp; visualisations."/>
    <x v="343"/>
    <x v="117"/>
    <x v="1"/>
    <x v="2"/>
    <s v="AUD"/>
    <n v="1420352264"/>
    <n v="1416896264"/>
    <b v="0"/>
    <x v="78"/>
    <b v="0"/>
    <x v="2"/>
    <x v="8"/>
    <n v="0"/>
    <n v="0"/>
  </r>
  <r>
    <n v="2391"/>
    <x v="2391"/>
    <s v="Using the power of internet to help people save hundreds in car repair."/>
    <x v="22"/>
    <x v="379"/>
    <x v="1"/>
    <x v="0"/>
    <s v="USD"/>
    <n v="1427825044"/>
    <n v="1425236644"/>
    <b v="0"/>
    <x v="29"/>
    <b v="0"/>
    <x v="2"/>
    <x v="8"/>
    <n v="0"/>
    <n v="25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x v="2"/>
    <x v="8"/>
    <n v="0"/>
    <n v="0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x v="2"/>
    <x v="8"/>
    <n v="0"/>
    <n v="50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x v="2"/>
    <x v="8"/>
    <n v="0"/>
    <n v="1.5"/>
  </r>
  <r>
    <n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x v="2"/>
    <x v="8"/>
    <n v="0"/>
    <n v="0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x v="2"/>
    <x v="8"/>
    <n v="0"/>
    <n v="10"/>
  </r>
  <r>
    <n v="2397"/>
    <x v="2397"/>
    <s v="Matching refugees with sponsors in the US for 5 years. Our goal is to assist 300 Rohingya refugee families with supportive communities."/>
    <x v="344"/>
    <x v="117"/>
    <x v="1"/>
    <x v="0"/>
    <s v="USD"/>
    <n v="1420233256"/>
    <n v="1417641256"/>
    <b v="0"/>
    <x v="78"/>
    <b v="0"/>
    <x v="2"/>
    <x v="8"/>
    <n v="0"/>
    <n v="0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x v="2"/>
    <x v="8"/>
    <n v="0"/>
    <n v="0"/>
  </r>
  <r>
    <n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x v="2"/>
    <x v="8"/>
    <n v="0"/>
    <n v="0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x v="2"/>
    <x v="8"/>
    <n v="0"/>
    <n v="0"/>
  </r>
  <r>
    <n v="2401"/>
    <x v="2401"/>
    <s v="A &quot;Hypo-allergenic&quot; food cart that specializes in making traditional Indian Meals with a delicious American flavor combination."/>
    <x v="89"/>
    <x v="1680"/>
    <x v="2"/>
    <x v="0"/>
    <s v="USD"/>
    <n v="1457207096"/>
    <n v="1452023096"/>
    <b v="0"/>
    <x v="82"/>
    <b v="0"/>
    <x v="7"/>
    <x v="20"/>
    <n v="1"/>
    <n v="22.33"/>
  </r>
  <r>
    <n v="2402"/>
    <x v="2402"/>
    <s v="Small town, delicious treats, and a mobile truck"/>
    <x v="14"/>
    <x v="401"/>
    <x v="2"/>
    <x v="0"/>
    <s v="USD"/>
    <n v="1431533931"/>
    <n v="1428941931"/>
    <b v="0"/>
    <x v="29"/>
    <b v="0"/>
    <x v="7"/>
    <x v="20"/>
    <n v="0"/>
    <n v="52"/>
  </r>
  <r>
    <n v="2403"/>
    <x v="2403"/>
    <s v="The aim is to start a business/service serving the finest green tea to my local area by trike as well as selling tea online."/>
    <x v="38"/>
    <x v="1681"/>
    <x v="2"/>
    <x v="1"/>
    <s v="GBP"/>
    <n v="1459368658"/>
    <n v="1454188258"/>
    <b v="0"/>
    <x v="8"/>
    <b v="0"/>
    <x v="7"/>
    <x v="20"/>
    <n v="17"/>
    <n v="16.829999999999998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x v="7"/>
    <x v="20"/>
    <n v="0"/>
    <n v="0"/>
  </r>
  <r>
    <n v="2405"/>
    <x v="2405"/>
    <s v="We are the first gaming-themed food truck, bringing gourmet pub fare to the Jacksonville area."/>
    <x v="10"/>
    <x v="1682"/>
    <x v="2"/>
    <x v="0"/>
    <s v="USD"/>
    <n v="1472911375"/>
    <n v="1471096975"/>
    <b v="0"/>
    <x v="9"/>
    <b v="0"/>
    <x v="7"/>
    <x v="20"/>
    <n v="23"/>
    <n v="56.3"/>
  </r>
  <r>
    <n v="2406"/>
    <x v="2406"/>
    <s v="Be a part of something BIG, support us in opening the best burger truck in Tacoma! ~ &quot;So I donâ€™t have to dream alone!&quot;"/>
    <x v="53"/>
    <x v="1683"/>
    <x v="2"/>
    <x v="0"/>
    <s v="USD"/>
    <n v="1421635190"/>
    <n v="1418179190"/>
    <b v="0"/>
    <x v="38"/>
    <b v="0"/>
    <x v="7"/>
    <x v="20"/>
    <n v="41"/>
    <n v="84.06"/>
  </r>
  <r>
    <n v="2407"/>
    <x v="2407"/>
    <s v="Hummus-mediterranean diet, real food, organic, vegan, kosher._x000a_An original great health oriented street food in Santa Fe NM."/>
    <x v="29"/>
    <x v="1684"/>
    <x v="2"/>
    <x v="0"/>
    <s v="USD"/>
    <n v="1428732000"/>
    <n v="1426772928"/>
    <b v="0"/>
    <x v="51"/>
    <b v="0"/>
    <x v="7"/>
    <x v="20"/>
    <n v="25"/>
    <n v="168.39"/>
  </r>
  <r>
    <n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x v="7"/>
    <x v="20"/>
    <n v="0"/>
    <n v="15"/>
  </r>
  <r>
    <n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x v="7"/>
    <x v="20"/>
    <n v="2"/>
    <n v="76.67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x v="7"/>
    <x v="20"/>
    <n v="0"/>
    <n v="0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x v="7"/>
    <x v="20"/>
    <n v="1"/>
    <n v="50.33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x v="7"/>
    <x v="20"/>
    <n v="0"/>
    <n v="0"/>
  </r>
  <r>
    <n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x v="7"/>
    <x v="20"/>
    <n v="1"/>
    <n v="8.33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x v="7"/>
    <x v="20"/>
    <n v="3"/>
    <n v="35.380000000000003"/>
  </r>
  <r>
    <n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x v="7"/>
    <x v="20"/>
    <n v="1"/>
    <n v="55.83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x v="7"/>
    <x v="20"/>
    <n v="0"/>
    <n v="5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x v="7"/>
    <x v="20"/>
    <n v="0"/>
    <n v="0"/>
  </r>
  <r>
    <n v="2418"/>
    <x v="2418"/>
    <s v="I want to start my food truck business."/>
    <x v="31"/>
    <x v="139"/>
    <x v="2"/>
    <x v="0"/>
    <s v="USD"/>
    <n v="1427225644"/>
    <n v="1422045244"/>
    <b v="0"/>
    <x v="81"/>
    <b v="0"/>
    <x v="7"/>
    <x v="20"/>
    <n v="0"/>
    <n v="1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x v="7"/>
    <x v="20"/>
    <n v="0"/>
    <n v="0"/>
  </r>
  <r>
    <n v="2420"/>
    <x v="2420"/>
    <s v="Pangea Cuisines offers authentic hand crafted dishes, utilizing fresh ingredients selected that very morning."/>
    <x v="345"/>
    <x v="1685"/>
    <x v="2"/>
    <x v="0"/>
    <s v="USD"/>
    <n v="1415583695"/>
    <n v="1410396095"/>
    <b v="0"/>
    <x v="17"/>
    <b v="0"/>
    <x v="7"/>
    <x v="20"/>
    <n v="15"/>
    <n v="69.47"/>
  </r>
  <r>
    <n v="2421"/>
    <x v="2421"/>
    <s v="help me start Merrill's first hot dog cart in this empty lot"/>
    <x v="12"/>
    <x v="116"/>
    <x v="2"/>
    <x v="0"/>
    <s v="USD"/>
    <n v="1424536196"/>
    <n v="1421944196"/>
    <b v="0"/>
    <x v="29"/>
    <b v="0"/>
    <x v="7"/>
    <x v="20"/>
    <n v="0"/>
    <n v="1"/>
  </r>
  <r>
    <n v="2422"/>
    <x v="2422"/>
    <s v="Family owned business serving BBQ and seafood to the public"/>
    <x v="2"/>
    <x v="116"/>
    <x v="2"/>
    <x v="0"/>
    <s v="USD"/>
    <n v="1426091036"/>
    <n v="1423502636"/>
    <b v="0"/>
    <x v="29"/>
    <b v="0"/>
    <x v="7"/>
    <x v="20"/>
    <n v="0"/>
    <n v="1"/>
  </r>
  <r>
    <n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x v="7"/>
    <x v="20"/>
    <n v="0"/>
    <n v="8"/>
  </r>
  <r>
    <n v="2424"/>
    <x v="2424"/>
    <s v="Great and creative food from the heart in the form of a sweet food truck!"/>
    <x v="31"/>
    <x v="624"/>
    <x v="2"/>
    <x v="0"/>
    <s v="USD"/>
    <n v="1414445108"/>
    <n v="1411853108"/>
    <b v="0"/>
    <x v="82"/>
    <b v="0"/>
    <x v="7"/>
    <x v="20"/>
    <n v="1"/>
    <n v="34.44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x v="7"/>
    <x v="20"/>
    <n v="0"/>
    <n v="1"/>
  </r>
  <r>
    <n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x v="7"/>
    <x v="20"/>
    <n v="0"/>
    <n v="0"/>
  </r>
  <r>
    <n v="2427"/>
    <x v="2427"/>
    <s v="Fast and simple lunches for those on the go.  All (lunch) deals $10 or less."/>
    <x v="63"/>
    <x v="116"/>
    <x v="2"/>
    <x v="0"/>
    <s v="USD"/>
    <n v="1458715133"/>
    <n v="1455262733"/>
    <b v="0"/>
    <x v="29"/>
    <b v="0"/>
    <x v="7"/>
    <x v="20"/>
    <n v="0"/>
    <n v="1"/>
  </r>
  <r>
    <n v="2428"/>
    <x v="2428"/>
    <s v="From Moo 2 You! We want to offer premium burgers to a taco flooded environment."/>
    <x v="19"/>
    <x v="116"/>
    <x v="2"/>
    <x v="0"/>
    <s v="USD"/>
    <n v="1426182551"/>
    <n v="1423594151"/>
    <b v="0"/>
    <x v="29"/>
    <b v="0"/>
    <x v="7"/>
    <x v="20"/>
    <n v="0"/>
    <n v="1"/>
  </r>
  <r>
    <n v="2429"/>
    <x v="2429"/>
    <s v="Den tÃ¸ffeste foodtrucken i gata, bbq, ribs, briskets, pulled pork, frites, pickle, alt laget i en spesialbygd rÃ¸ykovn i bussen, av meg."/>
    <x v="346"/>
    <x v="559"/>
    <x v="2"/>
    <x v="10"/>
    <s v="NOK"/>
    <n v="1486313040"/>
    <n v="1483131966"/>
    <b v="0"/>
    <x v="80"/>
    <b v="0"/>
    <x v="7"/>
    <x v="20"/>
    <n v="1"/>
    <n v="501.25"/>
  </r>
  <r>
    <n v="2430"/>
    <x v="2430"/>
    <s v="This little guy will be circling the streets of Brickell &amp; Wynwood in Miami serving Venezuelan dishes. It needs TLC and some equipment"/>
    <x v="9"/>
    <x v="579"/>
    <x v="2"/>
    <x v="0"/>
    <s v="USD"/>
    <n v="1455246504"/>
    <n v="1452654504"/>
    <b v="0"/>
    <x v="84"/>
    <b v="0"/>
    <x v="7"/>
    <x v="20"/>
    <n v="1"/>
    <n v="10.5"/>
  </r>
  <r>
    <n v="2431"/>
    <x v="2431"/>
    <s v="Go to Colorado and run a food truck with homemade food of all kinds."/>
    <x v="57"/>
    <x v="369"/>
    <x v="2"/>
    <x v="0"/>
    <s v="USD"/>
    <n v="1467080613"/>
    <n v="1461896613"/>
    <b v="0"/>
    <x v="84"/>
    <b v="0"/>
    <x v="7"/>
    <x v="20"/>
    <n v="0"/>
    <n v="1"/>
  </r>
  <r>
    <n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x v="7"/>
    <x v="20"/>
    <n v="0"/>
    <n v="1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x v="7"/>
    <x v="20"/>
    <n v="0"/>
    <n v="0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x v="7"/>
    <x v="20"/>
    <n v="0"/>
    <n v="13"/>
  </r>
  <r>
    <n v="2435"/>
    <x v="2435"/>
    <s v="Healthy, paleo food nearby gym and office areas. You pic your order and pay in the app and pic your time for just pic up the food."/>
    <x v="65"/>
    <x v="1686"/>
    <x v="2"/>
    <x v="11"/>
    <s v="SEK"/>
    <n v="1444027186"/>
    <n v="1441435186"/>
    <b v="0"/>
    <x v="80"/>
    <b v="0"/>
    <x v="7"/>
    <x v="20"/>
    <n v="0"/>
    <n v="306"/>
  </r>
  <r>
    <n v="2436"/>
    <x v="2436"/>
    <s v="A sustainable vegan food truck. Locally and solar powered. Mission: hydroponic farms &amp; non profit eateries in impoverished lands by'30."/>
    <x v="347"/>
    <x v="372"/>
    <x v="2"/>
    <x v="5"/>
    <s v="CAD"/>
    <n v="1454078770"/>
    <n v="1448894770"/>
    <b v="0"/>
    <x v="84"/>
    <b v="0"/>
    <x v="7"/>
    <x v="20"/>
    <n v="0"/>
    <n v="22.5"/>
  </r>
  <r>
    <n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x v="7"/>
    <x v="20"/>
    <n v="0"/>
    <n v="0"/>
  </r>
  <r>
    <n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x v="7"/>
    <x v="20"/>
    <n v="0"/>
    <n v="50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x v="7"/>
    <x v="20"/>
    <n v="0"/>
    <n v="0"/>
  </r>
  <r>
    <n v="2440"/>
    <x v="2440"/>
    <s v="Starting a entire clean energy food truck and set a new standard for Cambodia"/>
    <x v="10"/>
    <x v="115"/>
    <x v="2"/>
    <x v="18"/>
    <s v="EUR"/>
    <n v="1455399313"/>
    <n v="1452807313"/>
    <b v="0"/>
    <x v="84"/>
    <b v="0"/>
    <x v="7"/>
    <x v="20"/>
    <n v="0"/>
    <n v="5"/>
  </r>
  <r>
    <n v="2441"/>
    <x v="2441"/>
    <s v="YOU can help Alchemy Pops POP up on a street near you!"/>
    <x v="51"/>
    <x v="1687"/>
    <x v="0"/>
    <x v="0"/>
    <s v="USD"/>
    <n v="1437627540"/>
    <n v="1435806054"/>
    <b v="0"/>
    <x v="287"/>
    <b v="1"/>
    <x v="7"/>
    <x v="34"/>
    <n v="108"/>
    <n v="74.23"/>
  </r>
  <r>
    <n v="2442"/>
    <x v="2442"/>
    <s v="The first tea from a new sustainable tea region in India's young, rising Himalayas."/>
    <x v="95"/>
    <x v="1688"/>
    <x v="0"/>
    <x v="0"/>
    <s v="USD"/>
    <n v="1426777228"/>
    <n v="1424188828"/>
    <b v="0"/>
    <x v="466"/>
    <b v="1"/>
    <x v="7"/>
    <x v="34"/>
    <n v="126"/>
    <n v="81.25"/>
  </r>
  <r>
    <n v="2443"/>
    <x v="2443"/>
    <s v="We empower coffee farmers to process their own premium beans, and connect them directly with coffee lovers on our online marketplace."/>
    <x v="22"/>
    <x v="1689"/>
    <x v="0"/>
    <x v="0"/>
    <s v="USD"/>
    <n v="1408114822"/>
    <n v="1405522822"/>
    <b v="0"/>
    <x v="417"/>
    <b v="1"/>
    <x v="7"/>
    <x v="34"/>
    <n v="203"/>
    <n v="130.22999999999999"/>
  </r>
  <r>
    <n v="2444"/>
    <x v="2444"/>
    <s v="Chocolate Truffles &amp; Sweet Treats handcrafted the European traditional way.  One bite and you will always want to eat dessert first!"/>
    <x v="9"/>
    <x v="1690"/>
    <x v="0"/>
    <x v="0"/>
    <s v="USD"/>
    <n v="1464199591"/>
    <n v="1461607591"/>
    <b v="0"/>
    <x v="42"/>
    <b v="1"/>
    <x v="7"/>
    <x v="34"/>
    <n v="109"/>
    <n v="53.41"/>
  </r>
  <r>
    <n v="2445"/>
    <x v="2445"/>
    <s v="Joe's Cellar is locally prepared old world Italian &quot;cellar food&quot;. _x000a_This is the stuff that makes non-Italians wish they were Italian!"/>
    <x v="10"/>
    <x v="1691"/>
    <x v="0"/>
    <x v="0"/>
    <s v="USD"/>
    <n v="1443242021"/>
    <n v="1440650021"/>
    <b v="0"/>
    <x v="254"/>
    <b v="1"/>
    <x v="7"/>
    <x v="34"/>
    <n v="173"/>
    <n v="75.13"/>
  </r>
  <r>
    <n v="2446"/>
    <x v="2446"/>
    <s v="The Brooklyn Cookie Company plans to bring our signature &quot;Mushroom&quot; Meringue Cookies and Just Meringues! to stores around the country!"/>
    <x v="10"/>
    <x v="1692"/>
    <x v="0"/>
    <x v="0"/>
    <s v="USD"/>
    <n v="1480174071"/>
    <n v="1477578471"/>
    <b v="0"/>
    <x v="112"/>
    <b v="1"/>
    <x v="7"/>
    <x v="34"/>
    <n v="168"/>
    <n v="75.67"/>
  </r>
  <r>
    <n v="2447"/>
    <x v="2447"/>
    <s v="Some days you just need cake! Homemade cake, wild (and classic) flavors, icing on the inside and shipped fresh to your home or office!"/>
    <x v="30"/>
    <x v="1693"/>
    <x v="0"/>
    <x v="0"/>
    <s v="USD"/>
    <n v="1478923200"/>
    <n v="1476184593"/>
    <b v="0"/>
    <x v="152"/>
    <b v="1"/>
    <x v="7"/>
    <x v="34"/>
    <n v="427"/>
    <n v="31.69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x v="7"/>
    <x v="34"/>
    <n v="108"/>
    <n v="47.78"/>
  </r>
  <r>
    <n v="2449"/>
    <x v="2449"/>
    <s v="Wholesome, gluten-free, crunchy granola hand-baked in Jackson, WY. Rich in protein, omega 3's, and fiber. Help me get it to you!"/>
    <x v="3"/>
    <x v="1694"/>
    <x v="0"/>
    <x v="0"/>
    <s v="USD"/>
    <n v="1417321515"/>
    <n v="1414725915"/>
    <b v="0"/>
    <x v="148"/>
    <b v="1"/>
    <x v="7"/>
    <x v="34"/>
    <n v="108"/>
    <n v="90"/>
  </r>
  <r>
    <n v="2450"/>
    <x v="2450"/>
    <s v="Old Coast Ales will be St. Augustine's very own micro brewery where our focus will be on creating unique and traditional beer styles."/>
    <x v="36"/>
    <x v="1695"/>
    <x v="0"/>
    <x v="0"/>
    <s v="USD"/>
    <n v="1414465860"/>
    <n v="1411177456"/>
    <b v="0"/>
    <x v="340"/>
    <b v="1"/>
    <x v="7"/>
    <x v="34"/>
    <n v="102"/>
    <n v="149.31"/>
  </r>
  <r>
    <n v="2451"/>
    <x v="2451"/>
    <s v="Meet the best tasting high protein, low sugar protein snack on the planet. Guaranteed to turn you into a stone cold fox."/>
    <x v="3"/>
    <x v="1696"/>
    <x v="0"/>
    <x v="0"/>
    <s v="USD"/>
    <n v="1488750490"/>
    <n v="1487022490"/>
    <b v="0"/>
    <x v="153"/>
    <b v="1"/>
    <x v="7"/>
    <x v="34"/>
    <n v="115"/>
    <n v="62.07"/>
  </r>
  <r>
    <n v="2452"/>
    <x v="2452"/>
    <s v="Italian inspired sauce with a spice and heat that make this simple Red Sauce unique! This company name still remains a secret, for now!"/>
    <x v="20"/>
    <x v="1697"/>
    <x v="0"/>
    <x v="0"/>
    <s v="USD"/>
    <n v="1451430000"/>
    <n v="1448914500"/>
    <b v="0"/>
    <x v="41"/>
    <b v="1"/>
    <x v="7"/>
    <x v="34"/>
    <n v="134"/>
    <n v="53.4"/>
  </r>
  <r>
    <n v="2453"/>
    <x v="2453"/>
    <s v="Creating naturally smoked Jerky without the use of artificial ingredients or preservatives. A healthier snack that taste great!"/>
    <x v="9"/>
    <x v="1698"/>
    <x v="0"/>
    <x v="0"/>
    <s v="USD"/>
    <n v="1486053409"/>
    <n v="1483461409"/>
    <b v="0"/>
    <x v="85"/>
    <b v="1"/>
    <x v="7"/>
    <x v="34"/>
    <n v="155"/>
    <n v="69.27"/>
  </r>
  <r>
    <n v="2454"/>
    <x v="2454"/>
    <s v="Beer. Delicious, Salem made beer. Only the freshest, small batch beer straight from the source. Our beer is brewed within reach."/>
    <x v="19"/>
    <x v="1699"/>
    <x v="0"/>
    <x v="0"/>
    <s v="USD"/>
    <n v="1489207808"/>
    <n v="1486183808"/>
    <b v="0"/>
    <x v="240"/>
    <b v="1"/>
    <x v="7"/>
    <x v="34"/>
    <n v="101"/>
    <n v="271.51"/>
  </r>
  <r>
    <n v="2455"/>
    <x v="2455"/>
    <s v="Mama wants everyone to try her secret recipes for sauces and rubs. She uses only the freshest ingredients for them."/>
    <x v="43"/>
    <x v="1700"/>
    <x v="0"/>
    <x v="0"/>
    <s v="USD"/>
    <n v="1461177950"/>
    <n v="1458758750"/>
    <b v="0"/>
    <x v="38"/>
    <b v="1"/>
    <x v="7"/>
    <x v="34"/>
    <n v="182"/>
    <n v="34.130000000000003"/>
  </r>
  <r>
    <n v="2456"/>
    <x v="2456"/>
    <s v="These beef sticks will make your taste buds dance with happiness. Plus they are healthier than most available today!"/>
    <x v="15"/>
    <x v="1701"/>
    <x v="0"/>
    <x v="0"/>
    <s v="USD"/>
    <n v="1488063839"/>
    <n v="1485471839"/>
    <b v="0"/>
    <x v="85"/>
    <b v="1"/>
    <x v="7"/>
    <x v="34"/>
    <n v="181"/>
    <n v="40.49"/>
  </r>
  <r>
    <n v="2457"/>
    <x v="2457"/>
    <s v="If you love wine, and have ever dreamed of crafting your own. You can in 3 easy steps.  Sample~Sprinkle~Savor."/>
    <x v="147"/>
    <x v="1702"/>
    <x v="0"/>
    <x v="0"/>
    <s v="USD"/>
    <n v="1458826056"/>
    <n v="1456237656"/>
    <b v="0"/>
    <x v="204"/>
    <b v="1"/>
    <x v="7"/>
    <x v="34"/>
    <n v="102"/>
    <n v="189.76"/>
  </r>
  <r>
    <n v="2458"/>
    <x v="2458"/>
    <s v="Three ladies starting a small bakery/toast bar concept @SmorgasburgLA.  House made pastries and bread using local and fun ingredients."/>
    <x v="10"/>
    <x v="1612"/>
    <x v="0"/>
    <x v="0"/>
    <s v="USD"/>
    <n v="1465498800"/>
    <n v="1462481718"/>
    <b v="0"/>
    <x v="144"/>
    <b v="1"/>
    <x v="7"/>
    <x v="34"/>
    <n v="110"/>
    <n v="68.86"/>
  </r>
  <r>
    <n v="2459"/>
    <x v="2459"/>
    <s v="Bringing delicious, scratch-made, baked goods to mainstreet Hopkins, MN. Specializing in cupcakes, cakes, cookies, and French macarons."/>
    <x v="11"/>
    <x v="1703"/>
    <x v="0"/>
    <x v="0"/>
    <s v="USD"/>
    <n v="1458742685"/>
    <n v="1454858285"/>
    <b v="0"/>
    <x v="467"/>
    <b v="1"/>
    <x v="7"/>
    <x v="34"/>
    <n v="102"/>
    <n v="108.78"/>
  </r>
  <r>
    <n v="2460"/>
    <x v="2460"/>
    <s v="A humble and homey bakery passionately obsessed with good bread. Grano will fast become your favorite neighborhood food hub."/>
    <x v="0"/>
    <x v="1704"/>
    <x v="0"/>
    <x v="0"/>
    <s v="USD"/>
    <n v="1483417020"/>
    <n v="1480480167"/>
    <b v="0"/>
    <x v="32"/>
    <b v="1"/>
    <x v="7"/>
    <x v="34"/>
    <n v="101"/>
    <n v="125.99"/>
  </r>
  <r>
    <n v="2461"/>
    <x v="2461"/>
    <s v="Songs of faith and worship that are so deeply spiritual you could sing them in church, so down to earth you could play them in a bar."/>
    <x v="51"/>
    <x v="1705"/>
    <x v="0"/>
    <x v="0"/>
    <s v="USD"/>
    <n v="1317438000"/>
    <n v="1314577097"/>
    <b v="0"/>
    <x v="48"/>
    <b v="1"/>
    <x v="4"/>
    <x v="15"/>
    <n v="104"/>
    <n v="90.52"/>
  </r>
  <r>
    <n v="2462"/>
    <x v="2462"/>
    <s v="CHURCHES, an indie rock band from Oakland, CA, is recording a new single about marriage equality and pressing it to 7&quot; vinyl."/>
    <x v="9"/>
    <x v="1706"/>
    <x v="0"/>
    <x v="0"/>
    <s v="USD"/>
    <n v="1342672096"/>
    <n v="1340944096"/>
    <b v="0"/>
    <x v="254"/>
    <b v="1"/>
    <x v="4"/>
    <x v="15"/>
    <n v="111"/>
    <n v="28.88"/>
  </r>
  <r>
    <n v="2463"/>
    <x v="2463"/>
    <s v="Emma Ate The Lion's debut full length album"/>
    <x v="13"/>
    <x v="66"/>
    <x v="0"/>
    <x v="0"/>
    <s v="USD"/>
    <n v="1366138800"/>
    <n v="1362710425"/>
    <b v="0"/>
    <x v="11"/>
    <b v="1"/>
    <x v="4"/>
    <x v="15"/>
    <n v="116"/>
    <n v="31"/>
  </r>
  <r>
    <n v="2464"/>
    <x v="2464"/>
    <s v="The Enemy Feathers are passing the proverbial hat to see if we can raise enough money to complete Our NEW EP"/>
    <x v="13"/>
    <x v="582"/>
    <x v="0"/>
    <x v="5"/>
    <s v="CAD"/>
    <n v="1443641340"/>
    <n v="1441143397"/>
    <b v="0"/>
    <x v="68"/>
    <b v="1"/>
    <x v="4"/>
    <x v="15"/>
    <n v="111"/>
    <n v="51.67"/>
  </r>
  <r>
    <n v="2465"/>
    <x v="2465"/>
    <s v="An indie band from Spokane, WA looking to master and package their first full length album."/>
    <x v="176"/>
    <x v="1707"/>
    <x v="0"/>
    <x v="0"/>
    <s v="USD"/>
    <n v="1348420548"/>
    <n v="1345828548"/>
    <b v="0"/>
    <x v="53"/>
    <b v="1"/>
    <x v="4"/>
    <x v="15"/>
    <n v="180"/>
    <n v="26.27"/>
  </r>
  <r>
    <n v="2466"/>
    <x v="2466"/>
    <s v="With big dreams and big sounds, Jesse Alexander's Debut album titled &quot;For Once&quot; brings Indie Rock to a whole new level."/>
    <x v="30"/>
    <x v="1470"/>
    <x v="0"/>
    <x v="0"/>
    <s v="USD"/>
    <n v="1368066453"/>
    <n v="1365474453"/>
    <b v="0"/>
    <x v="47"/>
    <b v="1"/>
    <x v="4"/>
    <x v="15"/>
    <n v="100"/>
    <n v="48.08"/>
  </r>
  <r>
    <n v="2467"/>
    <x v="2467"/>
    <s v="We've finished our first EP and we're taking it on the road in three weeks! Help us fund manufacturing?"/>
    <x v="28"/>
    <x v="1708"/>
    <x v="0"/>
    <x v="0"/>
    <s v="USD"/>
    <n v="1336669200"/>
    <n v="1335473931"/>
    <b v="0"/>
    <x v="68"/>
    <b v="1"/>
    <x v="4"/>
    <x v="15"/>
    <n v="119"/>
    <n v="27.56"/>
  </r>
  <r>
    <n v="2468"/>
    <x v="2468"/>
    <s v="Please donate, support &amp; share this project so that I may be able to record my new EP this fall!"/>
    <x v="13"/>
    <x v="1709"/>
    <x v="0"/>
    <x v="0"/>
    <s v="USD"/>
    <n v="1351400400"/>
    <n v="1348285321"/>
    <b v="0"/>
    <x v="6"/>
    <b v="1"/>
    <x v="4"/>
    <x v="15"/>
    <n v="107"/>
    <n v="36.97"/>
  </r>
  <r>
    <n v="2469"/>
    <x v="2469"/>
    <s v="All the music for my EP of cello-fusion originals is complete. All I need now is your help to get it mastered &amp; pressed to CD &amp; vinyl!"/>
    <x v="38"/>
    <x v="1710"/>
    <x v="0"/>
    <x v="0"/>
    <s v="USD"/>
    <n v="1297160329"/>
    <n v="1295000329"/>
    <b v="0"/>
    <x v="5"/>
    <b v="1"/>
    <x v="4"/>
    <x v="15"/>
    <n v="114"/>
    <n v="29.02"/>
  </r>
  <r>
    <n v="2470"/>
    <x v="2470"/>
    <s v="Music is my passion.  I've been recording this album for 2 years now, and I just want the world to finally hear it!"/>
    <x v="28"/>
    <x v="1711"/>
    <x v="0"/>
    <x v="0"/>
    <s v="USD"/>
    <n v="1337824055"/>
    <n v="1335232055"/>
    <b v="0"/>
    <x v="17"/>
    <b v="1"/>
    <x v="4"/>
    <x v="15"/>
    <n v="103"/>
    <n v="28.66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x v="4"/>
    <x v="15"/>
    <n v="128"/>
    <n v="37.65"/>
  </r>
  <r>
    <n v="2472"/>
    <x v="2472"/>
    <s v="Help Ben Hardt release 3 albums in a 9 month span, telling the story of two lovers in London during WWII. All with strings, a rock band and more..."/>
    <x v="51"/>
    <x v="1712"/>
    <x v="0"/>
    <x v="0"/>
    <s v="USD"/>
    <n v="1283562180"/>
    <n v="1277433980"/>
    <b v="0"/>
    <x v="201"/>
    <b v="1"/>
    <x v="4"/>
    <x v="15"/>
    <n v="136"/>
    <n v="97.9"/>
  </r>
  <r>
    <n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x v="4"/>
    <x v="15"/>
    <n v="100"/>
    <n v="42.55"/>
  </r>
  <r>
    <n v="2474"/>
    <x v="2474"/>
    <s v="Even though were still recording our first album, were taking pre orders to help with manufacturing costs. We have a lot to cover with this CD/ DVD. "/>
    <x v="10"/>
    <x v="1713"/>
    <x v="0"/>
    <x v="0"/>
    <s v="USD"/>
    <n v="1286756176"/>
    <n v="1282868176"/>
    <b v="0"/>
    <x v="44"/>
    <b v="1"/>
    <x v="4"/>
    <x v="15"/>
    <n v="100"/>
    <n v="131.58000000000001"/>
  </r>
  <r>
    <n v="2475"/>
    <x v="2475"/>
    <s v="Help BRANDTSON and DREAMOVERrecords press their 2004 record, &quot;Send Us A Signal&quot;."/>
    <x v="30"/>
    <x v="1714"/>
    <x v="0"/>
    <x v="0"/>
    <s v="USD"/>
    <n v="1278799200"/>
    <n v="1273647255"/>
    <b v="0"/>
    <x v="75"/>
    <b v="1"/>
    <x v="4"/>
    <x v="15"/>
    <n v="105"/>
    <n v="32.32"/>
  </r>
  <r>
    <n v="2476"/>
    <x v="2476"/>
    <s v="Eleven songs, the accumulation of several memorable occurrences in a sleepy town; stories of fiction &amp; fact."/>
    <x v="50"/>
    <x v="1715"/>
    <x v="0"/>
    <x v="0"/>
    <s v="USD"/>
    <n v="1415004770"/>
    <n v="1412149970"/>
    <b v="0"/>
    <x v="165"/>
    <b v="1"/>
    <x v="4"/>
    <x v="15"/>
    <n v="105"/>
    <n v="61.1"/>
  </r>
  <r>
    <n v="2477"/>
    <x v="823"/>
    <s v="Releasing my first album in August, and I need your help in order to get it done!"/>
    <x v="47"/>
    <x v="1716"/>
    <x v="0"/>
    <x v="0"/>
    <s v="USD"/>
    <n v="1344789345"/>
    <n v="1340901345"/>
    <b v="0"/>
    <x v="14"/>
    <b v="1"/>
    <x v="4"/>
    <x v="15"/>
    <n v="171"/>
    <n v="31.34"/>
  </r>
  <r>
    <n v="2478"/>
    <x v="2477"/>
    <s v="San Francisco Indie band, Should We Run, gets set to launch their debut EP capped with a tour to South by Southwest Music Conference."/>
    <x v="6"/>
    <x v="1717"/>
    <x v="0"/>
    <x v="0"/>
    <s v="USD"/>
    <n v="1358117313"/>
    <n v="1355525313"/>
    <b v="0"/>
    <x v="1"/>
    <b v="1"/>
    <x v="4"/>
    <x v="15"/>
    <n v="128"/>
    <n v="129.11000000000001"/>
  </r>
  <r>
    <n v="2479"/>
    <x v="2478"/>
    <s v="Fake Natives is headed on tour this summer. Help them fill their tank with fossil fuels."/>
    <x v="43"/>
    <x v="1718"/>
    <x v="0"/>
    <x v="0"/>
    <s v="USD"/>
    <n v="1343440800"/>
    <n v="1342545994"/>
    <b v="0"/>
    <x v="38"/>
    <b v="1"/>
    <x v="4"/>
    <x v="15"/>
    <n v="133"/>
    <n v="25.02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x v="4"/>
    <x v="15"/>
    <n v="100"/>
    <n v="250"/>
  </r>
  <r>
    <n v="2481"/>
    <x v="2480"/>
    <s v="To support the media blitz for their brand-new album, the band is offering a Kickstarter-only EP and other amazing premiums."/>
    <x v="23"/>
    <x v="1719"/>
    <x v="0"/>
    <x v="0"/>
    <s v="USD"/>
    <n v="1335799808"/>
    <n v="1333207808"/>
    <b v="0"/>
    <x v="195"/>
    <b v="1"/>
    <x v="4"/>
    <x v="15"/>
    <n v="113"/>
    <n v="47.54"/>
  </r>
  <r>
    <n v="2482"/>
    <x v="2481"/>
    <s v="Singer Jude Roberts has been asked to perform his song &quot;The Flood&quot;  in Hiroshima.  You can assist in making this opportunity a reality."/>
    <x v="28"/>
    <x v="1104"/>
    <x v="0"/>
    <x v="0"/>
    <s v="USD"/>
    <n v="1312224383"/>
    <n v="1308336383"/>
    <b v="0"/>
    <x v="20"/>
    <b v="1"/>
    <x v="4"/>
    <x v="15"/>
    <n v="100"/>
    <n v="40.04"/>
  </r>
  <r>
    <n v="2483"/>
    <x v="2482"/>
    <s v="Send Intangible Animal on our first West Coast Tour!!! The fate of the world rests in your hands."/>
    <x v="184"/>
    <x v="1720"/>
    <x v="0"/>
    <x v="0"/>
    <s v="USD"/>
    <n v="1335891603"/>
    <n v="1330711203"/>
    <b v="0"/>
    <x v="10"/>
    <b v="1"/>
    <x v="4"/>
    <x v="15"/>
    <n v="114"/>
    <n v="65.84"/>
  </r>
  <r>
    <n v="2484"/>
    <x v="2483"/>
    <s v="A solo roots/rock CD written by award winning singer-songwriter Kiya Heartwood and produced by Grammy nominated producer Mark Hallman."/>
    <x v="8"/>
    <x v="1721"/>
    <x v="0"/>
    <x v="0"/>
    <s v="USD"/>
    <n v="1316124003"/>
    <n v="1313532003"/>
    <b v="0"/>
    <x v="246"/>
    <b v="1"/>
    <x v="4"/>
    <x v="15"/>
    <n v="119"/>
    <n v="46.4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x v="4"/>
    <x v="15"/>
    <n v="103"/>
    <n v="50.37"/>
  </r>
  <r>
    <n v="2486"/>
    <x v="2485"/>
    <s v="I'm just about finished recording my new EP &quot;Gypsy Wind,&quot; but I need help w/making CD's for you to hold in your hands!  And listen to!"/>
    <x v="43"/>
    <x v="1722"/>
    <x v="0"/>
    <x v="0"/>
    <s v="USD"/>
    <n v="1335113976"/>
    <n v="1332521976"/>
    <b v="0"/>
    <x v="256"/>
    <b v="1"/>
    <x v="4"/>
    <x v="15"/>
    <n v="266"/>
    <n v="26.57"/>
  </r>
  <r>
    <n v="2487"/>
    <x v="2486"/>
    <s v="Raise enough money to fund the copyright cost for the full length indie rock record we spent the year recording."/>
    <x v="15"/>
    <x v="1723"/>
    <x v="0"/>
    <x v="0"/>
    <s v="USD"/>
    <n v="1338083997"/>
    <n v="1335491997"/>
    <b v="0"/>
    <x v="44"/>
    <b v="1"/>
    <x v="4"/>
    <x v="15"/>
    <n v="100"/>
    <n v="39.49"/>
  </r>
  <r>
    <n v="2488"/>
    <x v="2487"/>
    <s v="Nashville independent singer/songwriter Jameson Elder making a new album! Check out the video to preview the single &quot;Take Me Back&quot;!"/>
    <x v="9"/>
    <x v="1724"/>
    <x v="0"/>
    <x v="0"/>
    <s v="USD"/>
    <n v="1321459908"/>
    <n v="1318864308"/>
    <b v="0"/>
    <x v="71"/>
    <b v="1"/>
    <x v="4"/>
    <x v="15"/>
    <n v="107"/>
    <n v="49.25"/>
  </r>
  <r>
    <n v="2489"/>
    <x v="2488"/>
    <s v="A new Pocket Vinyl album focusing on all things about death: what it is, feels like, leads to, and how the idea of God fits into it."/>
    <x v="8"/>
    <x v="1725"/>
    <x v="0"/>
    <x v="0"/>
    <s v="USD"/>
    <n v="1368117239"/>
    <n v="1365525239"/>
    <b v="0"/>
    <x v="11"/>
    <b v="1"/>
    <x v="4"/>
    <x v="15"/>
    <n v="134"/>
    <n v="62.38"/>
  </r>
  <r>
    <n v="2490"/>
    <x v="2489"/>
    <s v="We are trying to fund our first multi-state tour this summer in an effort to get our music out to as many people as possible."/>
    <x v="2"/>
    <x v="1502"/>
    <x v="0"/>
    <x v="0"/>
    <s v="USD"/>
    <n v="1340429276"/>
    <n v="1335245276"/>
    <b v="0"/>
    <x v="38"/>
    <b v="1"/>
    <x v="4"/>
    <x v="15"/>
    <n v="121"/>
    <n v="37.94"/>
  </r>
  <r>
    <n v="2491"/>
    <x v="2490"/>
    <s v="Nathan Evans, instrumental rock guitarist and official V3fights.com artist, is releasing his first solo EP entitled Remove The Illusion"/>
    <x v="2"/>
    <x v="1726"/>
    <x v="0"/>
    <x v="0"/>
    <s v="USD"/>
    <n v="1295142660"/>
    <n v="1293739714"/>
    <b v="0"/>
    <x v="73"/>
    <b v="1"/>
    <x v="4"/>
    <x v="15"/>
    <n v="103"/>
    <n v="51.6"/>
  </r>
  <r>
    <n v="2492"/>
    <x v="2491"/>
    <s v="We're a band from Hawaii trying to produce our first EP and we need help!"/>
    <x v="20"/>
    <x v="663"/>
    <x v="0"/>
    <x v="0"/>
    <s v="USD"/>
    <n v="1339840740"/>
    <n v="1335397188"/>
    <b v="0"/>
    <x v="74"/>
    <b v="1"/>
    <x v="4"/>
    <x v="15"/>
    <n v="125"/>
    <n v="27.78"/>
  </r>
  <r>
    <n v="2493"/>
    <x v="2492"/>
    <s v="Making the record I've always dreamed of, and I want you to be part of the journey. Join me and let's make a great album together!"/>
    <x v="22"/>
    <x v="1727"/>
    <x v="0"/>
    <x v="0"/>
    <s v="USD"/>
    <n v="1367208140"/>
    <n v="1363320140"/>
    <b v="0"/>
    <x v="468"/>
    <b v="1"/>
    <x v="4"/>
    <x v="15"/>
    <n v="129"/>
    <n v="99.38"/>
  </r>
  <r>
    <n v="2494"/>
    <x v="2493"/>
    <s v="Multi-Instrumentalist Ace Waters' new double album with 2+hours of music needs to be professionally made and replicated."/>
    <x v="15"/>
    <x v="1728"/>
    <x v="0"/>
    <x v="0"/>
    <s v="USD"/>
    <n v="1337786944"/>
    <n v="1335194944"/>
    <b v="0"/>
    <x v="70"/>
    <b v="1"/>
    <x v="4"/>
    <x v="15"/>
    <n v="101"/>
    <n v="38.85"/>
  </r>
  <r>
    <n v="2495"/>
    <x v="2494"/>
    <s v="World-class musicians pay tribute to Kenny Childers, one of Indiana's best songwriters. MFT is pressing the album on double vinyl."/>
    <x v="15"/>
    <x v="1729"/>
    <x v="0"/>
    <x v="0"/>
    <s v="USD"/>
    <n v="1339022575"/>
    <n v="1336430575"/>
    <b v="0"/>
    <x v="304"/>
    <b v="1"/>
    <x v="4"/>
    <x v="15"/>
    <n v="128"/>
    <n v="45.55"/>
  </r>
  <r>
    <n v="2496"/>
    <x v="2495"/>
    <s v="Be a part of making the first Lynn Haven album, &quot;Fair Weather Friends.&quot;"/>
    <x v="12"/>
    <x v="44"/>
    <x v="0"/>
    <x v="0"/>
    <s v="USD"/>
    <n v="1364597692"/>
    <n v="1361577292"/>
    <b v="0"/>
    <x v="73"/>
    <b v="1"/>
    <x v="4"/>
    <x v="15"/>
    <n v="100"/>
    <n v="600"/>
  </r>
  <r>
    <n v="2497"/>
    <x v="2496"/>
    <s v="Joe Rut captures his eccentrically funny and moving songs live with an 8-piece band + special guests.  Help him release it!!!"/>
    <x v="23"/>
    <x v="1730"/>
    <x v="0"/>
    <x v="0"/>
    <s v="USD"/>
    <n v="1312578338"/>
    <n v="1309986338"/>
    <b v="0"/>
    <x v="66"/>
    <b v="1"/>
    <x v="4"/>
    <x v="15"/>
    <n v="113"/>
    <n v="80.55"/>
  </r>
  <r>
    <n v="2498"/>
    <x v="2497"/>
    <s v="We've been working hard on getting our music out and we are taking the final steps to releasing our EP, but we need your help."/>
    <x v="28"/>
    <x v="1731"/>
    <x v="0"/>
    <x v="0"/>
    <s v="USD"/>
    <n v="1422400387"/>
    <n v="1421190787"/>
    <b v="0"/>
    <x v="9"/>
    <b v="1"/>
    <x v="4"/>
    <x v="15"/>
    <n v="106"/>
    <n v="52.8"/>
  </r>
  <r>
    <n v="2499"/>
    <x v="2498"/>
    <s v="Ryan is headed to the UK for a series of Private House Parties! He needs your help. Don't miss your chance to be a part of the fun!"/>
    <x v="23"/>
    <x v="1732"/>
    <x v="0"/>
    <x v="0"/>
    <s v="USD"/>
    <n v="1356976800"/>
    <n v="1352820837"/>
    <b v="0"/>
    <x v="203"/>
    <b v="1"/>
    <x v="4"/>
    <x v="15"/>
    <n v="203"/>
    <n v="47.68"/>
  </r>
  <r>
    <n v="2500"/>
    <x v="2499"/>
    <s v="ST's 4th LP has been tracked and mixed, but before he can set it free upon the world, it needs proper mastering and pressing!"/>
    <x v="20"/>
    <x v="1733"/>
    <x v="0"/>
    <x v="0"/>
    <s v="USD"/>
    <n v="1340476375"/>
    <n v="1337884375"/>
    <b v="0"/>
    <x v="60"/>
    <b v="1"/>
    <x v="4"/>
    <x v="15"/>
    <n v="113"/>
    <n v="23.45"/>
  </r>
  <r>
    <n v="2501"/>
    <x v="2500"/>
    <s v="Locally owned board game cafÃ© focused on keeping it local with fresh food, craft beer, wine, and, of course, all your favourite games!"/>
    <x v="34"/>
    <x v="1734"/>
    <x v="2"/>
    <x v="5"/>
    <s v="CAD"/>
    <n v="1443379104"/>
    <n v="1440787104"/>
    <b v="0"/>
    <x v="63"/>
    <b v="0"/>
    <x v="7"/>
    <x v="35"/>
    <n v="3"/>
    <n v="40.14"/>
  </r>
  <r>
    <n v="2502"/>
    <x v="2501"/>
    <s v="A small sweet shop featuring the cupcake variety offered by Cupcake Chaos, candy, cotton candy, shakes and malts, located in Dalhart,TX"/>
    <x v="74"/>
    <x v="1735"/>
    <x v="2"/>
    <x v="0"/>
    <s v="USD"/>
    <n v="1411328918"/>
    <n v="1407440918"/>
    <b v="0"/>
    <x v="81"/>
    <b v="0"/>
    <x v="7"/>
    <x v="35"/>
    <n v="0"/>
    <n v="17.2"/>
  </r>
  <r>
    <n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x v="7"/>
    <x v="35"/>
    <n v="0"/>
    <n v="0"/>
  </r>
  <r>
    <n v="2504"/>
    <x v="2503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x v="7"/>
    <x v="35"/>
    <n v="0"/>
    <n v="0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x v="7"/>
    <x v="35"/>
    <n v="0"/>
    <n v="0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x v="7"/>
    <x v="35"/>
    <n v="1"/>
    <n v="15"/>
  </r>
  <r>
    <n v="2507"/>
    <x v="2506"/>
    <s v="Unique dishes for a unique city!."/>
    <x v="348"/>
    <x v="117"/>
    <x v="2"/>
    <x v="0"/>
    <s v="USD"/>
    <n v="1431308704"/>
    <n v="1428716704"/>
    <b v="0"/>
    <x v="78"/>
    <b v="0"/>
    <x v="7"/>
    <x v="35"/>
    <n v="0"/>
    <n v="0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x v="7"/>
    <x v="35"/>
    <n v="0"/>
    <n v="0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x v="7"/>
    <x v="35"/>
    <n v="1"/>
    <n v="35.71"/>
  </r>
  <r>
    <n v="2510"/>
    <x v="2509"/>
    <s v="Dugout Dogs will be specializing in the many hot dog and sausage styles sold at baseball parks around Major League Baseball (MLB)."/>
    <x v="63"/>
    <x v="737"/>
    <x v="2"/>
    <x v="0"/>
    <s v="USD"/>
    <n v="1431647772"/>
    <n v="1426463772"/>
    <b v="0"/>
    <x v="84"/>
    <b v="0"/>
    <x v="7"/>
    <x v="35"/>
    <n v="0"/>
    <n v="37.5"/>
  </r>
  <r>
    <n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x v="7"/>
    <x v="35"/>
    <n v="0"/>
    <n v="0"/>
  </r>
  <r>
    <n v="2512"/>
    <x v="2511"/>
    <s v="Somethin' Tasty is a unique coffee, pastry &amp; retail store. We consign from all local sources: pottery, glass &amp; art."/>
    <x v="349"/>
    <x v="117"/>
    <x v="2"/>
    <x v="0"/>
    <s v="USD"/>
    <n v="1418504561"/>
    <n v="1417208561"/>
    <b v="0"/>
    <x v="78"/>
    <b v="0"/>
    <x v="7"/>
    <x v="35"/>
    <n v="0"/>
    <n v="0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x v="7"/>
    <x v="35"/>
    <n v="0"/>
    <n v="0"/>
  </r>
  <r>
    <n v="2514"/>
    <x v="2513"/>
    <s v="My little cafe has been challenged to provide healthy, fun lunches to kids at a Montessori School. Local/organic as much as possible."/>
    <x v="14"/>
    <x v="854"/>
    <x v="2"/>
    <x v="0"/>
    <s v="USD"/>
    <n v="1408526477"/>
    <n v="1407057677"/>
    <b v="0"/>
    <x v="80"/>
    <b v="0"/>
    <x v="7"/>
    <x v="35"/>
    <n v="2"/>
    <n v="52.5"/>
  </r>
  <r>
    <n v="2515"/>
    <x v="2514"/>
    <s v="The Barrel Room SF is moving to a new location in San Francisco with a 60-seat restaurant &amp; full liquor. Help us make our move amazing!"/>
    <x v="10"/>
    <x v="1736"/>
    <x v="2"/>
    <x v="0"/>
    <s v="USD"/>
    <n v="1424635753"/>
    <n v="1422043753"/>
    <b v="0"/>
    <x v="8"/>
    <b v="0"/>
    <x v="7"/>
    <x v="35"/>
    <n v="19"/>
    <n v="77.5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x v="7"/>
    <x v="35"/>
    <n v="0"/>
    <n v="0"/>
  </r>
  <r>
    <n v="2517"/>
    <x v="2516"/>
    <s v="KICK START US! Chef-driven dining experience offering a multi-course tasteful and playful menu that hems in familiar seasonal comfort."/>
    <x v="102"/>
    <x v="1737"/>
    <x v="2"/>
    <x v="5"/>
    <s v="CAD"/>
    <n v="1426788930"/>
    <n v="1424200530"/>
    <b v="0"/>
    <x v="51"/>
    <b v="0"/>
    <x v="7"/>
    <x v="35"/>
    <n v="10"/>
    <n v="53.55"/>
  </r>
  <r>
    <n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x v="7"/>
    <x v="35"/>
    <n v="0"/>
    <n v="0"/>
  </r>
  <r>
    <n v="2519"/>
    <x v="2518"/>
    <s v="Better than your mom's, better than Cracker Barrel, only at Kelli's Kitchen (all from scratch)."/>
    <x v="60"/>
    <x v="656"/>
    <x v="2"/>
    <x v="0"/>
    <s v="USD"/>
    <n v="1405741404"/>
    <n v="1403149404"/>
    <b v="0"/>
    <x v="80"/>
    <b v="0"/>
    <x v="7"/>
    <x v="35"/>
    <n v="0"/>
    <n v="16.25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x v="7"/>
    <x v="35"/>
    <n v="0"/>
    <n v="0"/>
  </r>
  <r>
    <n v="2521"/>
    <x v="2520"/>
    <s v="Filmharmonic Brass plays John Williams! Featuring new arrangements of classic movie themes from &quot;Star Wars&quot;, &quot;Indiana Jones&quot; &amp; more!"/>
    <x v="78"/>
    <x v="1738"/>
    <x v="0"/>
    <x v="0"/>
    <s v="USD"/>
    <n v="1444778021"/>
    <n v="1442963621"/>
    <b v="0"/>
    <x v="469"/>
    <b v="1"/>
    <x v="4"/>
    <x v="36"/>
    <n v="109"/>
    <n v="103.68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x v="4"/>
    <x v="36"/>
    <n v="100"/>
    <n v="185.19"/>
  </r>
  <r>
    <n v="2523"/>
    <x v="2522"/>
    <s v="PATER NOSTER (2003) by Thomas Oboe Lee, scored for baritone solo and string quartet.  Hauntingly beautiful, yet never performed."/>
    <x v="42"/>
    <x v="1739"/>
    <x v="0"/>
    <x v="0"/>
    <s v="USD"/>
    <n v="1416270292"/>
    <n v="1413674692"/>
    <b v="0"/>
    <x v="55"/>
    <b v="1"/>
    <x v="4"/>
    <x v="36"/>
    <n v="156"/>
    <n v="54.15"/>
  </r>
  <r>
    <n v="2524"/>
    <x v="2523"/>
    <s v="We're bringing some of our favorite music from the past 10 years to disc for the first time ever."/>
    <x v="51"/>
    <x v="1740"/>
    <x v="0"/>
    <x v="0"/>
    <s v="USD"/>
    <n v="1419136200"/>
    <n v="1416338557"/>
    <b v="0"/>
    <x v="68"/>
    <b v="1"/>
    <x v="4"/>
    <x v="36"/>
    <n v="102"/>
    <n v="177.21"/>
  </r>
  <r>
    <n v="2525"/>
    <x v="2524"/>
    <s v="Husband and wife operatic team specializing in German opera. Fundraising for an audition tour of Germany."/>
    <x v="6"/>
    <x v="1741"/>
    <x v="0"/>
    <x v="0"/>
    <s v="USD"/>
    <n v="1340914571"/>
    <n v="1338322571"/>
    <b v="0"/>
    <x v="144"/>
    <b v="1"/>
    <x v="4"/>
    <x v="36"/>
    <n v="100"/>
    <n v="100.33"/>
  </r>
  <r>
    <n v="2526"/>
    <x v="2525"/>
    <s v="New music and arrangements, amazing sound, brass chamber music at the highest level!  Be a part of our community!"/>
    <x v="23"/>
    <x v="1742"/>
    <x v="0"/>
    <x v="0"/>
    <s v="USD"/>
    <n v="1418014740"/>
    <n v="1415585474"/>
    <b v="0"/>
    <x v="51"/>
    <b v="1"/>
    <x v="4"/>
    <x v="36"/>
    <n v="113"/>
    <n v="136.91"/>
  </r>
  <r>
    <n v="2527"/>
    <x v="2526"/>
    <s v="Five Programs of Benjamin Britten's vocal works featuring over 20 extraordinary vocalists and pianists."/>
    <x v="23"/>
    <x v="1743"/>
    <x v="0"/>
    <x v="0"/>
    <s v="USD"/>
    <n v="1382068740"/>
    <n v="1380477691"/>
    <b v="0"/>
    <x v="26"/>
    <b v="1"/>
    <x v="4"/>
    <x v="36"/>
    <n v="102"/>
    <n v="57.54"/>
  </r>
  <r>
    <n v="2528"/>
    <x v="2527"/>
    <s v="I've been offered a contract with HatHut to record Feldman's 'Three Voices', which would be my first solo disc. I need your help!"/>
    <x v="23"/>
    <x v="1744"/>
    <x v="0"/>
    <x v="1"/>
    <s v="GBP"/>
    <n v="1440068400"/>
    <n v="1438459303"/>
    <b v="0"/>
    <x v="75"/>
    <b v="1"/>
    <x v="4"/>
    <x v="36"/>
    <n v="107"/>
    <n v="52.96"/>
  </r>
  <r>
    <n v="2529"/>
    <x v="2528"/>
    <s v="Opera. Short. New."/>
    <x v="12"/>
    <x v="1745"/>
    <x v="0"/>
    <x v="0"/>
    <s v="USD"/>
    <n v="1332636975"/>
    <n v="1328752575"/>
    <b v="0"/>
    <x v="88"/>
    <b v="1"/>
    <x v="4"/>
    <x v="36"/>
    <n v="104"/>
    <n v="82.33"/>
  </r>
  <r>
    <n v="2530"/>
    <x v="2529"/>
    <s v="With your help the Tulsa Youth Symphony will have its premiere appearance at the opening of the OK Mozart Festival, June 6th"/>
    <x v="115"/>
    <x v="1746"/>
    <x v="0"/>
    <x v="0"/>
    <s v="USD"/>
    <n v="1429505400"/>
    <n v="1426711505"/>
    <b v="0"/>
    <x v="53"/>
    <b v="1"/>
    <x v="4"/>
    <x v="36"/>
    <n v="100"/>
    <n v="135.41999999999999"/>
  </r>
  <r>
    <n v="2531"/>
    <x v="2530"/>
    <s v="The first CD of chamber music composed by John Leupold to be released on PARMA records. The album features solo, duets, and a quartet."/>
    <x v="37"/>
    <x v="1742"/>
    <x v="0"/>
    <x v="0"/>
    <s v="USD"/>
    <n v="1439611140"/>
    <n v="1437668354"/>
    <b v="0"/>
    <x v="42"/>
    <b v="1"/>
    <x v="4"/>
    <x v="36"/>
    <n v="100"/>
    <n v="74.069999999999993"/>
  </r>
  <r>
    <n v="2532"/>
    <x v="2531"/>
    <s v="Please help us record our first album, which will contain an exciting collection of works, old and new, for large guitar ensemble!"/>
    <x v="23"/>
    <x v="1747"/>
    <x v="0"/>
    <x v="0"/>
    <s v="USD"/>
    <n v="1345148566"/>
    <n v="1342556566"/>
    <b v="0"/>
    <x v="65"/>
    <b v="1"/>
    <x v="4"/>
    <x v="36"/>
    <n v="126"/>
    <n v="84.08"/>
  </r>
  <r>
    <n v="2533"/>
    <x v="2532"/>
    <s v="HOLOGRAPHIC is raising money for our 2013 live, four-concert new music project and to commission composer Jonathan Sokol!"/>
    <x v="51"/>
    <x v="1748"/>
    <x v="0"/>
    <x v="0"/>
    <s v="USD"/>
    <n v="1362160868"/>
    <n v="1359568911"/>
    <b v="0"/>
    <x v="336"/>
    <b v="1"/>
    <x v="4"/>
    <x v="36"/>
    <n v="111"/>
    <n v="61.03"/>
  </r>
  <r>
    <n v="2534"/>
    <x v="2533"/>
    <s v="A premiere performance of my composition &quot;Songs of Yes&quot; by CUBE Contemporary Chamber Ensemble, June 11, 2010 at the Merit School of Music in Chicago."/>
    <x v="13"/>
    <x v="1749"/>
    <x v="0"/>
    <x v="0"/>
    <s v="USD"/>
    <n v="1262325600"/>
    <n v="1257871712"/>
    <b v="0"/>
    <x v="25"/>
    <b v="1"/>
    <x v="4"/>
    <x v="36"/>
    <n v="105"/>
    <n v="150"/>
  </r>
  <r>
    <n v="2535"/>
    <x v="2534"/>
    <s v="Mark Hayes: Requiem Recording"/>
    <x v="22"/>
    <x v="1750"/>
    <x v="0"/>
    <x v="0"/>
    <s v="USD"/>
    <n v="1417463945"/>
    <n v="1414781945"/>
    <b v="0"/>
    <x v="76"/>
    <b v="1"/>
    <x v="4"/>
    <x v="36"/>
    <n v="104"/>
    <n v="266.08999999999997"/>
  </r>
  <r>
    <n v="2536"/>
    <x v="2535"/>
    <s v="I create my solo piano Vignettes by encrypting someone's name in the melody. Next up is the fourth Vignette, and I need a subject!"/>
    <x v="251"/>
    <x v="794"/>
    <x v="0"/>
    <x v="0"/>
    <s v="USD"/>
    <n v="1375151566"/>
    <n v="1373337166"/>
    <b v="0"/>
    <x v="80"/>
    <b v="1"/>
    <x v="4"/>
    <x v="36"/>
    <n v="116"/>
    <n v="7.25"/>
  </r>
  <r>
    <n v="2537"/>
    <x v="2536"/>
    <s v="When an innocent girl is seen bathing by local church elders, she becomes the target of travelling, revivalist preacher Olin Blitch."/>
    <x v="28"/>
    <x v="1751"/>
    <x v="0"/>
    <x v="0"/>
    <s v="USD"/>
    <n v="1312212855"/>
    <n v="1307028855"/>
    <b v="0"/>
    <x v="202"/>
    <b v="1"/>
    <x v="4"/>
    <x v="36"/>
    <n v="110"/>
    <n v="100"/>
  </r>
  <r>
    <n v="2538"/>
    <x v="2537"/>
    <s v="I will record 2 of Tomaso Albinoni's concertos for 2 oboes playing both parts myself."/>
    <x v="102"/>
    <x v="1752"/>
    <x v="0"/>
    <x v="0"/>
    <s v="USD"/>
    <n v="1361681940"/>
    <n v="1359029661"/>
    <b v="0"/>
    <x v="341"/>
    <b v="1"/>
    <x v="4"/>
    <x v="36"/>
    <n v="113"/>
    <n v="109.96"/>
  </r>
  <r>
    <n v="2539"/>
    <x v="2538"/>
    <s v="Help ABS Academy musicians get their cellos, gambas, &amp; contrabasses to San Francisco by supporting their instruments' travel."/>
    <x v="3"/>
    <x v="1753"/>
    <x v="0"/>
    <x v="0"/>
    <s v="USD"/>
    <n v="1422913152"/>
    <n v="1417729152"/>
    <b v="0"/>
    <x v="244"/>
    <b v="1"/>
    <x v="4"/>
    <x v="36"/>
    <n v="100"/>
    <n v="169.92"/>
  </r>
  <r>
    <n v="2540"/>
    <x v="2539"/>
    <s v="â€œVladimir in Butterfly Countryâ€ is a chamber opera by composer Ann Callaway and Jaime Robles, which will premiere October 30, 2011."/>
    <x v="30"/>
    <x v="1754"/>
    <x v="0"/>
    <x v="0"/>
    <s v="USD"/>
    <n v="1319904721"/>
    <n v="1314720721"/>
    <b v="0"/>
    <x v="74"/>
    <b v="1"/>
    <x v="4"/>
    <x v="36"/>
    <n v="103"/>
    <n v="95.74"/>
  </r>
  <r>
    <n v="2541"/>
    <x v="2540"/>
    <s v="A debut CD of romantic Fantasies by young composers Bridge, Ireland, Sibelius and a premiere recording of Bergman Trio Op. 2 from 1939"/>
    <x v="8"/>
    <x v="1755"/>
    <x v="0"/>
    <x v="1"/>
    <s v="GBP"/>
    <n v="1380192418"/>
    <n v="1375008418"/>
    <b v="0"/>
    <x v="310"/>
    <b v="1"/>
    <x v="4"/>
    <x v="36"/>
    <n v="107"/>
    <n v="59.46"/>
  </r>
  <r>
    <n v="2542"/>
    <x v="2541"/>
    <s v="Marquita Renee Ntim records her first Classical Album, complete with her playing the viola, cello and singing opera."/>
    <x v="176"/>
    <x v="1756"/>
    <x v="0"/>
    <x v="0"/>
    <s v="USD"/>
    <n v="1380599940"/>
    <n v="1377252857"/>
    <b v="0"/>
    <x v="62"/>
    <b v="1"/>
    <x v="4"/>
    <x v="36"/>
    <n v="104"/>
    <n v="55.77"/>
  </r>
  <r>
    <n v="2543"/>
    <x v="2542"/>
    <s v="The Station in Hamtramck is supplementing our studio to accommodate live in-studio performances and recordings.   You can help. "/>
    <x v="49"/>
    <x v="1757"/>
    <x v="0"/>
    <x v="0"/>
    <s v="USD"/>
    <n v="1293937200"/>
    <n v="1291257298"/>
    <b v="0"/>
    <x v="62"/>
    <b v="1"/>
    <x v="4"/>
    <x v="36"/>
    <n v="156"/>
    <n v="30.08"/>
  </r>
  <r>
    <n v="2544"/>
    <x v="2543"/>
    <s v="Bringing choral music and performance opportunities to under-served youth in West Philadelphia"/>
    <x v="10"/>
    <x v="1758"/>
    <x v="0"/>
    <x v="0"/>
    <s v="USD"/>
    <n v="1341750569"/>
    <n v="1339158569"/>
    <b v="0"/>
    <x v="7"/>
    <b v="1"/>
    <x v="4"/>
    <x v="36"/>
    <n v="101"/>
    <n v="88.44"/>
  </r>
  <r>
    <n v="2545"/>
    <x v="2544"/>
    <s v="We're recording our debut album: a CD of the string quartet and clarinet quintet by Stephan Krehl for the Naxos label"/>
    <x v="13"/>
    <x v="1759"/>
    <x v="0"/>
    <x v="0"/>
    <s v="USD"/>
    <n v="1424997000"/>
    <n v="1421983138"/>
    <b v="0"/>
    <x v="42"/>
    <b v="1"/>
    <x v="4"/>
    <x v="36"/>
    <n v="195"/>
    <n v="64.03"/>
  </r>
  <r>
    <n v="2546"/>
    <x v="2545"/>
    <s v="We want to release an album of choral music by acclaimed Finnish composer Jaakko MÃ¤ntyjÃ¤rvi in 2014"/>
    <x v="8"/>
    <x v="1760"/>
    <x v="0"/>
    <x v="0"/>
    <s v="USD"/>
    <n v="1380949200"/>
    <n v="1378586179"/>
    <b v="0"/>
    <x v="71"/>
    <b v="1"/>
    <x v="4"/>
    <x v="36"/>
    <n v="112"/>
    <n v="60.15"/>
  </r>
  <r>
    <n v="2547"/>
    <x v="2546"/>
    <s v="A compilation of Guitar Music by composers Darin Au, Jeff Peterson, Byron Yasui, Bailey Matsuda, Ian O'Sullivan, and Michael Foumai."/>
    <x v="62"/>
    <x v="1761"/>
    <x v="0"/>
    <x v="0"/>
    <s v="USD"/>
    <n v="1333560803"/>
    <n v="1330972403"/>
    <b v="0"/>
    <x v="179"/>
    <b v="1"/>
    <x v="4"/>
    <x v="36"/>
    <n v="120"/>
    <n v="49.19"/>
  </r>
  <r>
    <n v="2548"/>
    <x v="2547"/>
    <s v="This is the embryo of the change for future ecosystem of musical art  in Indonesia. Please support us to realize our program on Oct 9!"/>
    <x v="12"/>
    <x v="1762"/>
    <x v="0"/>
    <x v="6"/>
    <s v="EUR"/>
    <n v="1475209620"/>
    <n v="1473087637"/>
    <b v="0"/>
    <x v="77"/>
    <b v="1"/>
    <x v="4"/>
    <x v="36"/>
    <n v="102"/>
    <n v="165.16"/>
  </r>
  <r>
    <n v="2549"/>
    <x v="2548"/>
    <s v="A new opera in English by Mike Christie to be premiÃ¨red at the Arcola Theatre, London UK from 14th-17th August 2013."/>
    <x v="350"/>
    <x v="1525"/>
    <x v="0"/>
    <x v="1"/>
    <s v="GBP"/>
    <n v="1370019600"/>
    <n v="1366999870"/>
    <b v="0"/>
    <x v="77"/>
    <b v="1"/>
    <x v="4"/>
    <x v="36"/>
    <n v="103"/>
    <n v="43.62"/>
  </r>
  <r>
    <n v="2550"/>
    <x v="2549"/>
    <s v="Ashley Bathgate and Karl Larson are raising funds to make the premiere recording of Ken Thomson's brilliant, dramatic new chamber works"/>
    <x v="115"/>
    <x v="1763"/>
    <x v="0"/>
    <x v="0"/>
    <s v="USD"/>
    <n v="1444276740"/>
    <n v="1439392406"/>
    <b v="0"/>
    <x v="3"/>
    <b v="1"/>
    <x v="4"/>
    <x v="36"/>
    <n v="101"/>
    <n v="43.7"/>
  </r>
  <r>
    <n v="2551"/>
    <x v="2550"/>
    <s v="KCS seeks your support to off-set the cost of assembling a professional 25 piece orchestra for two choral performances."/>
    <x v="351"/>
    <x v="1764"/>
    <x v="0"/>
    <x v="0"/>
    <s v="USD"/>
    <n v="1332362880"/>
    <n v="1329890585"/>
    <b v="0"/>
    <x v="66"/>
    <b v="1"/>
    <x v="4"/>
    <x v="36"/>
    <n v="103"/>
    <n v="67.42"/>
  </r>
  <r>
    <n v="2552"/>
    <x v="2551"/>
    <s v="World Premiere of a new oratorio with chorus, soloists, and orchestra, based on the Old Testament king and prophet, DAVID"/>
    <x v="9"/>
    <x v="1765"/>
    <x v="0"/>
    <x v="0"/>
    <s v="USD"/>
    <n v="1488741981"/>
    <n v="1486149981"/>
    <b v="0"/>
    <x v="59"/>
    <b v="1"/>
    <x v="4"/>
    <x v="36"/>
    <n v="107"/>
    <n v="177.5"/>
  </r>
  <r>
    <n v="2553"/>
    <x v="2552"/>
    <s v="Help me be one of the first to record these beautiful songs and arrangements by 18-19th century masters of the classical guitar."/>
    <x v="15"/>
    <x v="1766"/>
    <x v="0"/>
    <x v="0"/>
    <s v="USD"/>
    <n v="1348202807"/>
    <n v="1343018807"/>
    <b v="0"/>
    <x v="65"/>
    <b v="1"/>
    <x v="4"/>
    <x v="36"/>
    <n v="156"/>
    <n v="38.880000000000003"/>
  </r>
  <r>
    <n v="2554"/>
    <x v="2553"/>
    <s v="Join forces with the Patagonia Winds to commission a new wind quintet to premiere at the 2015 National Flute Association Convention!"/>
    <x v="9"/>
    <x v="1767"/>
    <x v="0"/>
    <x v="0"/>
    <s v="USD"/>
    <n v="1433131140"/>
    <n v="1430445163"/>
    <b v="0"/>
    <x v="85"/>
    <b v="1"/>
    <x v="4"/>
    <x v="36"/>
    <n v="123"/>
    <n v="54.99"/>
  </r>
  <r>
    <n v="2555"/>
    <x v="2554"/>
    <s v="At Brevard Music Center, a foremost summer music study program, I will compose a new work for large chamber ensemble for performance."/>
    <x v="13"/>
    <x v="1768"/>
    <x v="0"/>
    <x v="0"/>
    <s v="USD"/>
    <n v="1338219793"/>
    <n v="1335541393"/>
    <b v="0"/>
    <x v="2"/>
    <b v="1"/>
    <x v="4"/>
    <x v="36"/>
    <n v="107"/>
    <n v="61.34"/>
  </r>
  <r>
    <n v="2556"/>
    <x v="2555"/>
    <s v="This is a &quot;call for scores&quot; for unaccompanied violin, recordings of the works, and a prize of at least 20 records for each composer."/>
    <x v="352"/>
    <x v="1769"/>
    <x v="0"/>
    <x v="0"/>
    <s v="USD"/>
    <n v="1356392857"/>
    <n v="1352504857"/>
    <b v="0"/>
    <x v="69"/>
    <b v="1"/>
    <x v="4"/>
    <x v="36"/>
    <n v="106"/>
    <n v="23.12"/>
  </r>
  <r>
    <n v="2557"/>
    <x v="2556"/>
    <s v="Raising money for our concert tour of Switzerland and Germany in June/July 2014"/>
    <x v="42"/>
    <x v="1770"/>
    <x v="0"/>
    <x v="1"/>
    <s v="GBP"/>
    <n v="1400176386"/>
    <n v="1397584386"/>
    <b v="0"/>
    <x v="17"/>
    <b v="1"/>
    <x v="4"/>
    <x v="36"/>
    <n v="118"/>
    <n v="29.61"/>
  </r>
  <r>
    <n v="2558"/>
    <x v="2557"/>
    <s v="The Hopkins Sinfonia is looking for your support to run our 2015 Season made up of five concerts."/>
    <x v="21"/>
    <x v="1771"/>
    <x v="0"/>
    <x v="2"/>
    <s v="AUD"/>
    <n v="1430488740"/>
    <n v="1427747906"/>
    <b v="0"/>
    <x v="59"/>
    <b v="1"/>
    <x v="4"/>
    <x v="36"/>
    <n v="109"/>
    <n v="75.61"/>
  </r>
  <r>
    <n v="2559"/>
    <x v="2558"/>
    <s v="A concert of new music by four composers who have lived in India and been inspired by its music, with the Momenta String Quartet"/>
    <x v="134"/>
    <x v="1772"/>
    <x v="0"/>
    <x v="0"/>
    <s v="USD"/>
    <n v="1321385820"/>
    <n v="1318539484"/>
    <b v="0"/>
    <x v="20"/>
    <b v="1"/>
    <x v="4"/>
    <x v="36"/>
    <n v="111"/>
    <n v="35.6"/>
  </r>
  <r>
    <n v="2560"/>
    <x v="2559"/>
    <s v="New CD of favourite chamber music by Welsh composer Michael Parkin featuring debut recordings by outstanding young musicians."/>
    <x v="9"/>
    <x v="1773"/>
    <x v="0"/>
    <x v="1"/>
    <s v="GBP"/>
    <n v="1425682174"/>
    <n v="1423090174"/>
    <b v="0"/>
    <x v="64"/>
    <b v="1"/>
    <x v="4"/>
    <x v="36"/>
    <n v="100"/>
    <n v="143"/>
  </r>
  <r>
    <n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x v="7"/>
    <x v="20"/>
    <n v="0"/>
    <n v="0"/>
  </r>
  <r>
    <n v="2562"/>
    <x v="2561"/>
    <s v="Hail up - Wah gwaan ?_x000a_We are creating a foodtruck that will serve typical, traditional Jamaican jerk chicken/pork and more!"/>
    <x v="3"/>
    <x v="737"/>
    <x v="1"/>
    <x v="12"/>
    <s v="EUR"/>
    <n v="1476189339"/>
    <n v="1471005339"/>
    <b v="0"/>
    <x v="83"/>
    <b v="0"/>
    <x v="7"/>
    <x v="20"/>
    <n v="1"/>
    <n v="25"/>
  </r>
  <r>
    <n v="2563"/>
    <x v="2562"/>
    <s v="Michigan based bubble tea and specialty ice cream food truck"/>
    <x v="22"/>
    <x v="117"/>
    <x v="1"/>
    <x v="0"/>
    <s v="USD"/>
    <n v="1438226451"/>
    <n v="1433042451"/>
    <b v="0"/>
    <x v="78"/>
    <b v="0"/>
    <x v="7"/>
    <x v="20"/>
    <n v="0"/>
    <n v="0"/>
  </r>
  <r>
    <n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x v="7"/>
    <x v="20"/>
    <n v="0"/>
    <n v="0"/>
  </r>
  <r>
    <n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x v="7"/>
    <x v="20"/>
    <n v="1"/>
    <n v="100"/>
  </r>
  <r>
    <n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x v="7"/>
    <x v="20"/>
    <n v="0"/>
    <n v="0"/>
  </r>
  <r>
    <n v="2567"/>
    <x v="2566"/>
    <s v="You're leaving a Bar/Nightclub what else would you want more than to have a Juicy Burger and to see Beautiful Girls making it."/>
    <x v="101"/>
    <x v="680"/>
    <x v="1"/>
    <x v="0"/>
    <s v="USD"/>
    <n v="1429823138"/>
    <n v="1427231138"/>
    <b v="0"/>
    <x v="84"/>
    <b v="0"/>
    <x v="7"/>
    <x v="20"/>
    <n v="0"/>
    <n v="60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x v="7"/>
    <x v="20"/>
    <n v="1"/>
    <n v="50"/>
  </r>
  <r>
    <n v="2569"/>
    <x v="2568"/>
    <s v="With your help, I would be able to get a truck and start the process of getting it ready for the 2016 season."/>
    <x v="115"/>
    <x v="1016"/>
    <x v="1"/>
    <x v="0"/>
    <s v="USD"/>
    <n v="1442457112"/>
    <n v="1439865112"/>
    <b v="0"/>
    <x v="84"/>
    <b v="0"/>
    <x v="7"/>
    <x v="20"/>
    <n v="2"/>
    <n v="72.5"/>
  </r>
  <r>
    <n v="2570"/>
    <x v="2569"/>
    <s v="A family run mobile wood fired pizza oven serving up unique artisan pizzas created by award winning Chef Brandon Mathias!"/>
    <x v="39"/>
    <x v="1774"/>
    <x v="1"/>
    <x v="0"/>
    <s v="USD"/>
    <n v="1486590035"/>
    <n v="1483998035"/>
    <b v="0"/>
    <x v="84"/>
    <b v="0"/>
    <x v="7"/>
    <x v="20"/>
    <n v="1"/>
    <n v="29.5"/>
  </r>
  <r>
    <n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x v="7"/>
    <x v="20"/>
    <n v="0"/>
    <n v="62.5"/>
  </r>
  <r>
    <n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x v="7"/>
    <x v="20"/>
    <n v="0"/>
    <n v="0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x v="7"/>
    <x v="20"/>
    <n v="0"/>
    <n v="0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x v="7"/>
    <x v="20"/>
    <n v="0"/>
    <n v="0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x v="7"/>
    <x v="20"/>
    <n v="0"/>
    <n v="0"/>
  </r>
  <r>
    <n v="2576"/>
    <x v="2575"/>
    <s v="A New Twist with an American and Philippine fast food Mobile Trailer."/>
    <x v="3"/>
    <x v="117"/>
    <x v="1"/>
    <x v="0"/>
    <s v="USD"/>
    <n v="1428707647"/>
    <n v="1424823247"/>
    <b v="0"/>
    <x v="78"/>
    <b v="0"/>
    <x v="7"/>
    <x v="20"/>
    <n v="0"/>
    <n v="0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x v="7"/>
    <x v="20"/>
    <n v="0"/>
    <n v="0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x v="7"/>
    <x v="20"/>
    <n v="0"/>
    <n v="0"/>
  </r>
  <r>
    <n v="2579"/>
    <x v="2578"/>
    <s v="For those who know me, I love to bake &amp; I'm pretty good at it. My dream is to own a food truck that is a bakery &amp; Coffee shop."/>
    <x v="61"/>
    <x v="1775"/>
    <x v="1"/>
    <x v="0"/>
    <s v="USD"/>
    <n v="1410810903"/>
    <n v="1405626903"/>
    <b v="0"/>
    <x v="8"/>
    <b v="0"/>
    <x v="7"/>
    <x v="20"/>
    <n v="0"/>
    <n v="23.08"/>
  </r>
  <r>
    <n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x v="7"/>
    <x v="20"/>
    <n v="1"/>
    <n v="25.5"/>
  </r>
  <r>
    <n v="2581"/>
    <x v="2580"/>
    <s v="Creating a Food Truck to bring gourmet sausage sliders to Jacksonville, FL for breakfast, lunch, and special events."/>
    <x v="10"/>
    <x v="800"/>
    <x v="2"/>
    <x v="0"/>
    <s v="USD"/>
    <n v="1447689898"/>
    <n v="1445094298"/>
    <b v="0"/>
    <x v="202"/>
    <b v="0"/>
    <x v="7"/>
    <x v="20"/>
    <n v="11"/>
    <n v="48.18"/>
  </r>
  <r>
    <n v="2582"/>
    <x v="2581"/>
    <s v="The place where chicken meets liquor for the first time!"/>
    <x v="162"/>
    <x v="116"/>
    <x v="2"/>
    <x v="0"/>
    <s v="USD"/>
    <n v="1477784634"/>
    <n v="1475192634"/>
    <b v="0"/>
    <x v="29"/>
    <b v="0"/>
    <x v="7"/>
    <x v="20"/>
    <n v="0"/>
    <n v="1"/>
  </r>
  <r>
    <n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x v="7"/>
    <x v="20"/>
    <n v="1"/>
    <n v="1"/>
  </r>
  <r>
    <n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x v="7"/>
    <x v="20"/>
    <n v="0"/>
    <n v="0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x v="7"/>
    <x v="20"/>
    <n v="0"/>
    <n v="50"/>
  </r>
  <r>
    <n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x v="7"/>
    <x v="20"/>
    <n v="0"/>
    <n v="5"/>
  </r>
  <r>
    <n v="2587"/>
    <x v="2586"/>
    <s v="Providing creative, healthy signature dishes for active, conscientious lifestylers through a community of culinary artists."/>
    <x v="63"/>
    <x v="1279"/>
    <x v="2"/>
    <x v="0"/>
    <s v="USD"/>
    <n v="1451491953"/>
    <n v="1448899953"/>
    <b v="0"/>
    <x v="79"/>
    <b v="0"/>
    <x v="7"/>
    <x v="20"/>
    <n v="2"/>
    <n v="202.83"/>
  </r>
  <r>
    <n v="2588"/>
    <x v="2587"/>
    <s v="We are a Asian fusion inspired American Fare Food Truck Home of the Freak Sandwich So that means Come And Get Your Freak On! eat big."/>
    <x v="12"/>
    <x v="696"/>
    <x v="2"/>
    <x v="0"/>
    <s v="USD"/>
    <n v="1427807640"/>
    <n v="1423325626"/>
    <b v="0"/>
    <x v="22"/>
    <b v="0"/>
    <x v="7"/>
    <x v="20"/>
    <n v="4"/>
    <n v="29.13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x v="7"/>
    <x v="20"/>
    <n v="0"/>
    <n v="5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x v="7"/>
    <x v="20"/>
    <n v="0"/>
    <n v="0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x v="7"/>
    <x v="20"/>
    <n v="2"/>
    <n v="13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x v="7"/>
    <x v="20"/>
    <n v="0"/>
    <n v="50"/>
  </r>
  <r>
    <n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x v="7"/>
    <x v="20"/>
    <n v="0"/>
    <n v="0"/>
  </r>
  <r>
    <n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x v="7"/>
    <x v="20"/>
    <n v="0"/>
    <n v="1"/>
  </r>
  <r>
    <n v="2595"/>
    <x v="2594"/>
    <s v="Looking to put the best baked goods in Bowling Green on wheels"/>
    <x v="36"/>
    <x v="1776"/>
    <x v="2"/>
    <x v="0"/>
    <s v="USD"/>
    <n v="1487915500"/>
    <n v="1485323500"/>
    <b v="0"/>
    <x v="10"/>
    <b v="0"/>
    <x v="7"/>
    <x v="20"/>
    <n v="12"/>
    <n v="96.05"/>
  </r>
  <r>
    <n v="2596"/>
    <x v="2595"/>
    <s v="I'm bringing passion, talent, and most importantly some amazing gourmet food to the streets of Lethbridge and southern Alberta."/>
    <x v="19"/>
    <x v="1777"/>
    <x v="2"/>
    <x v="5"/>
    <s v="CAD"/>
    <n v="1407427009"/>
    <n v="1404835009"/>
    <b v="0"/>
    <x v="74"/>
    <b v="0"/>
    <x v="7"/>
    <x v="20"/>
    <n v="24"/>
    <n v="305.77999999999997"/>
  </r>
  <r>
    <n v="2597"/>
    <x v="2596"/>
    <s v="We have a great little coffee business but the van is currently limping! We don't have the capital to replace it. Please help us!"/>
    <x v="15"/>
    <x v="1084"/>
    <x v="2"/>
    <x v="1"/>
    <s v="GBP"/>
    <n v="1466323917"/>
    <n v="1463731917"/>
    <b v="0"/>
    <x v="63"/>
    <b v="0"/>
    <x v="7"/>
    <x v="20"/>
    <n v="6"/>
    <n v="12.14"/>
  </r>
  <r>
    <n v="2598"/>
    <x v="2597"/>
    <s v="I'm ready to make Tulsa happy and aware that love and kindness go hand in hand with good food!"/>
    <x v="9"/>
    <x v="1778"/>
    <x v="2"/>
    <x v="0"/>
    <s v="USD"/>
    <n v="1443039001"/>
    <n v="1440447001"/>
    <b v="0"/>
    <x v="25"/>
    <b v="0"/>
    <x v="7"/>
    <x v="20"/>
    <n v="39"/>
    <n v="83.57"/>
  </r>
  <r>
    <n v="2599"/>
    <x v="2598"/>
    <s v="The Empty Ramekins Catering Group is looking for your help to start up in Miami Florida!!!!"/>
    <x v="353"/>
    <x v="458"/>
    <x v="2"/>
    <x v="0"/>
    <s v="USD"/>
    <n v="1407089147"/>
    <n v="1403201147"/>
    <b v="0"/>
    <x v="81"/>
    <b v="0"/>
    <x v="7"/>
    <x v="20"/>
    <n v="1"/>
    <n v="18"/>
  </r>
  <r>
    <n v="2600"/>
    <x v="2599"/>
    <s v="On Sunday November 8, 2015 our food truck burned to the ground. Please help us get rebuilt."/>
    <x v="63"/>
    <x v="1514"/>
    <x v="2"/>
    <x v="0"/>
    <s v="USD"/>
    <n v="1458938200"/>
    <n v="1453757800"/>
    <b v="0"/>
    <x v="256"/>
    <b v="0"/>
    <x v="7"/>
    <x v="20"/>
    <n v="7"/>
    <n v="115.53"/>
  </r>
  <r>
    <n v="2601"/>
    <x v="2600"/>
    <s v="I'll be launching a small model TARDIS into (near) SPACE and filming the ascension and descension as a mini-documentary for YouTube."/>
    <x v="2"/>
    <x v="1779"/>
    <x v="0"/>
    <x v="0"/>
    <s v="USD"/>
    <n v="1347508740"/>
    <n v="1346276349"/>
    <b v="1"/>
    <x v="309"/>
    <b v="1"/>
    <x v="2"/>
    <x v="37"/>
    <n v="661"/>
    <n v="21.9"/>
  </r>
  <r>
    <n v="2602"/>
    <x v="2601"/>
    <s v="Three screen-printed posters celebrating the most popular and most notable interplanetary robotic space missions."/>
    <x v="14"/>
    <x v="1780"/>
    <x v="0"/>
    <x v="0"/>
    <s v="USD"/>
    <n v="1415827200"/>
    <n v="1412358968"/>
    <b v="1"/>
    <x v="470"/>
    <b v="1"/>
    <x v="2"/>
    <x v="37"/>
    <n v="326"/>
    <n v="80.02"/>
  </r>
  <r>
    <n v="2603"/>
    <x v="2602"/>
    <s v="I will be building a mock space station and simulate living on Mars for two weeks."/>
    <x v="257"/>
    <x v="704"/>
    <x v="0"/>
    <x v="0"/>
    <s v="USD"/>
    <n v="1387835654"/>
    <n v="1386626054"/>
    <b v="1"/>
    <x v="133"/>
    <b v="1"/>
    <x v="2"/>
    <x v="37"/>
    <n v="101"/>
    <n v="35.520000000000003"/>
  </r>
  <r>
    <n v="2604"/>
    <x v="2603"/>
    <s v="We're building a full size rocket motor for our Hermes Spacecraft.  Help us Kickstart the next generation of space travel!"/>
    <x v="22"/>
    <x v="1781"/>
    <x v="0"/>
    <x v="0"/>
    <s v="USD"/>
    <n v="1335662023"/>
    <n v="1333070023"/>
    <b v="1"/>
    <x v="316"/>
    <b v="1"/>
    <x v="2"/>
    <x v="37"/>
    <n v="104"/>
    <n v="64.930000000000007"/>
  </r>
  <r>
    <n v="2605"/>
    <x v="2604"/>
    <s v="Help astronomers get the data they need to unravel one of the biggest mysteries of all time, KIC 8462852 --- Whereâ€™s the Flux?"/>
    <x v="57"/>
    <x v="1782"/>
    <x v="0"/>
    <x v="0"/>
    <s v="USD"/>
    <n v="1466168390"/>
    <n v="1463576390"/>
    <b v="1"/>
    <x v="471"/>
    <b v="1"/>
    <x v="2"/>
    <x v="37"/>
    <n v="107"/>
    <n v="60.97"/>
  </r>
  <r>
    <n v="2606"/>
    <x v="2605"/>
    <s v="PongSat 2 !!!!!_x000a__x000a_On September 27, 2014 we are going to send 2000 student projects to the edge of space."/>
    <x v="34"/>
    <x v="1783"/>
    <x v="0"/>
    <x v="0"/>
    <s v="USD"/>
    <n v="1398791182"/>
    <n v="1396026382"/>
    <b v="1"/>
    <x v="472"/>
    <b v="1"/>
    <x v="2"/>
    <x v="37"/>
    <n v="110"/>
    <n v="31.44"/>
  </r>
  <r>
    <n v="2607"/>
    <x v="2606"/>
    <s v="Chop Shopâ€™s second series of posters celebrating the most popular and most notable robotic space exploration missions."/>
    <x v="6"/>
    <x v="1784"/>
    <x v="0"/>
    <x v="0"/>
    <s v="USD"/>
    <n v="1439344800"/>
    <n v="1435611572"/>
    <b v="1"/>
    <x v="375"/>
    <b v="1"/>
    <x v="2"/>
    <x v="37"/>
    <n v="408"/>
    <n v="81.95"/>
  </r>
  <r>
    <n v="2608"/>
    <x v="2607"/>
    <s v="Giant Leaps featuring the historic missions of human spaceflight is the third in our series of space exploration prints"/>
    <x v="6"/>
    <x v="1785"/>
    <x v="0"/>
    <x v="0"/>
    <s v="USD"/>
    <n v="1489536000"/>
    <n v="1485976468"/>
    <b v="1"/>
    <x v="473"/>
    <b v="1"/>
    <x v="2"/>
    <x v="37"/>
    <n v="224"/>
    <n v="58.93"/>
  </r>
  <r>
    <n v="2609"/>
    <x v="2608"/>
    <s v="We love Arduino and we love space exploration. So we decided to combine them and let people run their own space experiments!"/>
    <x v="19"/>
    <x v="1786"/>
    <x v="0"/>
    <x v="0"/>
    <s v="USD"/>
    <n v="1342330951"/>
    <n v="1339738951"/>
    <b v="1"/>
    <x v="474"/>
    <b v="1"/>
    <x v="2"/>
    <x v="37"/>
    <n v="304"/>
    <n v="157.29"/>
  </r>
  <r>
    <n v="2610"/>
    <x v="2609"/>
    <s v="Preserve the telescope that Clyde Tombaugh used to discover Pluto for generations to come!"/>
    <x v="354"/>
    <x v="1787"/>
    <x v="0"/>
    <x v="0"/>
    <s v="USD"/>
    <n v="1471849140"/>
    <n v="1468444125"/>
    <b v="1"/>
    <x v="475"/>
    <b v="1"/>
    <x v="2"/>
    <x v="37"/>
    <n v="141"/>
    <n v="55.76"/>
  </r>
  <r>
    <n v="2611"/>
    <x v="2610"/>
    <s v="Laniakea is the name of the supercluster of galaxies we are part of.This tremendous structure of 380,000 Galaxies can now be yours! 39â‚¬"/>
    <x v="34"/>
    <x v="1788"/>
    <x v="0"/>
    <x v="12"/>
    <s v="EUR"/>
    <n v="1483397940"/>
    <n v="1480493014"/>
    <b v="1"/>
    <x v="476"/>
    <b v="1"/>
    <x v="2"/>
    <x v="37"/>
    <n v="2791"/>
    <n v="83.8"/>
  </r>
  <r>
    <n v="2612"/>
    <x v="2611"/>
    <s v="What if we built a rocket that is better than a NASA or commercially available rocket? What if we did it with students?"/>
    <x v="3"/>
    <x v="1789"/>
    <x v="0"/>
    <x v="0"/>
    <s v="USD"/>
    <n v="1420773970"/>
    <n v="1418095570"/>
    <b v="1"/>
    <x v="333"/>
    <b v="1"/>
    <x v="2"/>
    <x v="37"/>
    <n v="172"/>
    <n v="58.42"/>
  </r>
  <r>
    <n v="2613"/>
    <x v="2612"/>
    <s v="Re-inventing the way we look at our planet by sending 5 cameras to near space to create the first 360 panoramic view of the earth."/>
    <x v="51"/>
    <x v="1790"/>
    <x v="0"/>
    <x v="0"/>
    <s v="USD"/>
    <n v="1348256294"/>
    <n v="1345664294"/>
    <b v="1"/>
    <x v="33"/>
    <b v="1"/>
    <x v="2"/>
    <x v="37"/>
    <n v="101"/>
    <n v="270.57"/>
  </r>
  <r>
    <n v="2614"/>
    <x v="2613"/>
    <s v="Middle-schoolers designed a microgravity experiment that's going to the ISS! Help us send them to the launch in Wallops Island, VA."/>
    <x v="124"/>
    <x v="1791"/>
    <x v="0"/>
    <x v="0"/>
    <s v="USD"/>
    <n v="1398834000"/>
    <n v="1396371612"/>
    <b v="1"/>
    <x v="61"/>
    <b v="1"/>
    <x v="2"/>
    <x v="37"/>
    <n v="102"/>
    <n v="107.1"/>
  </r>
  <r>
    <n v="2615"/>
    <x v="2614"/>
    <s v="Mission to launch a vintage Action Man and Space Capsule into space and film from his birthplace in UK to mark his 50th Anniversary."/>
    <x v="355"/>
    <x v="1792"/>
    <x v="0"/>
    <x v="1"/>
    <s v="GBP"/>
    <n v="1462017600"/>
    <n v="1458820564"/>
    <b v="0"/>
    <x v="257"/>
    <b v="1"/>
    <x v="2"/>
    <x v="37"/>
    <n v="170"/>
    <n v="47.18"/>
  </r>
  <r>
    <n v="2616"/>
    <x v="2615"/>
    <s v="Production of variously-sized deployable models of NASA's James Webb Space Telescope to promote hands-on learning."/>
    <x v="31"/>
    <x v="1793"/>
    <x v="0"/>
    <x v="0"/>
    <s v="USD"/>
    <n v="1440546729"/>
    <n v="1437954729"/>
    <b v="1"/>
    <x v="146"/>
    <b v="1"/>
    <x v="2"/>
    <x v="37"/>
    <n v="115"/>
    <n v="120.31"/>
  </r>
  <r>
    <n v="2617"/>
    <x v="2616"/>
    <s v="A simple way to learn and teach complex astronomical concepts. Awesome educational experiment, class demo or desktop display."/>
    <x v="2"/>
    <x v="1794"/>
    <x v="0"/>
    <x v="0"/>
    <s v="USD"/>
    <n v="1413838751"/>
    <n v="1411246751"/>
    <b v="1"/>
    <x v="180"/>
    <b v="1"/>
    <x v="2"/>
    <x v="37"/>
    <n v="878"/>
    <n v="27.6"/>
  </r>
  <r>
    <n v="2618"/>
    <x v="2617"/>
    <s v="LTD ED COLLECTIBLE SPACE ART FEAT. ASTRONAUTS"/>
    <x v="36"/>
    <x v="1795"/>
    <x v="0"/>
    <x v="0"/>
    <s v="USD"/>
    <n v="1449000061"/>
    <n v="1443812461"/>
    <b v="1"/>
    <x v="99"/>
    <b v="1"/>
    <x v="2"/>
    <x v="37"/>
    <n v="105"/>
    <n v="205.3"/>
  </r>
  <r>
    <n v="2619"/>
    <x v="2618"/>
    <s v="Help a fine art photographer continue her project about space exploration, Mars, and the scientists who are going to make it possible!"/>
    <x v="28"/>
    <x v="1796"/>
    <x v="0"/>
    <x v="0"/>
    <s v="USD"/>
    <n v="1445598000"/>
    <n v="1443302004"/>
    <b v="1"/>
    <x v="28"/>
    <b v="1"/>
    <x v="2"/>
    <x v="37"/>
    <n v="188"/>
    <n v="35.549999999999997"/>
  </r>
  <r>
    <n v="2620"/>
    <x v="2619"/>
    <s v="Come and join us on a voyage of interstellar exploration as we chart the least known part of the Milky Way â€“ its Delta Quadrant."/>
    <x v="99"/>
    <x v="1797"/>
    <x v="0"/>
    <x v="2"/>
    <s v="AUD"/>
    <n v="1444525200"/>
    <n v="1441339242"/>
    <b v="1"/>
    <x v="477"/>
    <b v="1"/>
    <x v="2"/>
    <x v="37"/>
    <n v="144"/>
    <n v="74.64"/>
  </r>
  <r>
    <n v="2621"/>
    <x v="2620"/>
    <s v="Team of undergraduates racing to be the first student organization to successfully launch a rocket powered by a 3D-printed engine."/>
    <x v="36"/>
    <x v="1798"/>
    <x v="0"/>
    <x v="0"/>
    <s v="USD"/>
    <n v="1432230988"/>
    <n v="1429638988"/>
    <b v="1"/>
    <x v="478"/>
    <b v="1"/>
    <x v="2"/>
    <x v="37"/>
    <n v="146"/>
    <n v="47.06"/>
  </r>
  <r>
    <n v="2622"/>
    <x v="2621"/>
    <s v="University team from Pisa in collaboration with ESA, creating an innovative heat transfer device that will be tested into space."/>
    <x v="15"/>
    <x v="1799"/>
    <x v="0"/>
    <x v="13"/>
    <s v="EUR"/>
    <n v="1483120216"/>
    <n v="1479232216"/>
    <b v="0"/>
    <x v="142"/>
    <b v="1"/>
    <x v="2"/>
    <x v="37"/>
    <n v="131"/>
    <n v="26.59"/>
  </r>
  <r>
    <n v="2623"/>
    <x v="2622"/>
    <s v="We have designed an antimatter thruster capable of reaching the nearest star.  A plan for antimatter fuel production is now needed."/>
    <x v="13"/>
    <x v="1800"/>
    <x v="0"/>
    <x v="0"/>
    <s v="USD"/>
    <n v="1480658966"/>
    <n v="1479449366"/>
    <b v="0"/>
    <x v="95"/>
    <b v="1"/>
    <x v="2"/>
    <x v="37"/>
    <n v="114"/>
    <n v="36.770000000000003"/>
  </r>
  <r>
    <n v="2624"/>
    <x v="2623"/>
    <s v="Itâ€™s Space Elevator research! Smart robots climbing 2 km straight up. The Ribbon is held aloft by large helium balloons."/>
    <x v="6"/>
    <x v="1801"/>
    <x v="0"/>
    <x v="0"/>
    <s v="USD"/>
    <n v="1347530822"/>
    <n v="1345716422"/>
    <b v="0"/>
    <x v="479"/>
    <b v="1"/>
    <x v="2"/>
    <x v="37"/>
    <n v="1379"/>
    <n v="31.82"/>
  </r>
  <r>
    <n v="2625"/>
    <x v="2624"/>
    <s v="We are two upper sixth-form students specialized in physics who wanna take some majestic pictures from stratosphere - about 35km high"/>
    <x v="323"/>
    <x v="1802"/>
    <x v="0"/>
    <x v="12"/>
    <s v="EUR"/>
    <n v="1478723208"/>
    <n v="1476559608"/>
    <b v="0"/>
    <x v="47"/>
    <b v="1"/>
    <x v="2"/>
    <x v="37"/>
    <n v="956"/>
    <n v="27.58"/>
  </r>
  <r>
    <n v="2626"/>
    <x v="2625"/>
    <s v="Support the accreditation of our online STEM Mentoring Program with the International Mentoring Association"/>
    <x v="30"/>
    <x v="1803"/>
    <x v="0"/>
    <x v="0"/>
    <s v="USD"/>
    <n v="1433343869"/>
    <n v="1430751869"/>
    <b v="0"/>
    <x v="133"/>
    <b v="1"/>
    <x v="2"/>
    <x v="37"/>
    <n v="112"/>
    <n v="56"/>
  </r>
  <r>
    <n v="2627"/>
    <x v="2626"/>
    <s v="A group of high school students are building a near-space balloon, that will capture stunning HD video of the earth from near-space."/>
    <x v="323"/>
    <x v="1804"/>
    <x v="0"/>
    <x v="0"/>
    <s v="USD"/>
    <n v="1448571261"/>
    <n v="1445975661"/>
    <b v="0"/>
    <x v="43"/>
    <b v="1"/>
    <x v="2"/>
    <x v="37"/>
    <n v="647"/>
    <n v="21.56"/>
  </r>
  <r>
    <n v="2628"/>
    <x v="2627"/>
    <s v="A high school freshman is sending pie into space and you can be a part of it.  GO SCIENCE!!!"/>
    <x v="356"/>
    <x v="1805"/>
    <x v="0"/>
    <x v="0"/>
    <s v="USD"/>
    <n v="1417389067"/>
    <n v="1415661067"/>
    <b v="0"/>
    <x v="64"/>
    <b v="1"/>
    <x v="2"/>
    <x v="37"/>
    <n v="110"/>
    <n v="44.1"/>
  </r>
  <r>
    <n v="2629"/>
    <x v="2628"/>
    <s v="The first international contest to let students shape the future of interstellar travel."/>
    <x v="10"/>
    <x v="1806"/>
    <x v="0"/>
    <x v="1"/>
    <s v="GBP"/>
    <n v="1431608122"/>
    <n v="1429016122"/>
    <b v="0"/>
    <x v="61"/>
    <b v="1"/>
    <x v="2"/>
    <x v="37"/>
    <n v="128"/>
    <n v="63.87"/>
  </r>
  <r>
    <n v="2630"/>
    <x v="2629"/>
    <s v="Free and easy to use information when asteroids pass closer than the Moon. Stretch - take photos of all of these asteroids"/>
    <x v="13"/>
    <x v="1807"/>
    <x v="0"/>
    <x v="2"/>
    <s v="AUD"/>
    <n v="1467280800"/>
    <n v="1464921112"/>
    <b v="0"/>
    <x v="75"/>
    <b v="1"/>
    <x v="2"/>
    <x v="37"/>
    <n v="158"/>
    <n v="38.99"/>
  </r>
  <r>
    <n v="2631"/>
    <x v="2630"/>
    <s v="Starship Congress 2015 is a deep-space &amp; interstellar science summit staged by Icarus Interstellar."/>
    <x v="22"/>
    <x v="1808"/>
    <x v="0"/>
    <x v="0"/>
    <s v="USD"/>
    <n v="1440907427"/>
    <n v="1438488227"/>
    <b v="0"/>
    <x v="172"/>
    <b v="1"/>
    <x v="2"/>
    <x v="37"/>
    <n v="115"/>
    <n v="80.19"/>
  </r>
  <r>
    <n v="2632"/>
    <x v="2631"/>
    <s v="Students from 3 universities are designing a dual stage rocket to test experimental rocket technology."/>
    <x v="357"/>
    <x v="1809"/>
    <x v="0"/>
    <x v="0"/>
    <s v="USD"/>
    <n v="1464485339"/>
    <n v="1462325339"/>
    <b v="0"/>
    <x v="304"/>
    <b v="1"/>
    <x v="2"/>
    <x v="37"/>
    <n v="137"/>
    <n v="34.9"/>
  </r>
  <r>
    <n v="2633"/>
    <x v="2632"/>
    <s v="A device that lights up whenever the International Space Station is nearby (that happens more often than you might expect)"/>
    <x v="10"/>
    <x v="1810"/>
    <x v="0"/>
    <x v="0"/>
    <s v="USD"/>
    <n v="1393542000"/>
    <n v="1390938332"/>
    <b v="0"/>
    <x v="211"/>
    <b v="1"/>
    <x v="2"/>
    <x v="37"/>
    <n v="355"/>
    <n v="89.1"/>
  </r>
  <r>
    <n v="2634"/>
    <x v="2633"/>
    <s v="After a unsuccessful recovery last time we are trying again to successfully launch and recover a weather balloon from space."/>
    <x v="358"/>
    <x v="1811"/>
    <x v="0"/>
    <x v="0"/>
    <s v="USD"/>
    <n v="1475163921"/>
    <n v="1472571921"/>
    <b v="0"/>
    <x v="20"/>
    <b v="1"/>
    <x v="2"/>
    <x v="37"/>
    <n v="106"/>
    <n v="39.44"/>
  </r>
  <r>
    <n v="2635"/>
    <x v="2634"/>
    <s v="Help UTS Ontario students raise money to get their experiments on the ISS. Promote space science in Canada! We can't do it without you!"/>
    <x v="236"/>
    <x v="1812"/>
    <x v="0"/>
    <x v="5"/>
    <s v="CAD"/>
    <n v="1425937761"/>
    <n v="1422917361"/>
    <b v="0"/>
    <x v="87"/>
    <b v="1"/>
    <x v="2"/>
    <x v="37"/>
    <n v="100"/>
    <n v="136.9"/>
  </r>
  <r>
    <n v="2636"/>
    <x v="2635"/>
    <s v="Real-time high-altitude weather balloon tracking using amateur radios - capturing stunning near-space visuals - now with more science!"/>
    <x v="28"/>
    <x v="1813"/>
    <x v="0"/>
    <x v="0"/>
    <s v="USD"/>
    <n v="1476579600"/>
    <n v="1474641914"/>
    <b v="0"/>
    <x v="133"/>
    <b v="1"/>
    <x v="2"/>
    <x v="37"/>
    <n v="187"/>
    <n v="37.46"/>
  </r>
  <r>
    <n v="2637"/>
    <x v="2636"/>
    <s v="Help us collect the data to solve the mystery of the century: Is light slowing down?"/>
    <x v="2"/>
    <x v="1814"/>
    <x v="0"/>
    <x v="0"/>
    <s v="USD"/>
    <n v="1476277875"/>
    <n v="1474895475"/>
    <b v="0"/>
    <x v="55"/>
    <b v="1"/>
    <x v="2"/>
    <x v="37"/>
    <n v="166"/>
    <n v="31.96"/>
  </r>
  <r>
    <n v="2638"/>
    <x v="2637"/>
    <s v="The second round of funding for the most amazing project ever where a high school freshman is sending pie into SPACE!!!"/>
    <x v="359"/>
    <x v="1815"/>
    <x v="0"/>
    <x v="0"/>
    <s v="USD"/>
    <n v="1421358895"/>
    <n v="1418766895"/>
    <b v="0"/>
    <x v="25"/>
    <b v="1"/>
    <x v="2"/>
    <x v="37"/>
    <n v="102"/>
    <n v="25.21"/>
  </r>
  <r>
    <n v="2639"/>
    <x v="2638"/>
    <s v="Mission Space is run by me, a teenager who has a passion for space! I will fly a weather balloon to the edge of space with your help."/>
    <x v="43"/>
    <x v="1816"/>
    <x v="0"/>
    <x v="1"/>
    <s v="GBP"/>
    <n v="1424378748"/>
    <n v="1421786748"/>
    <b v="0"/>
    <x v="72"/>
    <b v="1"/>
    <x v="2"/>
    <x v="37"/>
    <n v="164"/>
    <n v="10.039999999999999"/>
  </r>
  <r>
    <n v="2640"/>
    <x v="2639"/>
    <s v="Hi,_x000a_My Name is David Frey and I Provide Free Public Astronomy programs in San Francisco, Mt. Tamalpias, Yosemite and Novato CA."/>
    <x v="9"/>
    <x v="1817"/>
    <x v="0"/>
    <x v="0"/>
    <s v="USD"/>
    <n v="1433735474"/>
    <n v="1428551474"/>
    <b v="0"/>
    <x v="50"/>
    <b v="1"/>
    <x v="2"/>
    <x v="37"/>
    <n v="106"/>
    <n v="45.94"/>
  </r>
  <r>
    <n v="2641"/>
    <x v="2640"/>
    <s v="Building a Flying saucer that has Artificial Intelligent made from sea shell."/>
    <x v="15"/>
    <x v="495"/>
    <x v="2"/>
    <x v="0"/>
    <s v="USD"/>
    <n v="1410811740"/>
    <n v="1409341863"/>
    <b v="0"/>
    <x v="29"/>
    <b v="0"/>
    <x v="2"/>
    <x v="37"/>
    <n v="1"/>
    <n v="15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x v="2"/>
    <x v="37"/>
    <n v="0"/>
    <n v="0"/>
  </r>
  <r>
    <n v="2643"/>
    <x v="2642"/>
    <s v="A mission to build and launch a telescope to observe and photograph Earth-like planets around our nearest star system, Alpha Centauri."/>
    <x v="80"/>
    <x v="1818"/>
    <x v="1"/>
    <x v="0"/>
    <s v="USD"/>
    <n v="1482307140"/>
    <n v="1479218315"/>
    <b v="1"/>
    <x v="480"/>
    <b v="0"/>
    <x v="2"/>
    <x v="37"/>
    <n v="34"/>
    <n v="223.58"/>
  </r>
  <r>
    <n v="2644"/>
    <x v="2643"/>
    <s v="A historic manned launch into near space by 3 brave pilots to capture the 2017 total solar eclipse in virtual reality."/>
    <x v="57"/>
    <x v="1261"/>
    <x v="1"/>
    <x v="0"/>
    <s v="USD"/>
    <n v="1489172435"/>
    <n v="1486580435"/>
    <b v="1"/>
    <x v="47"/>
    <b v="0"/>
    <x v="2"/>
    <x v="37"/>
    <n v="2"/>
    <n v="39.479999999999997"/>
  </r>
  <r>
    <n v="2645"/>
    <x v="2644"/>
    <s v="Phase one of a small winged reentry craft. This phase will be testing the supersonic stability of a small craft traveling at 1,800kph"/>
    <x v="22"/>
    <x v="1749"/>
    <x v="1"/>
    <x v="2"/>
    <s v="AUD"/>
    <n v="1415481203"/>
    <n v="1412885603"/>
    <b v="1"/>
    <x v="23"/>
    <b v="0"/>
    <x v="2"/>
    <x v="37"/>
    <n v="11"/>
    <n v="91.3"/>
  </r>
  <r>
    <n v="2646"/>
    <x v="2645"/>
    <s v="We're a small group with a big mission: making it possible for everyone to explore space using the power of virtual reality."/>
    <x v="69"/>
    <x v="1819"/>
    <x v="1"/>
    <x v="0"/>
    <s v="USD"/>
    <n v="1441783869"/>
    <n v="1439191869"/>
    <b v="1"/>
    <x v="481"/>
    <b v="0"/>
    <x v="2"/>
    <x v="37"/>
    <n v="8"/>
    <n v="78.67"/>
  </r>
  <r>
    <n v="2647"/>
    <x v="2646"/>
    <s v="The telescope will serve as a path for the youth of Toronto to the skies, it will be 18&quot; easily portable meant for schools in the GTA."/>
    <x v="30"/>
    <x v="1282"/>
    <x v="1"/>
    <x v="5"/>
    <s v="CAD"/>
    <n v="1439533019"/>
    <n v="1436941019"/>
    <b v="0"/>
    <x v="83"/>
    <b v="0"/>
    <x v="2"/>
    <x v="37"/>
    <n v="1"/>
    <n v="12"/>
  </r>
  <r>
    <n v="2648"/>
    <x v="2647"/>
    <s v="Calvert Co 1977 planetarium acquired by Spaceflight America! Education science program star projector needs overhaul, upgrade, repairs!"/>
    <x v="14"/>
    <x v="439"/>
    <x v="1"/>
    <x v="0"/>
    <s v="USD"/>
    <n v="1457543360"/>
    <n v="1454951360"/>
    <b v="0"/>
    <x v="79"/>
    <b v="0"/>
    <x v="2"/>
    <x v="37"/>
    <n v="1"/>
    <n v="17.670000000000002"/>
  </r>
  <r>
    <n v="2649"/>
    <x v="2648"/>
    <s v="They have launched a Kickstarter."/>
    <x v="153"/>
    <x v="1820"/>
    <x v="1"/>
    <x v="0"/>
    <s v="USD"/>
    <n v="1454370941"/>
    <n v="1449186941"/>
    <b v="0"/>
    <x v="83"/>
    <b v="0"/>
    <x v="2"/>
    <x v="37"/>
    <n v="0"/>
    <n v="41.33"/>
  </r>
  <r>
    <n v="2650"/>
    <x v="2649"/>
    <s v="A fully stabilized, mobile, research grade telescope/media platform, used to bring outreach astronomy to those who don't have access."/>
    <x v="127"/>
    <x v="1821"/>
    <x v="1"/>
    <x v="0"/>
    <s v="USD"/>
    <n v="1482332343"/>
    <n v="1479740343"/>
    <b v="0"/>
    <x v="81"/>
    <b v="0"/>
    <x v="2"/>
    <x v="37"/>
    <n v="1"/>
    <n v="71.599999999999994"/>
  </r>
  <r>
    <n v="2651"/>
    <x v="2650"/>
    <s v="Conceived at NASA JPL, FireSat is a satellite-installed sensor constellation for the near real-time detection of global thermal events."/>
    <x v="360"/>
    <x v="1822"/>
    <x v="1"/>
    <x v="0"/>
    <s v="USD"/>
    <n v="1450380009"/>
    <n v="1447960809"/>
    <b v="0"/>
    <x v="57"/>
    <b v="0"/>
    <x v="2"/>
    <x v="37"/>
    <n v="2"/>
    <n v="307.82"/>
  </r>
  <r>
    <n v="2652"/>
    <x v="2651"/>
    <s v="We're looking to set an Australian Amateur Rocketry record of 100 000 ft. You are invited on this 4500km per hour ride into history"/>
    <x v="57"/>
    <x v="1204"/>
    <x v="1"/>
    <x v="2"/>
    <s v="AUD"/>
    <n v="1418183325"/>
    <n v="1415591325"/>
    <b v="0"/>
    <x v="202"/>
    <b v="0"/>
    <x v="2"/>
    <x v="37"/>
    <n v="1"/>
    <n v="80.45"/>
  </r>
  <r>
    <n v="2653"/>
    <x v="2652"/>
    <s v="DREAM BIG. Explore the universe through STEAM education. (Science, Technology, Engineering, Art, Mathematics)"/>
    <x v="361"/>
    <x v="1823"/>
    <x v="1"/>
    <x v="0"/>
    <s v="USD"/>
    <n v="1402632000"/>
    <n v="1399909127"/>
    <b v="0"/>
    <x v="16"/>
    <b v="0"/>
    <x v="2"/>
    <x v="37"/>
    <n v="12"/>
    <n v="83.94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x v="2"/>
    <x v="37"/>
    <n v="0"/>
    <n v="8.5"/>
  </r>
  <r>
    <n v="2655"/>
    <x v="2654"/>
    <s v="Thank you for your support!"/>
    <x v="36"/>
    <x v="1824"/>
    <x v="1"/>
    <x v="0"/>
    <s v="USD"/>
    <n v="1455048000"/>
    <n v="1452631647"/>
    <b v="0"/>
    <x v="68"/>
    <b v="0"/>
    <x v="2"/>
    <x v="37"/>
    <n v="21"/>
    <n v="73.37"/>
  </r>
  <r>
    <n v="2656"/>
    <x v="2655"/>
    <s v="MoonWatcher will be bringing the Moon closer to all of us."/>
    <x v="60"/>
    <x v="1825"/>
    <x v="1"/>
    <x v="0"/>
    <s v="USD"/>
    <n v="1489345200"/>
    <n v="1485966688"/>
    <b v="0"/>
    <x v="221"/>
    <b v="0"/>
    <x v="2"/>
    <x v="37"/>
    <n v="11"/>
    <n v="112.86"/>
  </r>
  <r>
    <n v="2657"/>
    <x v="2656"/>
    <s v="Miles, a team of citizen scientists is reaching for the moon. We've bootstrapped our way to the top and now we need your help."/>
    <x v="11"/>
    <x v="1826"/>
    <x v="1"/>
    <x v="0"/>
    <s v="USD"/>
    <n v="1470187800"/>
    <n v="1467325053"/>
    <b v="0"/>
    <x v="244"/>
    <b v="0"/>
    <x v="2"/>
    <x v="37"/>
    <n v="19"/>
    <n v="95.28"/>
  </r>
  <r>
    <n v="2658"/>
    <x v="2657"/>
    <s v="Funding will allow free participation for 20 schools, grades 4-12, (thousands of students) anywhere in the nation."/>
    <x v="314"/>
    <x v="1827"/>
    <x v="1"/>
    <x v="0"/>
    <s v="USD"/>
    <n v="1469913194"/>
    <n v="1467321194"/>
    <b v="0"/>
    <x v="80"/>
    <b v="0"/>
    <x v="2"/>
    <x v="37"/>
    <n v="0"/>
    <n v="22.75"/>
  </r>
  <r>
    <n v="2659"/>
    <x v="2658"/>
    <s v="test"/>
    <x v="197"/>
    <x v="1828"/>
    <x v="1"/>
    <x v="0"/>
    <s v="USD"/>
    <n v="1429321210"/>
    <n v="1426729210"/>
    <b v="0"/>
    <x v="73"/>
    <b v="0"/>
    <x v="2"/>
    <x v="37"/>
    <n v="3"/>
    <n v="133.30000000000001"/>
  </r>
  <r>
    <n v="2660"/>
    <x v="2659"/>
    <s v="COAS is an organization that does community outreach programs to encourage and educate children and adults on Astronomy related subject"/>
    <x v="22"/>
    <x v="1829"/>
    <x v="1"/>
    <x v="0"/>
    <s v="USD"/>
    <n v="1448388418"/>
    <n v="1443200818"/>
    <b v="0"/>
    <x v="81"/>
    <b v="0"/>
    <x v="2"/>
    <x v="37"/>
    <n v="0"/>
    <n v="3.8"/>
  </r>
  <r>
    <n v="2661"/>
    <x v="2660"/>
    <s v="Summer Camp is an old gas station that will have workshops, custom art framing, and carry vintage &amp; home goods."/>
    <x v="10"/>
    <x v="1830"/>
    <x v="0"/>
    <x v="0"/>
    <s v="USD"/>
    <n v="1382742010"/>
    <n v="1380150010"/>
    <b v="0"/>
    <x v="65"/>
    <b v="1"/>
    <x v="2"/>
    <x v="38"/>
    <n v="103"/>
    <n v="85.75"/>
  </r>
  <r>
    <n v="2662"/>
    <x v="2661"/>
    <s v="The Mini Maker is Lansing Michigan's new kid friendly makerspace. We're dedicated to help kids imagine, develop and build."/>
    <x v="22"/>
    <x v="1831"/>
    <x v="0"/>
    <x v="0"/>
    <s v="USD"/>
    <n v="1440179713"/>
    <n v="1437587713"/>
    <b v="0"/>
    <x v="144"/>
    <b v="1"/>
    <x v="2"/>
    <x v="38"/>
    <n v="107"/>
    <n v="267"/>
  </r>
  <r>
    <n v="2663"/>
    <x v="2662"/>
    <s v="The Ville. A local cooperative helping communities learn, share and grow in the spirit of health, wellness and sustainability."/>
    <x v="22"/>
    <x v="1832"/>
    <x v="0"/>
    <x v="5"/>
    <s v="CAD"/>
    <n v="1441378800"/>
    <n v="1438873007"/>
    <b v="0"/>
    <x v="66"/>
    <b v="1"/>
    <x v="2"/>
    <x v="38"/>
    <n v="105"/>
    <n v="373.56"/>
  </r>
  <r>
    <n v="2664"/>
    <x v="2663"/>
    <s v="We believe that the true purpose of education is to enable people to create real things that make the world better. Join us!"/>
    <x v="178"/>
    <x v="1833"/>
    <x v="0"/>
    <x v="0"/>
    <s v="USD"/>
    <n v="1449644340"/>
    <n v="1446683797"/>
    <b v="0"/>
    <x v="201"/>
    <b v="1"/>
    <x v="2"/>
    <x v="38"/>
    <n v="103"/>
    <n v="174.04"/>
  </r>
  <r>
    <n v="2665"/>
    <x v="2664"/>
    <s v="Giving the best tech access and tools to Bayview Hunters Point youth - developing the next generation of tech savvy youth who excel!"/>
    <x v="8"/>
    <x v="1834"/>
    <x v="0"/>
    <x v="0"/>
    <s v="USD"/>
    <n v="1430774974"/>
    <n v="1426886974"/>
    <b v="0"/>
    <x v="67"/>
    <b v="1"/>
    <x v="2"/>
    <x v="38"/>
    <n v="123"/>
    <n v="93.7"/>
  </r>
  <r>
    <n v="2666"/>
    <x v="2665"/>
    <s v="StartMart is a 35,000 sqft entrepreneurial hub and co-working space located on the 2nd floor of the Terminal Tower in Cleveland, Ohio."/>
    <x v="3"/>
    <x v="1835"/>
    <x v="0"/>
    <x v="0"/>
    <s v="USD"/>
    <n v="1443214800"/>
    <n v="1440008439"/>
    <b v="0"/>
    <x v="190"/>
    <b v="1"/>
    <x v="2"/>
    <x v="38"/>
    <n v="159"/>
    <n v="77.33"/>
  </r>
  <r>
    <n v="2667"/>
    <x v="2666"/>
    <s v="Websmith Studio is a makerspace where the people most impacted by broken systems are empowered to think, build, and own the solution."/>
    <x v="15"/>
    <x v="1836"/>
    <x v="0"/>
    <x v="0"/>
    <s v="USD"/>
    <n v="1455142416"/>
    <n v="1452550416"/>
    <b v="0"/>
    <x v="59"/>
    <b v="1"/>
    <x v="2"/>
    <x v="38"/>
    <n v="111"/>
    <n v="92.22"/>
  </r>
  <r>
    <n v="2668"/>
    <x v="2667"/>
    <s v="Creativity on the go! |_x000a_CrÃ©ativitÃ© en mouvement !"/>
    <x v="28"/>
    <x v="1247"/>
    <x v="0"/>
    <x v="5"/>
    <s v="CAD"/>
    <n v="1447079520"/>
    <n v="1443449265"/>
    <b v="0"/>
    <x v="33"/>
    <b v="1"/>
    <x v="2"/>
    <x v="38"/>
    <n v="171"/>
    <n v="60.96"/>
  </r>
  <r>
    <n v="2669"/>
    <x v="2668"/>
    <s v="The brand new Makers Club wants something to draw the students into science and engineering and also be very inclusive."/>
    <x v="134"/>
    <x v="1104"/>
    <x v="0"/>
    <x v="0"/>
    <s v="USD"/>
    <n v="1452387096"/>
    <n v="1447203096"/>
    <b v="0"/>
    <x v="202"/>
    <b v="1"/>
    <x v="2"/>
    <x v="38"/>
    <n v="125"/>
    <n v="91"/>
  </r>
  <r>
    <n v="2670"/>
    <x v="2669"/>
    <s v="A revolution in the rapidly growing container housing space. Transportable, expandable, green and versatile. A global game-changer."/>
    <x v="362"/>
    <x v="1837"/>
    <x v="2"/>
    <x v="2"/>
    <s v="AUD"/>
    <n v="1406593780"/>
    <n v="1404174580"/>
    <b v="1"/>
    <x v="65"/>
    <b v="0"/>
    <x v="2"/>
    <x v="38"/>
    <n v="6"/>
    <n v="41.58"/>
  </r>
  <r>
    <n v="2671"/>
    <x v="2670"/>
    <s v="We will build hubs so that teens can use tech to develop business solutions to their communities greatest challenges. Help us!"/>
    <x v="31"/>
    <x v="1838"/>
    <x v="2"/>
    <x v="0"/>
    <s v="USD"/>
    <n v="1419017880"/>
    <n v="1416419916"/>
    <b v="1"/>
    <x v="87"/>
    <b v="0"/>
    <x v="2"/>
    <x v="38"/>
    <n v="11"/>
    <n v="33.76"/>
  </r>
  <r>
    <n v="2672"/>
    <x v="2671"/>
    <s v="Manylabs aims to help support 20 new residents working on open, low-cost, accessible tools for science and science education."/>
    <x v="3"/>
    <x v="1839"/>
    <x v="2"/>
    <x v="0"/>
    <s v="USD"/>
    <n v="1451282400"/>
    <n v="1449436390"/>
    <b v="1"/>
    <x v="5"/>
    <b v="0"/>
    <x v="2"/>
    <x v="38"/>
    <n v="33"/>
    <n v="70.62"/>
  </r>
  <r>
    <n v="2673"/>
    <x v="2672"/>
    <s v="We're opening up a Pixel Academy in Manhattan and we need your help to fill it with technology and tools for New York City's kids!"/>
    <x v="79"/>
    <x v="1840"/>
    <x v="2"/>
    <x v="0"/>
    <s v="USD"/>
    <n v="1414622700"/>
    <n v="1412081999"/>
    <b v="1"/>
    <x v="36"/>
    <b v="0"/>
    <x v="2"/>
    <x v="38"/>
    <n v="28"/>
    <n v="167.15"/>
  </r>
  <r>
    <n v="2674"/>
    <x v="2673"/>
    <s v="A project to give the people of Playa Blanca an independent, energized future - _x000a_â€œLocal de Mariposas EÃ³licas Para un Futuro Mejorâ€"/>
    <x v="19"/>
    <x v="1841"/>
    <x v="2"/>
    <x v="0"/>
    <s v="USD"/>
    <n v="1467694740"/>
    <n v="1465398670"/>
    <b v="1"/>
    <x v="199"/>
    <b v="0"/>
    <x v="2"/>
    <x v="38"/>
    <n v="63"/>
    <n v="128.62"/>
  </r>
  <r>
    <n v="2675"/>
    <x v="2674"/>
    <s v="We are working to establish a collaborative work-space with the goal of creating a community of knowledge, design, and creativity."/>
    <x v="31"/>
    <x v="1842"/>
    <x v="2"/>
    <x v="0"/>
    <s v="USD"/>
    <n v="1415655289"/>
    <n v="1413059689"/>
    <b v="1"/>
    <x v="60"/>
    <b v="0"/>
    <x v="2"/>
    <x v="38"/>
    <n v="8"/>
    <n v="65.41"/>
  </r>
  <r>
    <n v="2676"/>
    <x v="2675"/>
    <s v="Our aim is to provide high-end equipment and space for Toronto coders, filmmakers, and artists to develop cutting-edge VR content."/>
    <x v="190"/>
    <x v="1843"/>
    <x v="2"/>
    <x v="5"/>
    <s v="CAD"/>
    <n v="1463929174"/>
    <n v="1461337174"/>
    <b v="0"/>
    <x v="82"/>
    <b v="0"/>
    <x v="2"/>
    <x v="38"/>
    <n v="50"/>
    <n v="117.56"/>
  </r>
  <r>
    <n v="2677"/>
    <x v="2676"/>
    <s v="A mobile tech lab with cutting edge maker tools that travels to schools to offer free creative workshops for school age kids."/>
    <x v="328"/>
    <x v="1844"/>
    <x v="2"/>
    <x v="0"/>
    <s v="USD"/>
    <n v="1404348143"/>
    <n v="1401756143"/>
    <b v="0"/>
    <x v="74"/>
    <b v="0"/>
    <x v="2"/>
    <x v="38"/>
    <n v="18"/>
    <n v="126.48"/>
  </r>
  <r>
    <n v="2678"/>
    <x v="2677"/>
    <s v="Wavegarden is the worldâ€™s longest man-made wave that creates ideal conditions for surfing. Help us and let's open one in Malaga!!"/>
    <x v="363"/>
    <x v="1751"/>
    <x v="2"/>
    <x v="3"/>
    <s v="EUR"/>
    <n v="1443121765"/>
    <n v="1440529765"/>
    <b v="0"/>
    <x v="84"/>
    <b v="0"/>
    <x v="2"/>
    <x v="38"/>
    <n v="0"/>
    <n v="550"/>
  </r>
  <r>
    <n v="2679"/>
    <x v="2678"/>
    <s v="A do-it-yourself auto garage in Des Moines, Iowa where people can learn how to work on cars &amp; those who know can share their knowledge."/>
    <x v="79"/>
    <x v="851"/>
    <x v="2"/>
    <x v="0"/>
    <s v="USD"/>
    <n v="1425081694"/>
    <n v="1422489694"/>
    <b v="0"/>
    <x v="83"/>
    <b v="0"/>
    <x v="2"/>
    <x v="38"/>
    <n v="0"/>
    <n v="44"/>
  </r>
  <r>
    <n v="2680"/>
    <x v="2679"/>
    <s v="iHeartPillow, Connecting loved ones"/>
    <x v="261"/>
    <x v="1845"/>
    <x v="2"/>
    <x v="3"/>
    <s v="EUR"/>
    <n v="1459915491"/>
    <n v="1457327091"/>
    <b v="0"/>
    <x v="80"/>
    <b v="0"/>
    <x v="2"/>
    <x v="38"/>
    <n v="1"/>
    <n v="69"/>
  </r>
  <r>
    <n v="2681"/>
    <x v="2680"/>
    <s v="Jolly's Hot Dogs: A beef hot dog topped with deliciously seasoned ground beef, mustard and minced onions."/>
    <x v="6"/>
    <x v="436"/>
    <x v="2"/>
    <x v="0"/>
    <s v="USD"/>
    <n v="1405027750"/>
    <n v="1402867750"/>
    <b v="0"/>
    <x v="84"/>
    <b v="0"/>
    <x v="7"/>
    <x v="20"/>
    <n v="1"/>
    <n v="27.5"/>
  </r>
  <r>
    <n v="2682"/>
    <x v="2681"/>
    <s v="Gourmet Toast is the culinary combination, neigh, perfection of America's most under-utilized snack: Toast."/>
    <x v="12"/>
    <x v="1846"/>
    <x v="2"/>
    <x v="0"/>
    <s v="USD"/>
    <n v="1416635940"/>
    <n v="1413838540"/>
    <b v="0"/>
    <x v="9"/>
    <b v="0"/>
    <x v="7"/>
    <x v="20"/>
    <n v="28"/>
    <n v="84.9"/>
  </r>
  <r>
    <n v="2683"/>
    <x v="2682"/>
    <s v="Cereal isn't only for breakfast! Help me bring cereal to the 92% of Americans who eat cereal everyday. Out of the home and to you!"/>
    <x v="36"/>
    <x v="1282"/>
    <x v="2"/>
    <x v="0"/>
    <s v="USD"/>
    <n v="1425233240"/>
    <n v="1422641240"/>
    <b v="0"/>
    <x v="83"/>
    <b v="0"/>
    <x v="7"/>
    <x v="20"/>
    <n v="0"/>
    <n v="12"/>
  </r>
  <r>
    <n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x v="7"/>
    <x v="20"/>
    <n v="1"/>
    <n v="200"/>
  </r>
  <r>
    <n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x v="7"/>
    <x v="20"/>
    <n v="0"/>
    <n v="10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x v="7"/>
    <x v="20"/>
    <n v="0"/>
    <n v="0"/>
  </r>
  <r>
    <n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x v="7"/>
    <x v="20"/>
    <n v="0"/>
    <n v="0"/>
  </r>
  <r>
    <n v="2688"/>
    <x v="2687"/>
    <s v="The amazing gourmet Mac N Cheez Food Truck Campaigne!"/>
    <x v="63"/>
    <x v="1847"/>
    <x v="2"/>
    <x v="0"/>
    <s v="USD"/>
    <n v="1424746800"/>
    <n v="1422067870"/>
    <b v="0"/>
    <x v="25"/>
    <b v="0"/>
    <x v="7"/>
    <x v="20"/>
    <n v="0"/>
    <n v="5.29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x v="7"/>
    <x v="20"/>
    <n v="0"/>
    <n v="1"/>
  </r>
  <r>
    <n v="2690"/>
    <x v="2689"/>
    <s v="The stuffed chicken wing originators need YOUR help starting a restaurant so our AMAZING wings will be available to you 7 days a week!"/>
    <x v="58"/>
    <x v="1848"/>
    <x v="2"/>
    <x v="0"/>
    <s v="USD"/>
    <n v="1433298676"/>
    <n v="1429410676"/>
    <b v="0"/>
    <x v="115"/>
    <b v="0"/>
    <x v="7"/>
    <x v="20"/>
    <n v="11"/>
    <n v="72.760000000000005"/>
  </r>
  <r>
    <n v="2691"/>
    <x v="2690"/>
    <s v="A Great New local Food Truck serving up ethnic fusion inspired eats in Ottawa."/>
    <x v="99"/>
    <x v="430"/>
    <x v="2"/>
    <x v="5"/>
    <s v="CAD"/>
    <n v="1431278557"/>
    <n v="1427390557"/>
    <b v="0"/>
    <x v="84"/>
    <b v="0"/>
    <x v="7"/>
    <x v="20"/>
    <n v="0"/>
    <n v="17.5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x v="7"/>
    <x v="20"/>
    <n v="1"/>
    <n v="25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x v="7"/>
    <x v="20"/>
    <n v="1"/>
    <n v="13.33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x v="7"/>
    <x v="20"/>
    <n v="0"/>
    <n v="1"/>
  </r>
  <r>
    <n v="2695"/>
    <x v="2694"/>
    <s v="I am creating food magic on the go! Amazing food isn't just for sitdown restaraunts anymore!"/>
    <x v="36"/>
    <x v="1849"/>
    <x v="2"/>
    <x v="0"/>
    <s v="USD"/>
    <n v="1428981718"/>
    <n v="1423801318"/>
    <b v="0"/>
    <x v="83"/>
    <b v="0"/>
    <x v="7"/>
    <x v="20"/>
    <n v="0"/>
    <n v="23.67"/>
  </r>
  <r>
    <n v="2696"/>
    <x v="2695"/>
    <s v="The dream to own a food truck, rolling wherever the army sends me, hiring other military spouses and veterans alike! Giving back!"/>
    <x v="127"/>
    <x v="1850"/>
    <x v="2"/>
    <x v="0"/>
    <s v="USD"/>
    <n v="1419538560"/>
    <n v="1416600960"/>
    <b v="0"/>
    <x v="44"/>
    <b v="0"/>
    <x v="7"/>
    <x v="20"/>
    <n v="6"/>
    <n v="89.21"/>
  </r>
  <r>
    <n v="2697"/>
    <x v="2696"/>
    <s v="Stuffed waffles made from Dough. Sweet, savory, salty and then stuffed with meats, fruits, and sauces!"/>
    <x v="147"/>
    <x v="1851"/>
    <x v="2"/>
    <x v="0"/>
    <s v="USD"/>
    <n v="1438552800"/>
    <n v="1435876423"/>
    <b v="0"/>
    <x v="47"/>
    <b v="0"/>
    <x v="7"/>
    <x v="20"/>
    <n v="26"/>
    <n v="116.56"/>
  </r>
  <r>
    <n v="2698"/>
    <x v="2697"/>
    <s v="We 'd love to give some TLC to our vintage pink taco trailer so we can continue to cook our signature Baja style shrimp tacos!"/>
    <x v="6"/>
    <x v="1852"/>
    <x v="2"/>
    <x v="0"/>
    <s v="USD"/>
    <n v="1403904808"/>
    <n v="1401312808"/>
    <b v="0"/>
    <x v="84"/>
    <b v="0"/>
    <x v="7"/>
    <x v="20"/>
    <n v="0"/>
    <n v="13.01"/>
  </r>
  <r>
    <n v="2699"/>
    <x v="2698"/>
    <s v="Hi, I want make my first bakery. Food truck was great, but I not have a car licence. So, help me to be my dream!"/>
    <x v="364"/>
    <x v="117"/>
    <x v="2"/>
    <x v="5"/>
    <s v="CAD"/>
    <n v="1407533463"/>
    <n v="1404941463"/>
    <b v="0"/>
    <x v="78"/>
    <b v="0"/>
    <x v="7"/>
    <x v="20"/>
    <n v="0"/>
    <n v="0"/>
  </r>
  <r>
    <n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x v="7"/>
    <x v="20"/>
    <n v="1"/>
    <n v="17.5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x v="1"/>
    <x v="39"/>
    <n v="46"/>
    <n v="34.130000000000003"/>
  </r>
  <r>
    <n v="2702"/>
    <x v="2701"/>
    <s v="The next phase of the evolution of Hygienic Art is the building of New London's first amphitheater, a covering for the Art Park."/>
    <x v="3"/>
    <x v="1853"/>
    <x v="3"/>
    <x v="0"/>
    <s v="USD"/>
    <n v="1491416077"/>
    <n v="1488827677"/>
    <b v="1"/>
    <x v="55"/>
    <b v="0"/>
    <x v="1"/>
    <x v="39"/>
    <n v="34"/>
    <n v="132.35"/>
  </r>
  <r>
    <n v="2703"/>
    <x v="2702"/>
    <s v="Â¡Tu nuevo espacio cultural multidisciplinario en el centro de Pachuca, Hidalgo"/>
    <x v="79"/>
    <x v="1854"/>
    <x v="3"/>
    <x v="14"/>
    <s v="MXN"/>
    <n v="1490196830"/>
    <n v="1485016430"/>
    <b v="0"/>
    <x v="43"/>
    <b v="0"/>
    <x v="1"/>
    <x v="39"/>
    <n v="104"/>
    <n v="922.22"/>
  </r>
  <r>
    <n v="2704"/>
    <x v="2703"/>
    <s v="We plan to rescue, relocate, and repurpose, a historic Little Red Brick House, to be incorporated into a riverfront amphitheater."/>
    <x v="266"/>
    <x v="1295"/>
    <x v="3"/>
    <x v="0"/>
    <s v="USD"/>
    <n v="1491421314"/>
    <n v="1487709714"/>
    <b v="0"/>
    <x v="63"/>
    <b v="0"/>
    <x v="1"/>
    <x v="39"/>
    <n v="6"/>
    <n v="163.57"/>
  </r>
  <r>
    <n v="2705"/>
    <x v="2704"/>
    <s v="Help light the lights at the historic Fischer Theatre in Danville, IL."/>
    <x v="281"/>
    <x v="1855"/>
    <x v="3"/>
    <x v="0"/>
    <s v="USD"/>
    <n v="1490389158"/>
    <n v="1486504758"/>
    <b v="0"/>
    <x v="22"/>
    <b v="0"/>
    <x v="1"/>
    <x v="39"/>
    <n v="11"/>
    <n v="217.38"/>
  </r>
  <r>
    <n v="2706"/>
    <x v="2705"/>
    <s v="A place where innovation, food, creativity and performance live year round in a historic building in Pioneer Square."/>
    <x v="19"/>
    <x v="1856"/>
    <x v="0"/>
    <x v="0"/>
    <s v="USD"/>
    <n v="1413442740"/>
    <n v="1410937483"/>
    <b v="1"/>
    <x v="40"/>
    <b v="1"/>
    <x v="1"/>
    <x v="39"/>
    <n v="112"/>
    <n v="149.44"/>
  </r>
  <r>
    <n v="2707"/>
    <x v="2706"/>
    <s v="A new performance space in Seattle. A place for artists, comedians, and audiences to meet and collaborate!"/>
    <x v="6"/>
    <x v="1857"/>
    <x v="0"/>
    <x v="0"/>
    <s v="USD"/>
    <n v="1369637940"/>
    <n v="1367088443"/>
    <b v="1"/>
    <x v="482"/>
    <b v="1"/>
    <x v="1"/>
    <x v="39"/>
    <n v="351"/>
    <n v="71.239999999999995"/>
  </r>
  <r>
    <n v="2708"/>
    <x v="2707"/>
    <s v="Angel Comedy Club: A permanent home for Londonâ€™s loveliest comedy night - a community comedy club"/>
    <x v="22"/>
    <x v="1858"/>
    <x v="0"/>
    <x v="1"/>
    <s v="GBP"/>
    <n v="1469119526"/>
    <n v="1463935526"/>
    <b v="1"/>
    <x v="483"/>
    <b v="1"/>
    <x v="1"/>
    <x v="39"/>
    <n v="233"/>
    <n v="44.46"/>
  </r>
  <r>
    <n v="2709"/>
    <x v="2708"/>
    <s v="Give contemporary circus an artistic home in America.  Help us launch the nationâ€™s first higher education program for circus."/>
    <x v="63"/>
    <x v="1859"/>
    <x v="0"/>
    <x v="0"/>
    <s v="USD"/>
    <n v="1475553540"/>
    <n v="1472528141"/>
    <b v="1"/>
    <x v="484"/>
    <b v="1"/>
    <x v="1"/>
    <x v="39"/>
    <n v="102"/>
    <n v="164.94"/>
  </r>
  <r>
    <n v="2710"/>
    <x v="2709"/>
    <s v="Building Brooklyn's own creative venue for circus, theater and events of all types."/>
    <x v="127"/>
    <x v="1860"/>
    <x v="0"/>
    <x v="0"/>
    <s v="USD"/>
    <n v="1407549600"/>
    <n v="1404797428"/>
    <b v="1"/>
    <x v="485"/>
    <b v="1"/>
    <x v="1"/>
    <x v="39"/>
    <n v="154"/>
    <n v="84.87"/>
  </r>
  <r>
    <n v="2711"/>
    <x v="2710"/>
    <s v="We're aiming to launch a production involving circus performers, musicians and artists in a new space, creating a night of live art."/>
    <x v="365"/>
    <x v="1861"/>
    <x v="0"/>
    <x v="1"/>
    <s v="GBP"/>
    <n v="1403301660"/>
    <n v="1400694790"/>
    <b v="1"/>
    <x v="196"/>
    <b v="1"/>
    <x v="1"/>
    <x v="39"/>
    <n v="101"/>
    <n v="53.95"/>
  </r>
  <r>
    <n v="2712"/>
    <x v="2711"/>
    <s v="Voix de Ville is a pop-up imaginarium of neo-vaudeville, musical extravaganza, circus arts, comedy, and theatre in a tiny circus tent!"/>
    <x v="62"/>
    <x v="1862"/>
    <x v="0"/>
    <x v="0"/>
    <s v="USD"/>
    <n v="1373738400"/>
    <n v="1370568560"/>
    <b v="1"/>
    <x v="239"/>
    <b v="1"/>
    <x v="1"/>
    <x v="39"/>
    <n v="131"/>
    <n v="50.53"/>
  </r>
  <r>
    <n v="2713"/>
    <x v="2712"/>
    <s v="Help support the Acro-Cats kitten and cat rescue and adoption effort! They need a bus to continue finding felines homes across the US."/>
    <x v="60"/>
    <x v="1863"/>
    <x v="0"/>
    <x v="0"/>
    <s v="USD"/>
    <n v="1450971684"/>
    <n v="1447515684"/>
    <b v="1"/>
    <x v="486"/>
    <b v="1"/>
    <x v="1"/>
    <x v="39"/>
    <n v="102"/>
    <n v="108"/>
  </r>
  <r>
    <n v="2714"/>
    <x v="2713"/>
    <s v="The Crane will be the new home for independent theater in Northeast Minneapolis"/>
    <x v="31"/>
    <x v="1864"/>
    <x v="0"/>
    <x v="0"/>
    <s v="USD"/>
    <n v="1476486000"/>
    <n v="1474040596"/>
    <b v="1"/>
    <x v="120"/>
    <b v="1"/>
    <x v="1"/>
    <x v="39"/>
    <n v="116"/>
    <n v="95.37"/>
  </r>
  <r>
    <n v="2715"/>
    <x v="2714"/>
    <s v="The creators of Five Dollar Comedy Week are building a permanent home for affordable live comedy shows and classes in Philadelphia."/>
    <x v="14"/>
    <x v="1865"/>
    <x v="0"/>
    <x v="0"/>
    <s v="USD"/>
    <n v="1456047228"/>
    <n v="1453109628"/>
    <b v="1"/>
    <x v="487"/>
    <b v="1"/>
    <x v="1"/>
    <x v="39"/>
    <n v="265"/>
    <n v="57.63"/>
  </r>
  <r>
    <n v="2716"/>
    <x v="2715"/>
    <s v="Love comedy? Get involved in creating a dedicated space for alternative comedy in Berlin._x000a__x000a_(Das Video ist untertitelt. Klicke auf CC)"/>
    <x v="3"/>
    <x v="1866"/>
    <x v="0"/>
    <x v="12"/>
    <s v="EUR"/>
    <n v="1444291193"/>
    <n v="1441699193"/>
    <b v="1"/>
    <x v="488"/>
    <b v="1"/>
    <x v="1"/>
    <x v="39"/>
    <n v="120"/>
    <n v="64.16"/>
  </r>
  <r>
    <n v="2717"/>
    <x v="2716"/>
    <s v="ONLY HOURS LEFT ON THE CAMPAIGN! Our stretch goal is $35k; let's build a home for standup/improv shows &amp; classes in VT!"/>
    <x v="31"/>
    <x v="1867"/>
    <x v="0"/>
    <x v="0"/>
    <s v="USD"/>
    <n v="1417906649"/>
    <n v="1414015049"/>
    <b v="1"/>
    <x v="166"/>
    <b v="1"/>
    <x v="1"/>
    <x v="39"/>
    <n v="120"/>
    <n v="92.39"/>
  </r>
  <r>
    <n v="2718"/>
    <x v="2717"/>
    <s v="The Bard has burst beyond the big top and we're reaching out to our Beloved Benefactors to help build our festival's future."/>
    <x v="102"/>
    <x v="1868"/>
    <x v="0"/>
    <x v="0"/>
    <s v="USD"/>
    <n v="1462316400"/>
    <n v="1459865945"/>
    <b v="1"/>
    <x v="272"/>
    <b v="1"/>
    <x v="1"/>
    <x v="39"/>
    <n v="104"/>
    <n v="125.98"/>
  </r>
  <r>
    <n v="2719"/>
    <x v="2718"/>
    <s v="Our high school theater in Allentown, New Jersey was rad - in 1972. Help us bring our theater into present day and light up our stage!"/>
    <x v="12"/>
    <x v="1869"/>
    <x v="0"/>
    <x v="0"/>
    <s v="USD"/>
    <n v="1460936694"/>
    <n v="1455756294"/>
    <b v="0"/>
    <x v="50"/>
    <b v="1"/>
    <x v="1"/>
    <x v="39"/>
    <n v="109"/>
    <n v="94.64"/>
  </r>
  <r>
    <n v="2720"/>
    <x v="2719"/>
    <s v="An improv, sketch and experimental comedy and cocktail venue in downtown Grand Rapids, Michigan"/>
    <x v="31"/>
    <x v="1870"/>
    <x v="0"/>
    <x v="0"/>
    <s v="USD"/>
    <n v="1478866253"/>
    <n v="1476270653"/>
    <b v="0"/>
    <x v="489"/>
    <b v="1"/>
    <x v="1"/>
    <x v="39"/>
    <n v="118"/>
    <n v="170.7"/>
  </r>
  <r>
    <n v="2721"/>
    <x v="2720"/>
    <s v="Pi Crust is a breakout board for the Raspberry Pi that makes it easier to connect electronics - help us to bring this into kit form!"/>
    <x v="47"/>
    <x v="1871"/>
    <x v="0"/>
    <x v="1"/>
    <s v="GBP"/>
    <n v="1378494000"/>
    <n v="1375880598"/>
    <b v="0"/>
    <x v="213"/>
    <b v="1"/>
    <x v="2"/>
    <x v="31"/>
    <n v="1462"/>
    <n v="40.76"/>
  </r>
  <r>
    <n v="2722"/>
    <x v="2721"/>
    <s v="Want people to put down their phone more often? Ransomly creates 'quiet' spaces to help us reconnect with the real people in our lives."/>
    <x v="10"/>
    <x v="1872"/>
    <x v="0"/>
    <x v="0"/>
    <s v="USD"/>
    <n v="1485722053"/>
    <n v="1480538053"/>
    <b v="0"/>
    <x v="341"/>
    <b v="1"/>
    <x v="2"/>
    <x v="31"/>
    <n v="253"/>
    <n v="68.25"/>
  </r>
  <r>
    <n v="2723"/>
    <x v="2722"/>
    <s v="The most compact and versatile workout product designed to give you unlimited exercise options in the comfort of your home or office."/>
    <x v="14"/>
    <x v="1873"/>
    <x v="0"/>
    <x v="0"/>
    <s v="USD"/>
    <n v="1420060088"/>
    <n v="1414872488"/>
    <b v="0"/>
    <x v="289"/>
    <b v="1"/>
    <x v="2"/>
    <x v="31"/>
    <n v="140"/>
    <n v="95.49"/>
  </r>
  <r>
    <n v="2724"/>
    <x v="2723"/>
    <s v="RPi.GPIO Quick reference for GPIO programming on Raspberry Pi. Python code &amp; port ID labels in a convenient 6&quot; PCB ruler"/>
    <x v="366"/>
    <x v="1874"/>
    <x v="0"/>
    <x v="1"/>
    <s v="GBP"/>
    <n v="1439625059"/>
    <n v="1436860259"/>
    <b v="0"/>
    <x v="490"/>
    <b v="1"/>
    <x v="2"/>
    <x v="31"/>
    <n v="297"/>
    <n v="7.19"/>
  </r>
  <r>
    <n v="2725"/>
    <x v="2724"/>
    <s v="Best Net Zero energy solution for new or existing house (no more heating or electricity bills)."/>
    <x v="79"/>
    <x v="1875"/>
    <x v="0"/>
    <x v="5"/>
    <s v="CAD"/>
    <n v="1488390735"/>
    <n v="1484070735"/>
    <b v="0"/>
    <x v="116"/>
    <b v="1"/>
    <x v="2"/>
    <x v="31"/>
    <n v="145"/>
    <n v="511.65"/>
  </r>
  <r>
    <n v="2726"/>
    <x v="2725"/>
    <s v="Krimston TWO: iPhone Dual SIM Case"/>
    <x v="57"/>
    <x v="1876"/>
    <x v="0"/>
    <x v="0"/>
    <s v="USD"/>
    <n v="1461333311"/>
    <n v="1458741311"/>
    <b v="0"/>
    <x v="450"/>
    <b v="1"/>
    <x v="2"/>
    <x v="31"/>
    <n v="106"/>
    <n v="261.75"/>
  </r>
  <r>
    <n v="2727"/>
    <x v="2726"/>
    <s v="Introducing the PiDrive, a high capacity Solid State Drive (SSD) expansion card for the Raspberry Pi B+, A+, and B+ v2!"/>
    <x v="3"/>
    <x v="1877"/>
    <x v="0"/>
    <x v="0"/>
    <s v="USD"/>
    <n v="1438964063"/>
    <n v="1436804063"/>
    <b v="0"/>
    <x v="491"/>
    <b v="1"/>
    <x v="2"/>
    <x v="31"/>
    <n v="493"/>
    <n v="69.760000000000005"/>
  </r>
  <r>
    <n v="2728"/>
    <x v="2727"/>
    <s v="SSD, WiFi, RTC w/Battery and high power USB all in one shield."/>
    <x v="36"/>
    <x v="1878"/>
    <x v="0"/>
    <x v="0"/>
    <s v="USD"/>
    <n v="1451485434"/>
    <n v="1448461434"/>
    <b v="0"/>
    <x v="421"/>
    <b v="1"/>
    <x v="2"/>
    <x v="31"/>
    <n v="202"/>
    <n v="77.23"/>
  </r>
  <r>
    <n v="2729"/>
    <x v="2728"/>
    <s v="A luggage that is more than a luggage! It is what you want it to be."/>
    <x v="51"/>
    <x v="1879"/>
    <x v="0"/>
    <x v="0"/>
    <s v="USD"/>
    <n v="1430459197"/>
    <n v="1427867197"/>
    <b v="0"/>
    <x v="23"/>
    <b v="1"/>
    <x v="2"/>
    <x v="31"/>
    <n v="104"/>
    <n v="340.57"/>
  </r>
  <r>
    <n v="2730"/>
    <x v="2729"/>
    <s v="The world's most powerful portable speaker and guitar amplifier. Turns any surface into a speaker."/>
    <x v="100"/>
    <x v="1880"/>
    <x v="0"/>
    <x v="0"/>
    <s v="USD"/>
    <n v="1366635575"/>
    <n v="1363611575"/>
    <b v="0"/>
    <x v="353"/>
    <b v="1"/>
    <x v="2"/>
    <x v="31"/>
    <n v="170"/>
    <n v="67.42"/>
  </r>
  <r>
    <n v="2731"/>
    <x v="2730"/>
    <s v="Providing a control system and cybersecurity hands-on educational platform for professionals, home-use, and academic institutions."/>
    <x v="11"/>
    <x v="1881"/>
    <x v="0"/>
    <x v="0"/>
    <s v="USD"/>
    <n v="1413604800"/>
    <n v="1408624622"/>
    <b v="0"/>
    <x v="77"/>
    <b v="1"/>
    <x v="2"/>
    <x v="31"/>
    <n v="104"/>
    <n v="845.7"/>
  </r>
  <r>
    <n v="2732"/>
    <x v="2731"/>
    <s v="BrightFingers' lighting keyboard, gloves and software give kids a multi-sensory way to learn to type â€” and the desire to practice."/>
    <x v="14"/>
    <x v="1882"/>
    <x v="0"/>
    <x v="0"/>
    <s v="USD"/>
    <n v="1369699200"/>
    <n v="1366917828"/>
    <b v="0"/>
    <x v="96"/>
    <b v="1"/>
    <x v="2"/>
    <x v="31"/>
    <n v="118"/>
    <n v="97.19"/>
  </r>
  <r>
    <n v="2733"/>
    <x v="2732"/>
    <s v="Students, makers, and engineers can write Linux software applications to achieve any network functions, such as NAS, VPN and Firewall."/>
    <x v="63"/>
    <x v="1883"/>
    <x v="0"/>
    <x v="0"/>
    <s v="USD"/>
    <n v="1428643974"/>
    <n v="1423463574"/>
    <b v="0"/>
    <x v="46"/>
    <b v="1"/>
    <x v="2"/>
    <x v="31"/>
    <n v="108"/>
    <n v="451.84"/>
  </r>
  <r>
    <n v="2734"/>
    <x v="2733"/>
    <s v="Award-Winning Audio Design Experts Voix are back with their latest product. The amazing mi8| Retro Duo Wireless Stereo Sound System."/>
    <x v="330"/>
    <x v="1884"/>
    <x v="0"/>
    <x v="0"/>
    <s v="USD"/>
    <n v="1476395940"/>
    <n v="1473782592"/>
    <b v="0"/>
    <x v="438"/>
    <b v="1"/>
    <x v="2"/>
    <x v="31"/>
    <n v="2260300"/>
    <n v="138.66999999999999"/>
  </r>
  <r>
    <n v="2735"/>
    <x v="2734"/>
    <s v="The Pi Supply is an intelligent power switch for the Raspberry Pi which includes hard on and off switches and auto-off on shutdown."/>
    <x v="47"/>
    <x v="1885"/>
    <x v="0"/>
    <x v="1"/>
    <s v="GBP"/>
    <n v="1363204800"/>
    <n v="1360551250"/>
    <b v="0"/>
    <x v="492"/>
    <b v="1"/>
    <x v="2"/>
    <x v="31"/>
    <n v="978"/>
    <n v="21.64"/>
  </r>
  <r>
    <n v="2736"/>
    <x v="2735"/>
    <s v="Fully Programmable Solar BMS ( Battery Management System ) Learn to program microcontrollers and HW design video tutorials_x000a_Open Source"/>
    <x v="6"/>
    <x v="1886"/>
    <x v="0"/>
    <x v="5"/>
    <s v="CAD"/>
    <n v="1398268773"/>
    <n v="1395676773"/>
    <b v="0"/>
    <x v="6"/>
    <b v="1"/>
    <x v="2"/>
    <x v="31"/>
    <n v="123"/>
    <n v="169.52"/>
  </r>
  <r>
    <n v="2737"/>
    <x v="2736"/>
    <s v="An innovative portable generator that turns heat into electricity. Now with 10 Watts of power at your fingertips... all while you cook!"/>
    <x v="11"/>
    <x v="1887"/>
    <x v="0"/>
    <x v="0"/>
    <s v="USD"/>
    <n v="1389812400"/>
    <n v="1386108087"/>
    <b v="0"/>
    <x v="235"/>
    <b v="1"/>
    <x v="2"/>
    <x v="31"/>
    <n v="246"/>
    <n v="161.88"/>
  </r>
  <r>
    <n v="2738"/>
    <x v="2737"/>
    <s v="Bringing back the Mojo to the new iPhone with our award winning  removable battery case with customized 3D printed top cover"/>
    <x v="10"/>
    <x v="1888"/>
    <x v="0"/>
    <x v="0"/>
    <s v="USD"/>
    <n v="1478402804"/>
    <n v="1473218804"/>
    <b v="0"/>
    <x v="41"/>
    <b v="1"/>
    <x v="2"/>
    <x v="31"/>
    <n v="148"/>
    <n v="493.13"/>
  </r>
  <r>
    <n v="2739"/>
    <x v="2738"/>
    <s v="LPLC Board; A powerful, low cost, ultra low power microcontroller development board with template software and online tutorials."/>
    <x v="184"/>
    <x v="1889"/>
    <x v="0"/>
    <x v="1"/>
    <s v="GBP"/>
    <n v="1399324717"/>
    <n v="1395436717"/>
    <b v="0"/>
    <x v="284"/>
    <b v="1"/>
    <x v="2"/>
    <x v="31"/>
    <n v="384"/>
    <n v="22.12"/>
  </r>
  <r>
    <n v="2740"/>
    <x v="2739"/>
    <s v="I am interested in testing the plant yields of this vertical garden as well as some other applications"/>
    <x v="43"/>
    <x v="624"/>
    <x v="0"/>
    <x v="0"/>
    <s v="USD"/>
    <n v="1426117552"/>
    <n v="1423529152"/>
    <b v="0"/>
    <x v="57"/>
    <b v="1"/>
    <x v="2"/>
    <x v="31"/>
    <n v="103"/>
    <n v="18.239999999999998"/>
  </r>
  <r>
    <n v="2741"/>
    <x v="2740"/>
    <s v="Help me publish my 1st children's book as an aspiring author!"/>
    <x v="6"/>
    <x v="430"/>
    <x v="2"/>
    <x v="0"/>
    <s v="USD"/>
    <n v="1413770820"/>
    <n v="1412005602"/>
    <b v="0"/>
    <x v="80"/>
    <b v="0"/>
    <x v="3"/>
    <x v="40"/>
    <n v="0"/>
    <n v="8.75"/>
  </r>
  <r>
    <n v="2742"/>
    <x v="2741"/>
    <s v="The pachyderms at the Denver Zoo are moving. Follow along on the convoluted journey to their new home."/>
    <x v="30"/>
    <x v="1890"/>
    <x v="2"/>
    <x v="0"/>
    <s v="USD"/>
    <n v="1337102187"/>
    <n v="1335892587"/>
    <b v="0"/>
    <x v="59"/>
    <b v="0"/>
    <x v="3"/>
    <x v="40"/>
    <n v="29"/>
    <n v="40.61"/>
  </r>
  <r>
    <n v="2743"/>
    <x v="2742"/>
    <s v="One Christmas every child was naughty, and Santa's son _x000a_St. Nick Jr sacrifices all his gifts over his whole life, for the children"/>
    <x v="367"/>
    <x v="117"/>
    <x v="2"/>
    <x v="0"/>
    <s v="USD"/>
    <n v="1476863607"/>
    <n v="1474271607"/>
    <b v="0"/>
    <x v="78"/>
    <b v="0"/>
    <x v="3"/>
    <x v="40"/>
    <n v="0"/>
    <n v="0"/>
  </r>
  <r>
    <n v="2744"/>
    <x v="2743"/>
    <s v="A fun &amp; exciting story to educate kids and their parents about the importance of honeybees &amp; the easy &amp; fun ways we can help the world."/>
    <x v="194"/>
    <x v="1891"/>
    <x v="2"/>
    <x v="0"/>
    <s v="USD"/>
    <n v="1330478998"/>
    <n v="1327886998"/>
    <b v="0"/>
    <x v="19"/>
    <b v="0"/>
    <x v="3"/>
    <x v="40"/>
    <n v="5"/>
    <n v="37.950000000000003"/>
  </r>
  <r>
    <n v="2745"/>
    <x v="2744"/>
    <s v="A spunky little girl, driven by a love of pumpkin pie, overcomes her fears and serendipitiously discovers what she'll be for Halloween"/>
    <x v="6"/>
    <x v="1892"/>
    <x v="2"/>
    <x v="0"/>
    <s v="USD"/>
    <n v="1342309368"/>
    <n v="1337125368"/>
    <b v="0"/>
    <x v="72"/>
    <b v="0"/>
    <x v="3"/>
    <x v="40"/>
    <n v="22"/>
    <n v="35.729999999999997"/>
  </r>
  <r>
    <n v="2746"/>
    <x v="2745"/>
    <s v="An easy fun way for children to understand the physical limitations of someone with CFIDS and Fibromyalgia using marbles and a jar."/>
    <x v="9"/>
    <x v="1697"/>
    <x v="2"/>
    <x v="0"/>
    <s v="USD"/>
    <n v="1409337911"/>
    <n v="1406745911"/>
    <b v="0"/>
    <x v="10"/>
    <b v="0"/>
    <x v="3"/>
    <x v="40"/>
    <n v="27"/>
    <n v="42.16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x v="3"/>
    <x v="40"/>
    <n v="28"/>
    <n v="35"/>
  </r>
  <r>
    <n v="2748"/>
    <x v="2747"/>
    <s v="Interactive Book with Audio to learn the Ojibwe Language for Children.  Website, Ebook and more!"/>
    <x v="10"/>
    <x v="502"/>
    <x v="2"/>
    <x v="0"/>
    <s v="USD"/>
    <n v="1472835802"/>
    <n v="1470243802"/>
    <b v="0"/>
    <x v="80"/>
    <b v="0"/>
    <x v="3"/>
    <x v="40"/>
    <n v="1"/>
    <n v="13.25"/>
  </r>
  <r>
    <n v="2749"/>
    <x v="2748"/>
    <s v="Self-publishing my children's book."/>
    <x v="3"/>
    <x v="178"/>
    <x v="2"/>
    <x v="0"/>
    <s v="USD"/>
    <n v="1428171037"/>
    <n v="1425582637"/>
    <b v="0"/>
    <x v="84"/>
    <b v="0"/>
    <x v="3"/>
    <x v="40"/>
    <n v="1"/>
    <n v="55"/>
  </r>
  <r>
    <n v="2750"/>
    <x v="2749"/>
    <s v="This is a journal where parents daily write something positive about their child.  Places for pictures, too."/>
    <x v="368"/>
    <x v="117"/>
    <x v="2"/>
    <x v="0"/>
    <s v="USD"/>
    <n v="1341086400"/>
    <n v="1340055345"/>
    <b v="0"/>
    <x v="78"/>
    <b v="0"/>
    <x v="3"/>
    <x v="40"/>
    <n v="0"/>
    <n v="0"/>
  </r>
  <r>
    <n v="2751"/>
    <x v="2750"/>
    <s v="&quot;Daddy what's a divorce?&quot; A child gains insight and wisdom to the miracles of GOD and helps a family reunite; in &quot; GRACE SAVES THE DAY&quot;"/>
    <x v="369"/>
    <x v="117"/>
    <x v="2"/>
    <x v="0"/>
    <s v="USD"/>
    <n v="1403039842"/>
    <n v="1397855842"/>
    <b v="0"/>
    <x v="78"/>
    <b v="0"/>
    <x v="3"/>
    <x v="40"/>
    <n v="0"/>
    <n v="0"/>
  </r>
  <r>
    <n v="2752"/>
    <x v="2751"/>
    <s v="Andrew wonders if his life would be more exciting if he'd been hatched a frog. Shiny and green just seems more exciting to him. Until.."/>
    <x v="224"/>
    <x v="1105"/>
    <x v="2"/>
    <x v="0"/>
    <s v="USD"/>
    <n v="1324232504"/>
    <n v="1320776504"/>
    <b v="0"/>
    <x v="25"/>
    <b v="0"/>
    <x v="3"/>
    <x v="40"/>
    <n v="11"/>
    <n v="39.29"/>
  </r>
  <r>
    <n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x v="3"/>
    <x v="40"/>
    <n v="19"/>
    <n v="47.5"/>
  </r>
  <r>
    <n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x v="3"/>
    <x v="40"/>
    <n v="0"/>
    <n v="0"/>
  </r>
  <r>
    <n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x v="3"/>
    <x v="40"/>
    <n v="52"/>
    <n v="17.329999999999998"/>
  </r>
  <r>
    <n v="2756"/>
    <x v="2755"/>
    <s v="We all pray to the same God no matter what name we might refer to Him as.  Our children deserve to know this basic truth."/>
    <x v="3"/>
    <x v="1893"/>
    <x v="2"/>
    <x v="0"/>
    <s v="USD"/>
    <n v="1389476201"/>
    <n v="1386884201"/>
    <b v="0"/>
    <x v="51"/>
    <b v="0"/>
    <x v="3"/>
    <x v="40"/>
    <n v="10"/>
    <n v="31.76"/>
  </r>
  <r>
    <n v="2757"/>
    <x v="2756"/>
    <s v="A children's letter book that Lampoons Hillary Clinton"/>
    <x v="15"/>
    <x v="115"/>
    <x v="2"/>
    <x v="0"/>
    <s v="USD"/>
    <n v="1470498332"/>
    <n v="1469202332"/>
    <b v="0"/>
    <x v="84"/>
    <b v="0"/>
    <x v="3"/>
    <x v="40"/>
    <n v="1"/>
    <n v="5"/>
  </r>
  <r>
    <n v="2758"/>
    <x v="2757"/>
    <s v="Water Bomb Fight, Swooped &amp; Moon You Are Unique by Soraya Yvette are Christ centred Aussie outdoor fun adventure books for tween/teens"/>
    <x v="13"/>
    <x v="733"/>
    <x v="2"/>
    <x v="2"/>
    <s v="AUD"/>
    <n v="1476095783"/>
    <n v="1474886183"/>
    <b v="0"/>
    <x v="79"/>
    <b v="0"/>
    <x v="3"/>
    <x v="40"/>
    <n v="12"/>
    <n v="39"/>
  </r>
  <r>
    <n v="2759"/>
    <x v="2758"/>
    <s v="READY TO PRINT. A fun 38 page full color, hand illustrated children's book based on Australian animals and Indigenous Legends."/>
    <x v="28"/>
    <x v="524"/>
    <x v="2"/>
    <x v="2"/>
    <s v="AUD"/>
    <n v="1468658866"/>
    <n v="1464943666"/>
    <b v="0"/>
    <x v="84"/>
    <b v="0"/>
    <x v="3"/>
    <x v="40"/>
    <n v="11"/>
    <n v="52.5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x v="3"/>
    <x v="40"/>
    <n v="0"/>
    <n v="0"/>
  </r>
  <r>
    <n v="2761"/>
    <x v="2760"/>
    <s v="Help me give away 500 copies of my picture book so more kids will know US geography!"/>
    <x v="10"/>
    <x v="1282"/>
    <x v="2"/>
    <x v="0"/>
    <s v="USD"/>
    <n v="1357176693"/>
    <n v="1354584693"/>
    <b v="0"/>
    <x v="80"/>
    <b v="0"/>
    <x v="3"/>
    <x v="40"/>
    <n v="1"/>
    <n v="9"/>
  </r>
  <r>
    <n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x v="3"/>
    <x v="40"/>
    <n v="1"/>
    <n v="25"/>
  </r>
  <r>
    <n v="2763"/>
    <x v="2762"/>
    <s v="How Santa finds childrens homes without getting lost by following certain stars."/>
    <x v="370"/>
    <x v="458"/>
    <x v="2"/>
    <x v="0"/>
    <s v="USD"/>
    <n v="1369403684"/>
    <n v="1365515684"/>
    <b v="0"/>
    <x v="83"/>
    <b v="0"/>
    <x v="3"/>
    <x v="40"/>
    <n v="0"/>
    <n v="30"/>
  </r>
  <r>
    <n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x v="3"/>
    <x v="40"/>
    <n v="1"/>
    <n v="11.25"/>
  </r>
  <r>
    <n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x v="3"/>
    <x v="40"/>
    <n v="0"/>
    <n v="0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x v="3"/>
    <x v="40"/>
    <n v="2"/>
    <n v="25"/>
  </r>
  <r>
    <n v="2767"/>
    <x v="2766"/>
    <s v="An animated bedtime story with Dedka, Babka and the rest of the family working together on a BIG problem"/>
    <x v="23"/>
    <x v="1178"/>
    <x v="2"/>
    <x v="5"/>
    <s v="CAD"/>
    <n v="1439766050"/>
    <n v="1434582050"/>
    <b v="0"/>
    <x v="83"/>
    <b v="0"/>
    <x v="3"/>
    <x v="40"/>
    <n v="1"/>
    <n v="11.33"/>
  </r>
  <r>
    <n v="2768"/>
    <x v="2767"/>
    <s v="â€œItâ€™s Okay to Waitâ€ is the story of a father who sits down with his adolescent daughter to have â€œthe talkâ€ about sex."/>
    <x v="39"/>
    <x v="1894"/>
    <x v="2"/>
    <x v="0"/>
    <s v="USD"/>
    <n v="1333028723"/>
    <n v="1330440323"/>
    <b v="0"/>
    <x v="69"/>
    <b v="0"/>
    <x v="3"/>
    <x v="40"/>
    <n v="14"/>
    <n v="29.47"/>
  </r>
  <r>
    <n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x v="3"/>
    <x v="40"/>
    <n v="0"/>
    <n v="1"/>
  </r>
  <r>
    <n v="2770"/>
    <x v="2769"/>
    <s v="A story about two friends who part ways because they are different, then reunite after learning they both are made of atoms."/>
    <x v="22"/>
    <x v="1895"/>
    <x v="2"/>
    <x v="0"/>
    <s v="USD"/>
    <n v="1395158130"/>
    <n v="1392569730"/>
    <b v="0"/>
    <x v="51"/>
    <b v="0"/>
    <x v="3"/>
    <x v="40"/>
    <n v="10"/>
    <n v="63.1"/>
  </r>
  <r>
    <n v="2771"/>
    <x v="2770"/>
    <s v="Hello Vermont are books that demonstrate the 4 seasons. Subtitles: Soggy Spring, Sizzling Summer, Fabulous Fall &amp; Winter Wonderland."/>
    <x v="371"/>
    <x v="117"/>
    <x v="2"/>
    <x v="0"/>
    <s v="USD"/>
    <n v="1359738000"/>
    <n v="1355489140"/>
    <b v="0"/>
    <x v="78"/>
    <b v="0"/>
    <x v="3"/>
    <x v="40"/>
    <n v="0"/>
    <n v="0"/>
  </r>
  <r>
    <n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x v="3"/>
    <x v="40"/>
    <n v="0"/>
    <n v="0"/>
  </r>
  <r>
    <n v="2773"/>
    <x v="2772"/>
    <s v="Parents know the pain of rereading bad bedtime stories. I want to write stories that all ages will enjoy"/>
    <x v="372"/>
    <x v="116"/>
    <x v="2"/>
    <x v="5"/>
    <s v="CAD"/>
    <n v="1461530721"/>
    <n v="1460666721"/>
    <b v="0"/>
    <x v="29"/>
    <b v="0"/>
    <x v="3"/>
    <x v="40"/>
    <n v="0"/>
    <n v="1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x v="3"/>
    <x v="40"/>
    <n v="14"/>
    <n v="43.85"/>
  </r>
  <r>
    <n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x v="3"/>
    <x v="40"/>
    <n v="3"/>
    <n v="75"/>
  </r>
  <r>
    <n v="2776"/>
    <x v="2775"/>
    <s v="A young girlâ€™s journey into a world of superheroesâ€”exploring love, compassion and acceptance with mystical creatures from far away."/>
    <x v="148"/>
    <x v="1315"/>
    <x v="2"/>
    <x v="0"/>
    <s v="USD"/>
    <n v="1434092876"/>
    <n v="1431414476"/>
    <b v="0"/>
    <x v="17"/>
    <b v="0"/>
    <x v="3"/>
    <x v="40"/>
    <n v="8"/>
    <n v="45.97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x v="3"/>
    <x v="40"/>
    <n v="0"/>
    <n v="10"/>
  </r>
  <r>
    <n v="2778"/>
    <x v="2777"/>
    <s v="Mariah is an illustrated story of a girl and a tiny Mermaid._x000a_Make  your own Mermaid Doll with the included knitting or sewing pattern!"/>
    <x v="62"/>
    <x v="1172"/>
    <x v="2"/>
    <x v="0"/>
    <s v="USD"/>
    <n v="1409009306"/>
    <n v="1406417306"/>
    <b v="0"/>
    <x v="41"/>
    <b v="0"/>
    <x v="3"/>
    <x v="40"/>
    <n v="26"/>
    <n v="93.67"/>
  </r>
  <r>
    <n v="2779"/>
    <x v="2778"/>
    <s v="Our Moon is a simple book based on a nightly tradition my mother and youngest son started while I was working away."/>
    <x v="30"/>
    <x v="502"/>
    <x v="2"/>
    <x v="0"/>
    <s v="USD"/>
    <n v="1448204621"/>
    <n v="1445609021"/>
    <b v="0"/>
    <x v="29"/>
    <b v="0"/>
    <x v="3"/>
    <x v="40"/>
    <n v="2"/>
    <n v="53"/>
  </r>
  <r>
    <n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x v="3"/>
    <x v="40"/>
    <n v="0"/>
    <n v="0"/>
  </r>
  <r>
    <n v="3254"/>
    <x v="2780"/>
    <s v="Please help me bring 'The Bad Arm', which has toured America for 6 years, to the biggest &amp; best arts festival in the world: Edinburgh!"/>
    <x v="93"/>
    <x v="1896"/>
    <x v="0"/>
    <x v="1"/>
    <s v="GBP"/>
    <n v="1427331809"/>
    <n v="1424743409"/>
    <b v="1"/>
    <x v="153"/>
    <b v="1"/>
    <x v="1"/>
    <x v="6"/>
    <n v="101"/>
    <n v="70.77"/>
  </r>
  <r>
    <n v="3256"/>
    <x v="2781"/>
    <s v="Our 16th year promises to be bigger and better than ever but we need your help to bring the show to life!"/>
    <x v="3"/>
    <x v="1897"/>
    <x v="0"/>
    <x v="0"/>
    <s v="USD"/>
    <n v="1433995140"/>
    <n v="1432129577"/>
    <b v="1"/>
    <x v="289"/>
    <b v="1"/>
    <x v="1"/>
    <x v="6"/>
    <n v="128"/>
    <n v="72.760000000000005"/>
  </r>
  <r>
    <n v="2803"/>
    <x v="2782"/>
    <s v="An original theatrical production using music, movement and monologues to tell the story of a TN native growing up within a sex ring."/>
    <x v="3"/>
    <x v="1898"/>
    <x v="0"/>
    <x v="0"/>
    <s v="USD"/>
    <n v="1437004800"/>
    <n v="1433295276"/>
    <b v="0"/>
    <x v="268"/>
    <b v="1"/>
    <x v="1"/>
    <x v="6"/>
    <n v="128"/>
    <n v="90.74"/>
  </r>
  <r>
    <n v="3242"/>
    <x v="2783"/>
    <s v="First Day Off in a Long Time is a comedy show...            _x000a_About suicide."/>
    <x v="3"/>
    <x v="1899"/>
    <x v="0"/>
    <x v="0"/>
    <s v="USD"/>
    <n v="1411150092"/>
    <n v="1408558092"/>
    <b v="1"/>
    <x v="282"/>
    <b v="1"/>
    <x v="1"/>
    <x v="6"/>
    <n v="127"/>
    <n v="69.569999999999993"/>
  </r>
  <r>
    <n v="3262"/>
    <x v="2784"/>
    <s v="A one-woman theatrical exploration of the prison system and its inhabitants."/>
    <x v="373"/>
    <x v="1900"/>
    <x v="0"/>
    <x v="0"/>
    <s v="USD"/>
    <n v="1419220800"/>
    <n v="1416555262"/>
    <b v="1"/>
    <x v="179"/>
    <b v="1"/>
    <x v="1"/>
    <x v="6"/>
    <n v="103"/>
    <n v="93.81"/>
  </r>
  <r>
    <n v="4022"/>
    <x v="2785"/>
    <s v="Help us produce a video of the first Original Pronunciation Merchant of Venice."/>
    <x v="102"/>
    <x v="1901"/>
    <x v="2"/>
    <x v="0"/>
    <s v="USD"/>
    <n v="1422759240"/>
    <n v="1418824867"/>
    <b v="0"/>
    <x v="446"/>
    <b v="0"/>
    <x v="1"/>
    <x v="6"/>
    <n v="70"/>
    <n v="63.56"/>
  </r>
  <r>
    <n v="3677"/>
    <x v="2786"/>
    <s v="Goldfish Memory Productions seeks at least $12,000 to begin their first 3 professional projects."/>
    <x v="14"/>
    <x v="1902"/>
    <x v="0"/>
    <x v="0"/>
    <s v="USD"/>
    <n v="1404359940"/>
    <n v="1402580818"/>
    <b v="0"/>
    <x v="211"/>
    <b v="1"/>
    <x v="1"/>
    <x v="6"/>
    <n v="103"/>
    <n v="62.05"/>
  </r>
  <r>
    <n v="532"/>
    <x v="2787"/>
    <s v="A fast paced, comedic play about an anxiety-ridden filmmaker who lies to investors about having Christopher Walken in his film."/>
    <x v="3"/>
    <x v="1903"/>
    <x v="0"/>
    <x v="0"/>
    <s v="USD"/>
    <n v="1463098208"/>
    <n v="1460506208"/>
    <b v="0"/>
    <x v="489"/>
    <b v="1"/>
    <x v="1"/>
    <x v="6"/>
    <n v="123"/>
    <n v="71.239999999999995"/>
  </r>
  <r>
    <n v="3214"/>
    <x v="2788"/>
    <s v="Sexting, selfies and social media pressures that affect young people  connected 24/7.  Mistakes happen but now they can remain forever!"/>
    <x v="14"/>
    <x v="1904"/>
    <x v="0"/>
    <x v="1"/>
    <s v="GBP"/>
    <n v="1452038100"/>
    <n v="1448823673"/>
    <b v="1"/>
    <x v="254"/>
    <b v="1"/>
    <x v="1"/>
    <x v="6"/>
    <n v="102"/>
    <n v="106.57"/>
  </r>
  <r>
    <n v="3218"/>
    <x v="2789"/>
    <s v="A brave &amp; relevant play that looks at the lives of 7 real women who served in the US Armed Forces. Authentic stories that need telling."/>
    <x v="14"/>
    <x v="1905"/>
    <x v="0"/>
    <x v="1"/>
    <s v="GBP"/>
    <n v="1419984000"/>
    <n v="1417132986"/>
    <b v="1"/>
    <x v="192"/>
    <b v="1"/>
    <x v="1"/>
    <x v="6"/>
    <n v="102"/>
    <n v="66.59"/>
  </r>
  <r>
    <n v="3468"/>
    <x v="2790"/>
    <s v="Amidst the atrocities of WWII, two women transcend enemy lines to make the ultimate heroic sacrifice."/>
    <x v="3"/>
    <x v="1906"/>
    <x v="0"/>
    <x v="0"/>
    <s v="USD"/>
    <n v="1474426800"/>
    <n v="1471976529"/>
    <b v="0"/>
    <x v="57"/>
    <b v="1"/>
    <x v="1"/>
    <x v="6"/>
    <n v="122"/>
    <n v="716.35"/>
  </r>
  <r>
    <n v="3248"/>
    <x v="2791"/>
    <s v="Honest Accomplice Theatre produces theatre for social change."/>
    <x v="14"/>
    <x v="1907"/>
    <x v="0"/>
    <x v="0"/>
    <s v="USD"/>
    <n v="1428178757"/>
    <n v="1425590357"/>
    <b v="1"/>
    <x v="459"/>
    <b v="1"/>
    <x v="1"/>
    <x v="6"/>
    <n v="101"/>
    <n v="60.48"/>
  </r>
  <r>
    <n v="525"/>
    <x v="2792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x v="1"/>
    <x v="6"/>
    <n v="100"/>
    <n v="1000"/>
  </r>
  <r>
    <n v="3481"/>
    <x v="2793"/>
    <s v="One of Australia's greatest theatres needs your help. Please help us refurnish, fit out and restore this legendary storytelling venue."/>
    <x v="3"/>
    <x v="1908"/>
    <x v="0"/>
    <x v="2"/>
    <s v="AUD"/>
    <n v="1420178188"/>
    <n v="1418709388"/>
    <b v="0"/>
    <x v="195"/>
    <b v="1"/>
    <x v="1"/>
    <x v="6"/>
    <n v="119"/>
    <n v="125.05"/>
  </r>
  <r>
    <n v="3316"/>
    <x v="2794"/>
    <s v="Gorgeousness that which sits in the root of Loveness._x000a_Other than this there is no endearment for or otherwise_x000a_to describe."/>
    <x v="374"/>
    <x v="1909"/>
    <x v="0"/>
    <x v="0"/>
    <s v="USD"/>
    <n v="1407506040"/>
    <n v="1404680075"/>
    <b v="0"/>
    <x v="207"/>
    <b v="1"/>
    <x v="1"/>
    <x v="6"/>
    <n v="100"/>
    <n v="93.98"/>
  </r>
  <r>
    <n v="3712"/>
    <x v="2795"/>
    <s v="Married, Single, Divorced, Straight, Gay, Transgendered, Birth Mother, Adoptive Mother.... Everyone has a story.  These are ours."/>
    <x v="51"/>
    <x v="1910"/>
    <x v="0"/>
    <x v="0"/>
    <s v="USD"/>
    <n v="1433055540"/>
    <n v="1431230867"/>
    <b v="0"/>
    <x v="201"/>
    <b v="1"/>
    <x v="1"/>
    <x v="6"/>
    <n v="154"/>
    <n v="110.87"/>
  </r>
  <r>
    <n v="3389"/>
    <x v="2796"/>
    <s v="Chimera Ensemble is launching 2 inaugural theater productions, and we need support to do high quality work!"/>
    <x v="3"/>
    <x v="1911"/>
    <x v="0"/>
    <x v="0"/>
    <s v="USD"/>
    <n v="1464960682"/>
    <n v="1462368682"/>
    <b v="0"/>
    <x v="95"/>
    <b v="1"/>
    <x v="1"/>
    <x v="6"/>
    <n v="115"/>
    <n v="184.68"/>
  </r>
  <r>
    <n v="2966"/>
    <x v="2797"/>
    <s v="Bringing one of Neil LaBute's incredibly witty and viciously honest plays, about body image and the effect it has on us, to life!"/>
    <x v="3"/>
    <x v="1912"/>
    <x v="0"/>
    <x v="0"/>
    <s v="USD"/>
    <n v="1442425412"/>
    <n v="1439833412"/>
    <b v="0"/>
    <x v="130"/>
    <b v="1"/>
    <x v="1"/>
    <x v="6"/>
    <n v="114"/>
    <n v="88.77"/>
  </r>
  <r>
    <n v="3209"/>
    <x v="2798"/>
    <s v="The hysterical and heartbreaking story of artist Jack Kirby, &quot;the King of the Comics,&quot; at the 2014 Comic Book Theater Festival"/>
    <x v="196"/>
    <x v="1913"/>
    <x v="0"/>
    <x v="0"/>
    <s v="USD"/>
    <n v="1403305200"/>
    <n v="1400512658"/>
    <b v="1"/>
    <x v="342"/>
    <b v="1"/>
    <x v="1"/>
    <x v="6"/>
    <n v="119"/>
    <n v="50.16"/>
  </r>
  <r>
    <n v="3246"/>
    <x v="2799"/>
    <s v="The Gray Man isnâ€™t real. Heâ€™s a ghost story, a boogeyman, a tale mothers make up to keep their children safe."/>
    <x v="3"/>
    <x v="1914"/>
    <x v="0"/>
    <x v="0"/>
    <s v="USD"/>
    <n v="1442030340"/>
    <n v="1439551200"/>
    <b v="1"/>
    <x v="189"/>
    <b v="1"/>
    <x v="1"/>
    <x v="6"/>
    <n v="111"/>
    <n v="57.63"/>
  </r>
  <r>
    <n v="2793"/>
    <x v="2800"/>
    <s v="THE GOODS are Premiering the NEW Australian play DROPPED by Katy Warner @ OLD FITZ THEATRE Dec 8-20 _x000a_Its Godot with Gals n Grenades"/>
    <x v="3"/>
    <x v="1915"/>
    <x v="0"/>
    <x v="2"/>
    <s v="AUD"/>
    <n v="1437473005"/>
    <n v="1434881005"/>
    <b v="0"/>
    <x v="196"/>
    <b v="1"/>
    <x v="1"/>
    <x v="6"/>
    <n v="111"/>
    <n v="151.46"/>
  </r>
  <r>
    <n v="3620"/>
    <x v="2801"/>
    <s v="An Irish show about mental illness though the eyes of the man experiencing it. Support this show and help get it to Boulder and NYC."/>
    <x v="124"/>
    <x v="1916"/>
    <x v="0"/>
    <x v="0"/>
    <s v="USD"/>
    <n v="1425528000"/>
    <n v="1422916261"/>
    <b v="0"/>
    <x v="446"/>
    <b v="1"/>
    <x v="1"/>
    <x v="6"/>
    <n v="105"/>
    <n v="56.07"/>
  </r>
  <r>
    <n v="3893"/>
    <x v="2802"/>
    <s v="An inspiring story of a young girl's journey from childhood to adulthood told through monologue, dialogue, poetry and music and dance."/>
    <x v="63"/>
    <x v="1917"/>
    <x v="2"/>
    <x v="0"/>
    <s v="USD"/>
    <n v="1404194400"/>
    <n v="1400600840"/>
    <b v="0"/>
    <x v="87"/>
    <b v="0"/>
    <x v="1"/>
    <x v="6"/>
    <n v="22"/>
    <n v="128.27000000000001"/>
  </r>
  <r>
    <n v="2963"/>
    <x v="2803"/>
    <s v="A hilarious comedy show about motherhood...through stories, videos and stand-up you'll realize YOUâ€™RE NOT CRAZY, motherhood is!"/>
    <x v="3"/>
    <x v="1918"/>
    <x v="0"/>
    <x v="0"/>
    <s v="USD"/>
    <n v="1435835824"/>
    <n v="1433243824"/>
    <b v="0"/>
    <x v="15"/>
    <b v="1"/>
    <x v="1"/>
    <x v="6"/>
    <n v="107"/>
    <n v="109.03"/>
  </r>
  <r>
    <n v="2818"/>
    <x v="2804"/>
    <s v="Joe West and his wonderful theater company THEATER OF DEATH present original plays both horrific and comical."/>
    <x v="3"/>
    <x v="1919"/>
    <x v="0"/>
    <x v="0"/>
    <s v="USD"/>
    <n v="1443018086"/>
    <n v="1441290086"/>
    <b v="0"/>
    <x v="340"/>
    <b v="1"/>
    <x v="1"/>
    <x v="6"/>
    <n v="106"/>
    <n v="103.95"/>
  </r>
  <r>
    <n v="3434"/>
    <x v="2805"/>
    <s v="Bringing Tennessee Williams, Shakespeare, and 8 world class actors to Longview, Washington to build a play in and for the community."/>
    <x v="3"/>
    <x v="1292"/>
    <x v="0"/>
    <x v="0"/>
    <s v="USD"/>
    <n v="1404983269"/>
    <n v="1402391269"/>
    <b v="0"/>
    <x v="129"/>
    <b v="1"/>
    <x v="1"/>
    <x v="6"/>
    <n v="106"/>
    <n v="62.83"/>
  </r>
  <r>
    <n v="3507"/>
    <x v="2806"/>
    <s v="Please help our troupe bring our first project from planning to reality! Join us on one exciting ride!"/>
    <x v="3"/>
    <x v="1920"/>
    <x v="0"/>
    <x v="0"/>
    <s v="USD"/>
    <n v="1464732537"/>
    <n v="1462140537"/>
    <b v="0"/>
    <x v="257"/>
    <b v="1"/>
    <x v="1"/>
    <x v="6"/>
    <n v="104"/>
    <n v="145"/>
  </r>
  <r>
    <n v="3463"/>
    <x v="2807"/>
    <s v="Uncalled For is finally bringing their latest work of intelligently reckless stream-of-consciousness sketch comedy to Toronto."/>
    <x v="3"/>
    <x v="1921"/>
    <x v="0"/>
    <x v="5"/>
    <s v="CAD"/>
    <n v="1476158340"/>
    <n v="1472594585"/>
    <b v="0"/>
    <x v="233"/>
    <b v="1"/>
    <x v="1"/>
    <x v="6"/>
    <n v="103"/>
    <n v="90.68"/>
  </r>
  <r>
    <n v="3173"/>
    <x v="2808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x v="1"/>
    <x v="6"/>
    <n v="103"/>
    <n v="139.19"/>
  </r>
  <r>
    <n v="3358"/>
    <x v="2809"/>
    <s v="Alef productions, LLC is proud to present a World Premiere Play about Acceptance, Relationships,  Mortality and Love!"/>
    <x v="3"/>
    <x v="1922"/>
    <x v="0"/>
    <x v="0"/>
    <s v="USD"/>
    <n v="1416385679"/>
    <n v="1413790079"/>
    <b v="0"/>
    <x v="380"/>
    <b v="1"/>
    <x v="1"/>
    <x v="6"/>
    <n v="103"/>
    <n v="63.57"/>
  </r>
  <r>
    <n v="3766"/>
    <x v="2810"/>
    <s v="Trapped on a stalled New York subway, seven strangers realize it's not just the train that's stuck."/>
    <x v="3"/>
    <x v="1923"/>
    <x v="0"/>
    <x v="0"/>
    <s v="USD"/>
    <n v="1404360045"/>
    <n v="1401336045"/>
    <b v="0"/>
    <x v="93"/>
    <b v="1"/>
    <x v="1"/>
    <x v="7"/>
    <n v="103"/>
    <n v="106.93"/>
  </r>
  <r>
    <n v="3714"/>
    <x v="2811"/>
    <s v="This summer, help some of the top high school theater students from across the country come to NYC to create a world premiere play."/>
    <x v="3"/>
    <x v="994"/>
    <x v="0"/>
    <x v="0"/>
    <s v="USD"/>
    <n v="1432612740"/>
    <n v="1429881667"/>
    <b v="0"/>
    <x v="174"/>
    <b v="1"/>
    <x v="1"/>
    <x v="6"/>
    <n v="102"/>
    <n v="105.52"/>
  </r>
  <r>
    <n v="3298"/>
    <x v="2812"/>
    <s v="A stylishly sinister story about blood, guns, and raw ambition. You can help Great Minds bring the world's most dangerous play to life!"/>
    <x v="3"/>
    <x v="1924"/>
    <x v="0"/>
    <x v="0"/>
    <s v="USD"/>
    <n v="1442102400"/>
    <n v="1440370768"/>
    <b v="0"/>
    <x v="257"/>
    <b v="1"/>
    <x v="1"/>
    <x v="6"/>
    <n v="102"/>
    <n v="141.29"/>
  </r>
  <r>
    <n v="3524"/>
    <x v="2813"/>
    <s v="A West Texas matriarch is enraged by the news that her gay grandson has been the victim of a hate crime committed by his own father."/>
    <x v="3"/>
    <x v="1925"/>
    <x v="0"/>
    <x v="0"/>
    <s v="USD"/>
    <n v="1410580800"/>
    <n v="1409336373"/>
    <b v="0"/>
    <x v="142"/>
    <b v="1"/>
    <x v="1"/>
    <x v="6"/>
    <n v="102"/>
    <n v="137.24"/>
  </r>
  <r>
    <n v="3575"/>
    <x v="2814"/>
    <s v="An island in hell. Cleopatra, Joan of Arc, &amp; Queen Victoria wait, trapped in the memory of who they were... until AnaiÌˆs Nin shows up."/>
    <x v="3"/>
    <x v="1926"/>
    <x v="0"/>
    <x v="0"/>
    <s v="USD"/>
    <n v="1470887940"/>
    <n v="1468176527"/>
    <b v="0"/>
    <x v="340"/>
    <b v="1"/>
    <x v="1"/>
    <x v="6"/>
    <n v="101"/>
    <n v="99.34"/>
  </r>
  <r>
    <n v="3421"/>
    <x v="2815"/>
    <s v="Waterwell's New Works Lab @ PPAS is the country's leading development program for challenging new plays for young actors."/>
    <x v="3"/>
    <x v="1927"/>
    <x v="0"/>
    <x v="0"/>
    <s v="USD"/>
    <n v="1425495563"/>
    <n v="1422903563"/>
    <b v="0"/>
    <x v="15"/>
    <b v="1"/>
    <x v="1"/>
    <x v="6"/>
    <n v="101"/>
    <n v="103.21"/>
  </r>
  <r>
    <n v="2930"/>
    <x v="2816"/>
    <s v="Forbear! is a new theatre company aiming to produce exciting and innovative theatre using performers from a variety of disciplines."/>
    <x v="3"/>
    <x v="1928"/>
    <x v="0"/>
    <x v="1"/>
    <s v="GBP"/>
    <n v="1431007264"/>
    <n v="1428415264"/>
    <b v="0"/>
    <x v="95"/>
    <b v="1"/>
    <x v="1"/>
    <x v="7"/>
    <n v="101"/>
    <n v="162.77000000000001"/>
  </r>
  <r>
    <n v="527"/>
    <x v="2817"/>
    <s v="OMEGA KIDS, a new play by Noah Mease, directed by Jay Stull &amp; produced by New Light Theater Project in association with Access Theater."/>
    <x v="3"/>
    <x v="1158"/>
    <x v="0"/>
    <x v="0"/>
    <s v="USD"/>
    <n v="1487347500"/>
    <n v="1484715366"/>
    <b v="0"/>
    <x v="150"/>
    <b v="1"/>
    <x v="1"/>
    <x v="6"/>
    <n v="101"/>
    <n v="63.83"/>
  </r>
  <r>
    <n v="3153"/>
    <x v="2818"/>
    <s v="A stage production of Terminator 2: Judgment Day, composed entirely of the words of William Shakespeare"/>
    <x v="9"/>
    <x v="1929"/>
    <x v="0"/>
    <x v="0"/>
    <s v="USD"/>
    <n v="1304225940"/>
    <n v="1301542937"/>
    <b v="1"/>
    <x v="198"/>
    <b v="1"/>
    <x v="1"/>
    <x v="6"/>
    <n v="336"/>
    <n v="41.77"/>
  </r>
  <r>
    <n v="3455"/>
    <x v="2819"/>
    <s v="Be a part of helping bring the 2013 Tony Award winning comedy &quot;Vanya and Sonia and Masha and Spike&quot; to the Edgemar Center for the Arts!"/>
    <x v="3"/>
    <x v="1930"/>
    <x v="0"/>
    <x v="0"/>
    <s v="USD"/>
    <n v="1476381627"/>
    <n v="1473789627"/>
    <b v="0"/>
    <x v="50"/>
    <b v="1"/>
    <x v="1"/>
    <x v="6"/>
    <n v="101"/>
    <n v="145.87"/>
  </r>
  <r>
    <n v="3400"/>
    <x v="2820"/>
    <s v="A hilarious comedy starring Sarah, a recent grad, who uses the magic of a mystical open mic to solve the problems of her relationships."/>
    <x v="3"/>
    <x v="1931"/>
    <x v="0"/>
    <x v="0"/>
    <s v="USD"/>
    <n v="1409266414"/>
    <n v="1405378414"/>
    <b v="0"/>
    <x v="275"/>
    <b v="1"/>
    <x v="1"/>
    <x v="6"/>
    <n v="100"/>
    <n v="118.13"/>
  </r>
  <r>
    <n v="3406"/>
    <x v="2821"/>
    <s v="A funny and moving new play about two families dealing with aging parents in very different ways!"/>
    <x v="3"/>
    <x v="1932"/>
    <x v="0"/>
    <x v="0"/>
    <s v="USD"/>
    <n v="1405511376"/>
    <n v="1401623376"/>
    <b v="0"/>
    <x v="110"/>
    <b v="1"/>
    <x v="1"/>
    <x v="6"/>
    <n v="100"/>
    <n v="110.23"/>
  </r>
  <r>
    <n v="2811"/>
    <x v="2822"/>
    <s v="Ray Gunn and Starburst is an audio sci-fi/comedy sending up the tropes of classic and pulp science-fiction."/>
    <x v="3"/>
    <x v="1933"/>
    <x v="0"/>
    <x v="1"/>
    <s v="GBP"/>
    <n v="1424692503"/>
    <n v="1422100503"/>
    <b v="0"/>
    <x v="52"/>
    <b v="1"/>
    <x v="1"/>
    <x v="6"/>
    <n v="100"/>
    <n v="92.84"/>
  </r>
  <r>
    <n v="3288"/>
    <x v="2823"/>
    <s v="Cancer patient Anne Bartram's bucket list wish, is to have her new play performed at a London venue and reviewed by a national paper."/>
    <x v="3"/>
    <x v="1934"/>
    <x v="0"/>
    <x v="1"/>
    <s v="GBP"/>
    <n v="1466463600"/>
    <n v="1463337315"/>
    <b v="0"/>
    <x v="455"/>
    <b v="1"/>
    <x v="1"/>
    <x v="6"/>
    <n v="100"/>
    <n v="48.44"/>
  </r>
  <r>
    <n v="3241"/>
    <x v="2824"/>
    <s v="iDiOM mounts the West Coast Premiere of â€œThese Seven Sicknessesâ€ â€“ ALL SEVEN of Sophoclesâ€™ surviving plays in one epic production."/>
    <x v="0"/>
    <x v="1935"/>
    <x v="0"/>
    <x v="0"/>
    <s v="USD"/>
    <n v="1413269940"/>
    <n v="1410421670"/>
    <b v="1"/>
    <x v="157"/>
    <b v="1"/>
    <x v="1"/>
    <x v="6"/>
    <n v="115"/>
    <n v="58.69"/>
  </r>
  <r>
    <n v="2828"/>
    <x v="2825"/>
    <s v="The Battle of Britain has been lost; London is occupied, who can you trust? Help produce this classic piece of theatre. Drama for now."/>
    <x v="196"/>
    <x v="1936"/>
    <x v="0"/>
    <x v="1"/>
    <s v="GBP"/>
    <n v="1443826800"/>
    <n v="1441606869"/>
    <b v="0"/>
    <x v="174"/>
    <b v="1"/>
    <x v="1"/>
    <x v="6"/>
    <n v="100"/>
    <n v="98.31"/>
  </r>
  <r>
    <n v="3433"/>
    <x v="2826"/>
    <s v="death&amp;pretzels presents their first Chicago based project:_x000a_The Dybbuk by S. Ansky"/>
    <x v="196"/>
    <x v="1937"/>
    <x v="0"/>
    <x v="0"/>
    <s v="USD"/>
    <n v="1402974000"/>
    <n v="1400290255"/>
    <b v="0"/>
    <x v="26"/>
    <b v="1"/>
    <x v="1"/>
    <x v="6"/>
    <n v="100"/>
    <n v="134.15"/>
  </r>
  <r>
    <n v="3155"/>
    <x v="2827"/>
    <s v="We want to take our stage adaptation of Studio Ghibli's 'Princess Mononoke' to more people.  Help us do it!"/>
    <x v="10"/>
    <x v="1938"/>
    <x v="0"/>
    <x v="1"/>
    <s v="GBP"/>
    <n v="1356004725"/>
    <n v="1353412725"/>
    <b v="1"/>
    <x v="177"/>
    <b v="1"/>
    <x v="1"/>
    <x v="6"/>
    <n v="189"/>
    <n v="31.21"/>
  </r>
  <r>
    <n v="3360"/>
    <x v="2828"/>
    <s v="World Premiere, an M1 Singapore Fringe Festival 2017 commission."/>
    <x v="7"/>
    <x v="1939"/>
    <x v="0"/>
    <x v="20"/>
    <s v="SGD"/>
    <n v="1481731140"/>
    <n v="1479866343"/>
    <b v="0"/>
    <x v="257"/>
    <b v="1"/>
    <x v="1"/>
    <x v="6"/>
    <n v="101"/>
    <n v="126.72"/>
  </r>
  <r>
    <n v="2973"/>
    <x v="2829"/>
    <s v="We're going to represent the entire USA at the World Festival of Children's Theater in Stratford, ON in June, 2016. Help us get there!"/>
    <x v="10"/>
    <x v="1940"/>
    <x v="0"/>
    <x v="0"/>
    <s v="USD"/>
    <n v="1451620800"/>
    <n v="1449171508"/>
    <b v="0"/>
    <x v="51"/>
    <b v="1"/>
    <x v="1"/>
    <x v="6"/>
    <n v="175"/>
    <n v="264.85000000000002"/>
  </r>
  <r>
    <n v="3631"/>
    <x v="2830"/>
    <s v="A revival of Shadowbox Live's Off-Broadway Rock Opera to uncompromisingly explore the darker urges of humankind. But we need your help!"/>
    <x v="375"/>
    <x v="1941"/>
    <x v="2"/>
    <x v="0"/>
    <s v="USD"/>
    <n v="1411444740"/>
    <n v="1409335497"/>
    <b v="0"/>
    <x v="244"/>
    <b v="0"/>
    <x v="1"/>
    <x v="7"/>
    <n v="51"/>
    <n v="147.88"/>
  </r>
  <r>
    <n v="3302"/>
    <x v="2831"/>
    <s v="FilosofÃ­a de los anÃ³nimos"/>
    <x v="33"/>
    <x v="1942"/>
    <x v="0"/>
    <x v="3"/>
    <s v="EUR"/>
    <n v="1481099176"/>
    <n v="1478507176"/>
    <b v="0"/>
    <x v="133"/>
    <b v="1"/>
    <x v="1"/>
    <x v="6"/>
    <n v="103"/>
    <n v="173.7"/>
  </r>
  <r>
    <n v="3776"/>
    <x v="2832"/>
    <s v="The volunteers of TACFA work to &quot;create community through the arts&quot; by putting on a Broadway show that everyone can afford to  attend."/>
    <x v="6"/>
    <x v="765"/>
    <x v="0"/>
    <x v="0"/>
    <s v="USD"/>
    <n v="1406854800"/>
    <n v="1403599778"/>
    <b v="0"/>
    <x v="230"/>
    <b v="1"/>
    <x v="1"/>
    <x v="7"/>
    <n v="107"/>
    <n v="90.82"/>
  </r>
  <r>
    <n v="3339"/>
    <x v="2833"/>
    <s v="FPLA presents FRIENDS IN TRANSIENT PLACES by Jonathan Caren: a magical story of modern life."/>
    <x v="6"/>
    <x v="1943"/>
    <x v="0"/>
    <x v="0"/>
    <s v="USD"/>
    <n v="1469721518"/>
    <n v="1467129518"/>
    <b v="0"/>
    <x v="5"/>
    <b v="1"/>
    <x v="1"/>
    <x v="6"/>
    <n v="104"/>
    <n v="177.62"/>
  </r>
  <r>
    <n v="3169"/>
    <x v="2834"/>
    <s v="We're bringing The Window to the Cherry Lane Theater in January 2014."/>
    <x v="6"/>
    <x v="1944"/>
    <x v="0"/>
    <x v="0"/>
    <s v="USD"/>
    <n v="1386910740"/>
    <n v="1384364561"/>
    <b v="1"/>
    <x v="141"/>
    <b v="1"/>
    <x v="1"/>
    <x v="6"/>
    <n v="103"/>
    <n v="100.5"/>
  </r>
  <r>
    <n v="2939"/>
    <x v="2835"/>
    <s v="Skyline Board Trustees have offered matching grants to help fund next season's production of Dreamgirls! Your donation will be doubled!"/>
    <x v="6"/>
    <x v="1945"/>
    <x v="0"/>
    <x v="0"/>
    <s v="USD"/>
    <n v="1409187600"/>
    <n v="1406316312"/>
    <b v="0"/>
    <x v="20"/>
    <b v="1"/>
    <x v="1"/>
    <x v="7"/>
    <n v="103"/>
    <n v="329.2"/>
  </r>
  <r>
    <n v="3243"/>
    <x v="2836"/>
    <s v="Live Source's world premiere of a new play by Jaclyn Backhaus, premiering at the New Ohio Theatre October 30th-November 8th."/>
    <x v="6"/>
    <x v="1946"/>
    <x v="0"/>
    <x v="0"/>
    <s v="USD"/>
    <n v="1444348800"/>
    <n v="1442283562"/>
    <b v="1"/>
    <x v="26"/>
    <b v="1"/>
    <x v="1"/>
    <x v="6"/>
    <n v="103"/>
    <n v="115.87"/>
  </r>
  <r>
    <n v="2797"/>
    <x v="2837"/>
    <s v="&quot;Labyrinth&quot; meets &quot;Jumanji&quot;  in this dark adventure fantasy play from the makers of the five star fringe hit &quot;Death Ship 666&quot;"/>
    <x v="6"/>
    <x v="1947"/>
    <x v="0"/>
    <x v="1"/>
    <s v="GBP"/>
    <n v="1404858840"/>
    <n v="1402266840"/>
    <b v="0"/>
    <x v="230"/>
    <b v="1"/>
    <x v="1"/>
    <x v="6"/>
    <n v="103"/>
    <n v="87.36"/>
  </r>
  <r>
    <n v="3586"/>
    <x v="2838"/>
    <s v="See Theatre In A New Light"/>
    <x v="51"/>
    <x v="1948"/>
    <x v="0"/>
    <x v="0"/>
    <s v="USD"/>
    <n v="1474649070"/>
    <n v="1469465070"/>
    <b v="0"/>
    <x v="247"/>
    <b v="1"/>
    <x v="1"/>
    <x v="6"/>
    <n v="109"/>
    <n v="151.97999999999999"/>
  </r>
  <r>
    <n v="2929"/>
    <x v="2839"/>
    <s v="Help fund ROCKT's first production!  We want to bring musical theater to kids who have limited access to it, and offer it free to kids."/>
    <x v="6"/>
    <x v="1949"/>
    <x v="0"/>
    <x v="0"/>
    <s v="USD"/>
    <n v="1401024758"/>
    <n v="1398432758"/>
    <b v="0"/>
    <x v="58"/>
    <b v="1"/>
    <x v="1"/>
    <x v="7"/>
    <n v="102"/>
    <n v="255.17"/>
  </r>
  <r>
    <n v="3269"/>
    <x v="2840"/>
    <s v="Cicada Studios presents, as their inaugural production, a new-writing world premiere at the Edinburgh Fringe Festival 2015."/>
    <x v="6"/>
    <x v="1950"/>
    <x v="0"/>
    <x v="1"/>
    <s v="GBP"/>
    <n v="1434452400"/>
    <n v="1431509397"/>
    <b v="1"/>
    <x v="16"/>
    <b v="1"/>
    <x v="1"/>
    <x v="6"/>
    <n v="102"/>
    <n v="116"/>
  </r>
  <r>
    <n v="3662"/>
    <x v="2841"/>
    <s v="I'm an Inuit playwright chosen for the esteemed Arctic Circle Residency in Svalbard to write about 1800's Inuk woman guide, Tookoolito."/>
    <x v="6"/>
    <x v="1951"/>
    <x v="0"/>
    <x v="5"/>
    <s v="CAD"/>
    <n v="1427775414"/>
    <n v="1425187014"/>
    <b v="0"/>
    <x v="250"/>
    <b v="1"/>
    <x v="1"/>
    <x v="6"/>
    <n v="101"/>
    <n v="202.85"/>
  </r>
  <r>
    <n v="3326"/>
    <x v="2842"/>
    <s v="An edgy, hilarious, compassionate and honest show to help caregivers find courage, trust their instincts and above all, to laugh."/>
    <x v="6"/>
    <x v="1952"/>
    <x v="0"/>
    <x v="0"/>
    <s v="USD"/>
    <n v="1425830905"/>
    <n v="1423242505"/>
    <b v="0"/>
    <x v="7"/>
    <b v="1"/>
    <x v="1"/>
    <x v="6"/>
    <n v="101"/>
    <n v="142.28"/>
  </r>
  <r>
    <n v="3377"/>
    <x v="2843"/>
    <s v="An empowering play about war time code breaker Alan Turing which tells the real story of a hero vilified for his sexuality and suicide."/>
    <x v="6"/>
    <x v="1953"/>
    <x v="0"/>
    <x v="1"/>
    <s v="GBP"/>
    <n v="1426870560"/>
    <n v="1424280899"/>
    <b v="0"/>
    <x v="99"/>
    <b v="1"/>
    <x v="1"/>
    <x v="6"/>
    <n v="101"/>
    <n v="104.99"/>
  </r>
  <r>
    <n v="2975"/>
    <x v="2844"/>
    <s v="[By The Mummers] needs your help this holiday season to stage a full scale production of William Gibson's &quot;The Butterfingers Angel...&quot;"/>
    <x v="6"/>
    <x v="1954"/>
    <x v="0"/>
    <x v="0"/>
    <s v="USD"/>
    <n v="1417057200"/>
    <n v="1414599886"/>
    <b v="0"/>
    <x v="116"/>
    <b v="1"/>
    <x v="1"/>
    <x v="6"/>
    <n v="100"/>
    <n v="70.88"/>
  </r>
  <r>
    <n v="3376"/>
    <x v="2845"/>
    <s v="3 college grads struggling to fund their social network. 1 bratty blackmailing student. 1 dreamy Asian business man. 1 awesome play."/>
    <x v="6"/>
    <x v="1955"/>
    <x v="0"/>
    <x v="0"/>
    <s v="USD"/>
    <n v="1429976994"/>
    <n v="1424796594"/>
    <b v="0"/>
    <x v="10"/>
    <b v="1"/>
    <x v="1"/>
    <x v="6"/>
    <n v="100"/>
    <n v="421.11"/>
  </r>
  <r>
    <n v="3765"/>
    <x v="2846"/>
    <s v="An new musical from Laura Grill &amp; Misha Chowdhury about relationships, Relationships, and the moments that change everything."/>
    <x v="39"/>
    <x v="1956"/>
    <x v="0"/>
    <x v="0"/>
    <s v="USD"/>
    <n v="1406745482"/>
    <n v="1404153482"/>
    <b v="0"/>
    <x v="338"/>
    <b v="1"/>
    <x v="1"/>
    <x v="7"/>
    <n v="113"/>
    <n v="74.22"/>
  </r>
  <r>
    <n v="3154"/>
    <x v="2847"/>
    <s v="Hilarious play about two parents obsessed with getting their kid into the best pre-school and are willing to do ANYTHING to get him in!"/>
    <x v="39"/>
    <x v="1957"/>
    <x v="0"/>
    <x v="0"/>
    <s v="USD"/>
    <n v="1333310458"/>
    <n v="1330722058"/>
    <b v="1"/>
    <x v="259"/>
    <b v="1"/>
    <x v="1"/>
    <x v="6"/>
    <n v="113"/>
    <n v="64.27"/>
  </r>
  <r>
    <n v="3266"/>
    <x v="2848"/>
    <s v="An original version of Shakespeare's masterpiece that emphasizes family and explores the destruction of blood ties"/>
    <x v="12"/>
    <x v="1958"/>
    <x v="0"/>
    <x v="0"/>
    <s v="USD"/>
    <n v="1434142800"/>
    <n v="1431435122"/>
    <b v="1"/>
    <x v="438"/>
    <b v="1"/>
    <x v="1"/>
    <x v="6"/>
    <n v="131"/>
    <n v="48.33"/>
  </r>
  <r>
    <n v="3363"/>
    <x v="2849"/>
    <s v="A first play about a first kiss, Making the Move is going to the Edinburgh Fringe festival.  Join the party, fall in love.  Help us!"/>
    <x v="376"/>
    <x v="1959"/>
    <x v="0"/>
    <x v="0"/>
    <s v="USD"/>
    <n v="1408464000"/>
    <n v="1406831445"/>
    <b v="0"/>
    <x v="55"/>
    <b v="1"/>
    <x v="1"/>
    <x v="6"/>
    <n v="101"/>
    <n v="302.31"/>
  </r>
  <r>
    <n v="3534"/>
    <x v="2850"/>
    <s v="A Theatrical Prequel to Hell's Rebels, the current Pathfinder Adventure Path from Paizo Publishing"/>
    <x v="10"/>
    <x v="1960"/>
    <x v="0"/>
    <x v="0"/>
    <s v="USD"/>
    <n v="1443711623"/>
    <n v="1440687623"/>
    <b v="0"/>
    <x v="394"/>
    <b v="1"/>
    <x v="1"/>
    <x v="6"/>
    <n v="156"/>
    <n v="38.28"/>
  </r>
  <r>
    <n v="3293"/>
    <x v="2851"/>
    <s v="In 1917 Rudolf Steiner's Threefold Social Organism was an attempt to save a devastated Europe. 100 years later do we have a new chance?"/>
    <x v="37"/>
    <x v="1961"/>
    <x v="0"/>
    <x v="4"/>
    <s v="NZD"/>
    <n v="1488622352"/>
    <n v="1486030352"/>
    <b v="0"/>
    <x v="110"/>
    <b v="1"/>
    <x v="1"/>
    <x v="6"/>
    <n v="170"/>
    <n v="84.29"/>
  </r>
  <r>
    <n v="3171"/>
    <x v="2852"/>
    <s v="The theatrical adaptation of the epic film â€˜THE FALLâ€™ for the stage, combining theatre, live music, animation and expansive projection."/>
    <x v="39"/>
    <x v="1962"/>
    <x v="0"/>
    <x v="1"/>
    <s v="GBP"/>
    <n v="1462545358"/>
    <n v="1459953358"/>
    <b v="1"/>
    <x v="27"/>
    <b v="1"/>
    <x v="1"/>
    <x v="6"/>
    <n v="109"/>
    <n v="65.099999999999994"/>
  </r>
  <r>
    <n v="3144"/>
    <x v="2853"/>
    <s v="Two women, one love, one must die: a multicultural cast in a play about the denied holocaust of Libyan Jews. Premieres in March in NYC"/>
    <x v="3"/>
    <x v="1963"/>
    <x v="3"/>
    <x v="0"/>
    <s v="USD"/>
    <n v="1489903200"/>
    <n v="1488459307"/>
    <b v="0"/>
    <x v="256"/>
    <b v="0"/>
    <x v="1"/>
    <x v="6"/>
    <n v="75"/>
    <n v="251.33"/>
  </r>
  <r>
    <n v="2857"/>
    <x v="2854"/>
    <s v="Somos una compaÃ±Ã­a de teatro independiente. Y en el 2017 queremos arrancar con el montaje de 3 obras._x000a_3 elencos, 3 espacios."/>
    <x v="114"/>
    <x v="1964"/>
    <x v="2"/>
    <x v="14"/>
    <s v="MXN"/>
    <n v="1487613600"/>
    <n v="1482444295"/>
    <b v="0"/>
    <x v="41"/>
    <b v="0"/>
    <x v="1"/>
    <x v="6"/>
    <n v="20"/>
    <n v="500"/>
  </r>
  <r>
    <n v="3258"/>
    <x v="2855"/>
    <s v="A guy named Walt steals a book and plans to sell it to get his life on track... until his wife finds out."/>
    <x v="39"/>
    <x v="1965"/>
    <x v="0"/>
    <x v="0"/>
    <s v="USD"/>
    <n v="1420751861"/>
    <n v="1418159861"/>
    <b v="1"/>
    <x v="11"/>
    <b v="1"/>
    <x v="1"/>
    <x v="6"/>
    <n v="105"/>
    <n v="98.2"/>
  </r>
  <r>
    <n v="3612"/>
    <x v="2856"/>
    <s v="A Harlem Hellfighter struggles to re-integrate into his community after heroically fighting for his country in WW1."/>
    <x v="10"/>
    <x v="1966"/>
    <x v="0"/>
    <x v="5"/>
    <s v="CAD"/>
    <n v="1402334811"/>
    <n v="1401470811"/>
    <b v="0"/>
    <x v="7"/>
    <b v="1"/>
    <x v="1"/>
    <x v="6"/>
    <n v="144"/>
    <n v="126.67"/>
  </r>
  <r>
    <n v="3228"/>
    <x v="2857"/>
    <s v="A Season of Powerful Women. A Season of Defiance."/>
    <x v="39"/>
    <x v="1967"/>
    <x v="0"/>
    <x v="0"/>
    <s v="USD"/>
    <n v="1450328340"/>
    <n v="1447606884"/>
    <b v="1"/>
    <x v="77"/>
    <b v="1"/>
    <x v="1"/>
    <x v="6"/>
    <n v="102"/>
    <n v="193.62"/>
  </r>
  <r>
    <n v="2784"/>
    <x v="2858"/>
    <s v="David Sedaris' &quot;The Santaland Diaries&quot; starring Matt Crabtree at The Working Stage Theatre in Hollywood!"/>
    <x v="12"/>
    <x v="585"/>
    <x v="0"/>
    <x v="0"/>
    <s v="USD"/>
    <n v="1414608843"/>
    <n v="1412794443"/>
    <b v="0"/>
    <x v="52"/>
    <b v="1"/>
    <x v="1"/>
    <x v="6"/>
    <n v="119"/>
    <n v="66.11"/>
  </r>
  <r>
    <n v="3182"/>
    <x v="2859"/>
    <s v="FRANK, a newborn company, presents Wallace Shawn's famously unproduced,&quot;A Thought in Three Parts.&quot;_x000a_Be FRANK with us!"/>
    <x v="39"/>
    <x v="1968"/>
    <x v="0"/>
    <x v="0"/>
    <s v="USD"/>
    <n v="1328029200"/>
    <n v="1323211621"/>
    <b v="1"/>
    <x v="309"/>
    <b v="1"/>
    <x v="1"/>
    <x v="6"/>
    <n v="101"/>
    <n v="46.77"/>
  </r>
  <r>
    <n v="3527"/>
    <x v="2860"/>
    <s v="A 'tasty' new drama ~&quot;Booker T Washington of Tuskegee, Alabama, dined with the President (Roosevelt) last evening.&quot;~ the White House."/>
    <x v="12"/>
    <x v="1969"/>
    <x v="0"/>
    <x v="0"/>
    <s v="USD"/>
    <n v="1436587140"/>
    <n v="1434069205"/>
    <b v="0"/>
    <x v="48"/>
    <b v="1"/>
    <x v="1"/>
    <x v="6"/>
    <n v="117"/>
    <n v="81.569999999999993"/>
  </r>
  <r>
    <n v="3189"/>
    <x v="2861"/>
    <s v="Det Ã¤r tio Ã¥r sedan sist! Musikalen Hednadotter med sÃ¥ngarna frÃ¥n orginaluppsÃ¤ttningen sjunger musikalen i Konsertform."/>
    <x v="56"/>
    <x v="1970"/>
    <x v="2"/>
    <x v="11"/>
    <s v="SEK"/>
    <n v="1432455532"/>
    <n v="1429863532"/>
    <b v="0"/>
    <x v="10"/>
    <b v="0"/>
    <x v="1"/>
    <x v="7"/>
    <n v="12"/>
    <n v="356.84"/>
  </r>
  <r>
    <n v="3786"/>
    <x v="2862"/>
    <s v="The brainchild of Coleman Peterson and Janice Gilbert.  The funding will be used to professionally record the songs."/>
    <x v="12"/>
    <x v="1971"/>
    <x v="0"/>
    <x v="0"/>
    <s v="USD"/>
    <n v="1464310475"/>
    <n v="1461718475"/>
    <b v="0"/>
    <x v="26"/>
    <b v="1"/>
    <x v="1"/>
    <x v="7"/>
    <n v="111"/>
    <n v="93.77"/>
  </r>
  <r>
    <n v="3279"/>
    <x v="2863"/>
    <s v="LOOKING FOR GOOD PEOPLE to help fund our production of &quot;Good People&quot; with Kia Hellman &amp; Shayne Anderson, directed by Christine Dunford."/>
    <x v="238"/>
    <x v="1972"/>
    <x v="0"/>
    <x v="0"/>
    <s v="USD"/>
    <n v="1459474059"/>
    <n v="1456885659"/>
    <b v="0"/>
    <x v="310"/>
    <b v="1"/>
    <x v="1"/>
    <x v="6"/>
    <n v="114"/>
    <n v="105.21"/>
  </r>
  <r>
    <n v="3310"/>
    <x v="2864"/>
    <s v="A new play about coming coming home, recovery, and trying to find God in the process."/>
    <x v="115"/>
    <x v="1973"/>
    <x v="0"/>
    <x v="0"/>
    <s v="USD"/>
    <n v="1444169825"/>
    <n v="1441577825"/>
    <b v="0"/>
    <x v="162"/>
    <b v="1"/>
    <x v="1"/>
    <x v="6"/>
    <n v="100"/>
    <n v="209.84"/>
  </r>
  <r>
    <n v="2970"/>
    <x v="2865"/>
    <s v="Kara Ayn Napolitano's latest play about a young mother's attempt to reclaim her life after making a serious mistake."/>
    <x v="12"/>
    <x v="836"/>
    <x v="0"/>
    <x v="0"/>
    <s v="USD"/>
    <n v="1405699451"/>
    <n v="1403107451"/>
    <b v="0"/>
    <x v="110"/>
    <b v="1"/>
    <x v="1"/>
    <x v="6"/>
    <n v="106"/>
    <n v="69.89"/>
  </r>
  <r>
    <n v="2868"/>
    <x v="2866"/>
    <s v="7 billion people &amp; most of us feel alone.  It's time we become emotionally unzipped.  &quot;Unzipped&quot; a new play about men &amp; relationships."/>
    <x v="36"/>
    <x v="1974"/>
    <x v="2"/>
    <x v="0"/>
    <s v="USD"/>
    <n v="1475697054"/>
    <n v="1473105054"/>
    <b v="0"/>
    <x v="65"/>
    <b v="0"/>
    <x v="1"/>
    <x v="6"/>
    <n v="42"/>
    <n v="105.03"/>
  </r>
  <r>
    <n v="2807"/>
    <x v="2867"/>
    <s v="Bringing Shakespeare back to the Playwrights"/>
    <x v="10"/>
    <x v="542"/>
    <x v="0"/>
    <x v="0"/>
    <s v="USD"/>
    <n v="1435611438"/>
    <n v="1433019438"/>
    <b v="0"/>
    <x v="258"/>
    <b v="1"/>
    <x v="1"/>
    <x v="6"/>
    <n v="126"/>
    <n v="67.739999999999995"/>
  </r>
  <r>
    <n v="3424"/>
    <x v="2868"/>
    <s v="Maggie is a deaf girl determined to make a silent film masterpiece. Help us share her story with students across the state of Idaho."/>
    <x v="12"/>
    <x v="1975"/>
    <x v="0"/>
    <x v="0"/>
    <s v="USD"/>
    <n v="1423119540"/>
    <n v="1421252084"/>
    <b v="0"/>
    <x v="88"/>
    <b v="1"/>
    <x v="1"/>
    <x v="6"/>
    <n v="104"/>
    <n v="81.78"/>
  </r>
  <r>
    <n v="3239"/>
    <x v="2869"/>
    <s v="The first regional library-touring show from new UK company Librarian Theatre - transforming local libraries into magical theatres"/>
    <x v="377"/>
    <x v="1976"/>
    <x v="0"/>
    <x v="1"/>
    <s v="GBP"/>
    <n v="1445817540"/>
    <n v="1443665293"/>
    <b v="1"/>
    <x v="201"/>
    <b v="1"/>
    <x v="1"/>
    <x v="6"/>
    <n v="106"/>
    <n v="59.7"/>
  </r>
  <r>
    <n v="3574"/>
    <x v="2870"/>
    <s v="Help Galli Theater continue to bring fairytales to children in English &amp; German in our theater and to institutions serving children."/>
    <x v="238"/>
    <x v="1977"/>
    <x v="0"/>
    <x v="0"/>
    <s v="USD"/>
    <n v="1415921848"/>
    <n v="1413326248"/>
    <b v="0"/>
    <x v="43"/>
    <b v="1"/>
    <x v="1"/>
    <x v="6"/>
    <n v="106"/>
    <n v="136.78"/>
  </r>
  <r>
    <n v="4033"/>
    <x v="2871"/>
    <s v="Help us produce an iconic new verse play, set in the year 2020, with virtuoso acting and hauntingly beautiful words and music"/>
    <x v="378"/>
    <x v="1978"/>
    <x v="2"/>
    <x v="1"/>
    <s v="GBP"/>
    <n v="1475398800"/>
    <n v="1472711224"/>
    <b v="0"/>
    <x v="230"/>
    <b v="0"/>
    <x v="1"/>
    <x v="6"/>
    <n v="26"/>
    <n v="65.34"/>
  </r>
  <r>
    <n v="3342"/>
    <x v="2872"/>
    <s v="We believe in the power of stories to change the world. Theatre that inspires transformation."/>
    <x v="12"/>
    <x v="629"/>
    <x v="0"/>
    <x v="0"/>
    <s v="USD"/>
    <n v="1427864340"/>
    <n v="1425020810"/>
    <b v="0"/>
    <x v="76"/>
    <b v="1"/>
    <x v="1"/>
    <x v="6"/>
    <n v="102"/>
    <n v="78.209999999999994"/>
  </r>
  <r>
    <n v="3281"/>
    <x v="2873"/>
    <s v="&quot;This is how theater should connect to people&quot;  Margo Jefferson, Pulitzer Prize winning critic"/>
    <x v="10"/>
    <x v="601"/>
    <x v="0"/>
    <x v="0"/>
    <s v="USD"/>
    <n v="1441153705"/>
    <n v="1438561705"/>
    <b v="0"/>
    <x v="5"/>
    <b v="1"/>
    <x v="1"/>
    <x v="6"/>
    <n v="122"/>
    <n v="129.36000000000001"/>
  </r>
  <r>
    <n v="523"/>
    <x v="2874"/>
    <s v="The Star on My Heart, an original play based on a survivor of the Terezin concentration camp, with community outreach for all ages."/>
    <x v="10"/>
    <x v="1979"/>
    <x v="0"/>
    <x v="0"/>
    <s v="USD"/>
    <n v="1442805076"/>
    <n v="1440213076"/>
    <b v="0"/>
    <x v="87"/>
    <b v="1"/>
    <x v="1"/>
    <x v="6"/>
    <n v="121"/>
    <n v="71.790000000000006"/>
  </r>
  <r>
    <n v="3750"/>
    <x v="2875"/>
    <s v="Stars on Stage children's theatre program is in need of 6 new wireless body microphones!_x000a__x000a_#soskidsbeheard   _x000a__x000a_www.apatheplace.org"/>
    <x v="12"/>
    <x v="1980"/>
    <x v="0"/>
    <x v="0"/>
    <s v="USD"/>
    <n v="1423555140"/>
    <n v="1421105608"/>
    <b v="0"/>
    <x v="33"/>
    <b v="1"/>
    <x v="1"/>
    <x v="7"/>
    <n v="100"/>
    <n v="215.25"/>
  </r>
  <r>
    <n v="3213"/>
    <x v="2876"/>
    <s v="3 boys, 1 white dress and a hoover collide in this explosive new play by John Fitzpatrick. Life's a wedding disco. Let's dance."/>
    <x v="12"/>
    <x v="1981"/>
    <x v="0"/>
    <x v="1"/>
    <s v="GBP"/>
    <n v="1437934759"/>
    <n v="1434478759"/>
    <b v="1"/>
    <x v="5"/>
    <b v="1"/>
    <x v="1"/>
    <x v="6"/>
    <n v="100"/>
    <n v="127.81"/>
  </r>
  <r>
    <n v="3384"/>
    <x v="2877"/>
    <s v="Six gay men, emotional baggage, and online dating: what could go wrong? A play about looking for love and finding something better."/>
    <x v="12"/>
    <x v="1982"/>
    <x v="0"/>
    <x v="0"/>
    <s v="USD"/>
    <n v="1448074800"/>
    <n v="1444874768"/>
    <b v="0"/>
    <x v="31"/>
    <b v="1"/>
    <x v="1"/>
    <x v="6"/>
    <n v="100"/>
    <n v="93.76"/>
  </r>
  <r>
    <n v="2822"/>
    <x v="2878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30"/>
    <b v="1"/>
    <x v="1"/>
    <x v="6"/>
    <n v="100"/>
    <n v="63.83"/>
  </r>
  <r>
    <n v="3332"/>
    <x v="2879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x v="1"/>
    <x v="6"/>
    <n v="100"/>
    <n v="72.290000000000006"/>
  </r>
  <r>
    <n v="3233"/>
    <x v="2880"/>
    <s v="64 Squares is an autobiographical one-man exploration of the internal chess game played to reconcile relationships."/>
    <x v="10"/>
    <x v="1983"/>
    <x v="0"/>
    <x v="0"/>
    <s v="USD"/>
    <n v="1488482355"/>
    <n v="1485890355"/>
    <b v="0"/>
    <x v="42"/>
    <b v="1"/>
    <x v="1"/>
    <x v="6"/>
    <n v="119"/>
    <n v="97.38"/>
  </r>
  <r>
    <n v="3553"/>
    <x v="2881"/>
    <s v="Professional actors bring to life the true stories of 5 African-Americans struggling with mental health and their search for healing."/>
    <x v="62"/>
    <x v="1984"/>
    <x v="0"/>
    <x v="0"/>
    <s v="USD"/>
    <n v="1439337600"/>
    <n v="1436575280"/>
    <b v="0"/>
    <x v="201"/>
    <b v="1"/>
    <x v="1"/>
    <x v="6"/>
    <n v="106"/>
    <n v="56.2"/>
  </r>
  <r>
    <n v="2799"/>
    <x v="2882"/>
    <s v="August012 make their debut at Edinburgh Fringe with their play about the absurdity of wanting to bring children into a deranged world"/>
    <x v="10"/>
    <x v="1985"/>
    <x v="0"/>
    <x v="1"/>
    <s v="GBP"/>
    <n v="1466179200"/>
    <n v="1463466070"/>
    <b v="0"/>
    <x v="240"/>
    <b v="1"/>
    <x v="1"/>
    <x v="6"/>
    <n v="117"/>
    <n v="44.86"/>
  </r>
  <r>
    <n v="3655"/>
    <x v="2883"/>
    <s v="All aboard for the world premiere of a new steampunk-inspired train adventure play, written by Maggie Lee and directed by Amy Poisson!"/>
    <x v="10"/>
    <x v="1986"/>
    <x v="0"/>
    <x v="0"/>
    <s v="USD"/>
    <n v="1437202740"/>
    <n v="1434654998"/>
    <b v="0"/>
    <x v="1"/>
    <b v="1"/>
    <x v="1"/>
    <x v="6"/>
    <n v="116"/>
    <n v="73.58"/>
  </r>
  <r>
    <n v="3249"/>
    <x v="2884"/>
    <s v="A new work about guilt, trauma, love, and change; this original play tells the story of a boy and a girl who love and lose each other."/>
    <x v="62"/>
    <x v="1987"/>
    <x v="0"/>
    <x v="0"/>
    <s v="USD"/>
    <n v="1434822914"/>
    <n v="1432230914"/>
    <b v="1"/>
    <x v="106"/>
    <b v="1"/>
    <x v="1"/>
    <x v="6"/>
    <n v="105"/>
    <n v="65.58"/>
  </r>
  <r>
    <n v="3456"/>
    <x v="2885"/>
    <s v="&quot;Thief,&quot; a one man touring show, a theatrical experience portraying a supernatural story about the 3 days Jesus spent in the grave."/>
    <x v="9"/>
    <x v="1988"/>
    <x v="0"/>
    <x v="0"/>
    <s v="USD"/>
    <n v="1406876340"/>
    <n v="1404190567"/>
    <b v="0"/>
    <x v="38"/>
    <b v="1"/>
    <x v="1"/>
    <x v="6"/>
    <n v="191"/>
    <n v="358.69"/>
  </r>
  <r>
    <n v="3158"/>
    <x v="2886"/>
    <s v="A 40s crime-noir play using nursery rhyme characters."/>
    <x v="10"/>
    <x v="1989"/>
    <x v="0"/>
    <x v="0"/>
    <s v="USD"/>
    <n v="1374523752"/>
    <n v="1371931752"/>
    <b v="1"/>
    <x v="50"/>
    <b v="1"/>
    <x v="1"/>
    <x v="6"/>
    <n v="114"/>
    <n v="82.61"/>
  </r>
  <r>
    <n v="2967"/>
    <x v="2887"/>
    <s v="Scissortail is a story of loss, grief, and recovery based on the events of the 1995 Oklahoma City Bombing."/>
    <x v="10"/>
    <x v="1990"/>
    <x v="0"/>
    <x v="0"/>
    <s v="USD"/>
    <n v="1425872692"/>
    <n v="1423284292"/>
    <b v="0"/>
    <x v="26"/>
    <b v="1"/>
    <x v="1"/>
    <x v="6"/>
    <n v="114"/>
    <n v="80.23"/>
  </r>
  <r>
    <n v="3361"/>
    <x v="2888"/>
    <s v="KNOW Theatre has been invited to bring our production of Vieux CarrÃ© to the Provincetown Tennessee Williams Theatre Festival!"/>
    <x v="10"/>
    <x v="1991"/>
    <x v="0"/>
    <x v="0"/>
    <s v="USD"/>
    <n v="1409587140"/>
    <n v="1408062990"/>
    <b v="0"/>
    <x v="32"/>
    <b v="1"/>
    <x v="1"/>
    <x v="6"/>
    <n v="113"/>
    <n v="83.43"/>
  </r>
  <r>
    <n v="3554"/>
    <x v="2889"/>
    <s v="MASKS is a dramedy dealing with what it means to be alive, the reliability of identity, and what it means to suffer."/>
    <x v="10"/>
    <x v="1992"/>
    <x v="0"/>
    <x v="0"/>
    <s v="USD"/>
    <n v="1423674000"/>
    <n v="1421025159"/>
    <b v="0"/>
    <x v="28"/>
    <b v="1"/>
    <x v="1"/>
    <x v="6"/>
    <n v="113"/>
    <n v="107"/>
  </r>
  <r>
    <n v="2812"/>
    <x v="2890"/>
    <s v="&quot;A short, nasty and razor sharp play in one of Toronto's hottest new &quot;off-off Broadway&quot; style venues."/>
    <x v="10"/>
    <x v="1993"/>
    <x v="0"/>
    <x v="5"/>
    <s v="CAD"/>
    <n v="1428292800"/>
    <n v="1424368298"/>
    <b v="0"/>
    <x v="183"/>
    <b v="1"/>
    <x v="1"/>
    <x v="6"/>
    <n v="113"/>
    <n v="68.25"/>
  </r>
  <r>
    <n v="3489"/>
    <x v="2891"/>
    <s v="A brilliant play by Will Eno. An exciting, young theatre company. A production that promises to wow. You wouldn't want to miss it."/>
    <x v="10"/>
    <x v="1994"/>
    <x v="0"/>
    <x v="1"/>
    <s v="GBP"/>
    <n v="1400965200"/>
    <n v="1398352531"/>
    <b v="0"/>
    <x v="257"/>
    <b v="1"/>
    <x v="1"/>
    <x v="6"/>
    <n v="113"/>
    <n v="78.260000000000005"/>
  </r>
  <r>
    <n v="3542"/>
    <x v="2892"/>
    <s v="Ancient Greece. Giddy, champagne soaked debauchery celebrating the Trojan War's end leads to a shocking and deadly surprise."/>
    <x v="62"/>
    <x v="1995"/>
    <x v="0"/>
    <x v="0"/>
    <s v="USD"/>
    <n v="1410099822"/>
    <n v="1404915822"/>
    <b v="0"/>
    <x v="275"/>
    <b v="1"/>
    <x v="1"/>
    <x v="6"/>
    <n v="102"/>
    <n v="66.150000000000006"/>
  </r>
  <r>
    <n v="3285"/>
    <x v="2893"/>
    <s v="A new play by Matthew Gasda"/>
    <x v="379"/>
    <x v="1996"/>
    <x v="0"/>
    <x v="0"/>
    <s v="USD"/>
    <n v="1488258000"/>
    <n v="1485556626"/>
    <b v="0"/>
    <x v="75"/>
    <b v="1"/>
    <x v="1"/>
    <x v="6"/>
    <n v="112"/>
    <n v="69.19"/>
  </r>
  <r>
    <n v="3156"/>
    <x v="2894"/>
    <s v="First Love/Worst Love is an examination of love and its mutability, as expressed through twelve stories and five actors on one stage."/>
    <x v="62"/>
    <x v="1997"/>
    <x v="0"/>
    <x v="0"/>
    <s v="USD"/>
    <n v="1338591144"/>
    <n v="1335567144"/>
    <b v="1"/>
    <x v="30"/>
    <b v="1"/>
    <x v="1"/>
    <x v="6"/>
    <n v="102"/>
    <n v="62.92"/>
  </r>
  <r>
    <n v="3698"/>
    <x v="2895"/>
    <s v="Two great political plays, separated in authorship by four hundred years but united in their urgency."/>
    <x v="10"/>
    <x v="1998"/>
    <x v="0"/>
    <x v="0"/>
    <s v="USD"/>
    <n v="1456946487"/>
    <n v="1454354487"/>
    <b v="0"/>
    <x v="336"/>
    <b v="1"/>
    <x v="1"/>
    <x v="6"/>
    <n v="111"/>
    <n v="40.630000000000003"/>
  </r>
  <r>
    <n v="3348"/>
    <x v="2848"/>
    <s v="Old Hat's new production explores the bleak culture of war and the cosmic powers of guilt and imagination in Shakespeare's tragedy."/>
    <x v="62"/>
    <x v="1999"/>
    <x v="0"/>
    <x v="0"/>
    <s v="USD"/>
    <n v="1461988740"/>
    <n v="1459949080"/>
    <b v="0"/>
    <x v="1"/>
    <b v="1"/>
    <x v="1"/>
    <x v="6"/>
    <n v="100"/>
    <n v="69.819999999999993"/>
  </r>
  <r>
    <n v="3772"/>
    <x v="2896"/>
    <s v="A dark comedy about two girls, one knee, and the 1994 Olympics. Help us make sure &quot;Tonya and Nancy&quot; rocks!"/>
    <x v="10"/>
    <x v="2000"/>
    <x v="0"/>
    <x v="0"/>
    <s v="USD"/>
    <n v="1480399200"/>
    <n v="1478616506"/>
    <b v="0"/>
    <x v="51"/>
    <b v="1"/>
    <x v="1"/>
    <x v="7"/>
    <n v="110"/>
    <n v="166.97"/>
  </r>
  <r>
    <n v="3297"/>
    <x v="2897"/>
    <s v="A father loses his family in a freak plane crash and goes on to murder the air traffic controller he holds responsible."/>
    <x v="62"/>
    <x v="2001"/>
    <x v="0"/>
    <x v="1"/>
    <s v="GBP"/>
    <n v="1438037940"/>
    <n v="1436380256"/>
    <b v="0"/>
    <x v="34"/>
    <b v="1"/>
    <x v="1"/>
    <x v="6"/>
    <n v="100"/>
    <n v="125.09"/>
  </r>
  <r>
    <n v="3822"/>
    <x v="2898"/>
    <s v="19 TheaterstÃ¼cke des Schnuppe Figurentheaters bei einem GroÃŸbrand zerstÃ¶rt - bitte unterstÃ¼tzt uns, den Wiederaufbau zu finanzieren"/>
    <x v="10"/>
    <x v="2002"/>
    <x v="0"/>
    <x v="12"/>
    <s v="EUR"/>
    <n v="1453244340"/>
    <n v="1448136417"/>
    <b v="0"/>
    <x v="88"/>
    <b v="1"/>
    <x v="1"/>
    <x v="6"/>
    <n v="110"/>
    <n v="72.38"/>
  </r>
  <r>
    <n v="2961"/>
    <x v="2899"/>
    <s v="Teens in Take Note Troupe put on Shakespeare in the Park annually. Keep relevant, family-friendly Shakespeare in the community!"/>
    <x v="10"/>
    <x v="2003"/>
    <x v="0"/>
    <x v="0"/>
    <s v="USD"/>
    <n v="1427342400"/>
    <n v="1424927159"/>
    <b v="0"/>
    <x v="52"/>
    <b v="1"/>
    <x v="1"/>
    <x v="6"/>
    <n v="110"/>
    <n v="50.75"/>
  </r>
  <r>
    <n v="3175"/>
    <x v="2900"/>
    <s v="One Year Lease Theater Company's world premiere theater production of THE KILLING ROOM, by playwright Daniel Keene, March 2011 in NYC."/>
    <x v="10"/>
    <x v="2004"/>
    <x v="0"/>
    <x v="0"/>
    <s v="USD"/>
    <n v="1297977427"/>
    <n v="1292793427"/>
    <b v="1"/>
    <x v="65"/>
    <b v="1"/>
    <x v="1"/>
    <x v="6"/>
    <n v="110"/>
    <n v="91.3"/>
  </r>
  <r>
    <n v="3260"/>
    <x v="2901"/>
    <s v="We're looking to raise money to continue bringing Brooklyn the vanishing art form of marionette puppetry."/>
    <x v="10"/>
    <x v="2005"/>
    <x v="0"/>
    <x v="0"/>
    <s v="USD"/>
    <n v="1448903318"/>
    <n v="1445875718"/>
    <b v="1"/>
    <x v="196"/>
    <b v="1"/>
    <x v="1"/>
    <x v="6"/>
    <n v="109"/>
    <n v="74.819999999999993"/>
  </r>
  <r>
    <n v="3277"/>
    <x v="2902"/>
    <s v="One of the most popular American plays of the last decade comes to London for its international premiere. Festive and bittersweet."/>
    <x v="10"/>
    <x v="2006"/>
    <x v="0"/>
    <x v="1"/>
    <s v="GBP"/>
    <n v="1416331406"/>
    <n v="1413735806"/>
    <b v="1"/>
    <x v="61"/>
    <b v="1"/>
    <x v="1"/>
    <x v="6"/>
    <n v="109"/>
    <n v="54.3"/>
  </r>
  <r>
    <n v="3773"/>
    <x v="2903"/>
    <s v="A dramatic hip-hopera, inspired from monologues written by the performers."/>
    <x v="10"/>
    <x v="106"/>
    <x v="0"/>
    <x v="0"/>
    <s v="USD"/>
    <n v="1479175680"/>
    <n v="1476317247"/>
    <b v="0"/>
    <x v="7"/>
    <b v="1"/>
    <x v="1"/>
    <x v="7"/>
    <n v="108"/>
    <n v="94.91"/>
  </r>
  <r>
    <n v="3797"/>
    <x v="2904"/>
    <s v="FACING EAST, a dramatic new musical, follows an upstanding mormon couple facing the suicide of the gay son. Help us bring it to London!"/>
    <x v="12"/>
    <x v="2007"/>
    <x v="2"/>
    <x v="0"/>
    <s v="USD"/>
    <n v="1429564165"/>
    <n v="1426972165"/>
    <b v="0"/>
    <x v="77"/>
    <b v="0"/>
    <x v="1"/>
    <x v="7"/>
    <n v="90"/>
    <n v="145.41"/>
  </r>
  <r>
    <n v="3352"/>
    <x v="2905"/>
    <s v="Actors creating more theatre in Brighton. A LOT MORE. Classics, contemporary, new writing, Shakespeare, foreign translations and more."/>
    <x v="10"/>
    <x v="2008"/>
    <x v="0"/>
    <x v="1"/>
    <s v="GBP"/>
    <n v="1467414000"/>
    <n v="1462492178"/>
    <b v="0"/>
    <x v="16"/>
    <b v="1"/>
    <x v="1"/>
    <x v="6"/>
    <n v="108"/>
    <n v="76.8"/>
  </r>
  <r>
    <n v="3334"/>
    <x v="2906"/>
    <s v="The Saltbox Theatre Collective is a brand new not-for-profit theatre company in Illinois."/>
    <x v="380"/>
    <x v="2009"/>
    <x v="0"/>
    <x v="0"/>
    <s v="USD"/>
    <n v="1438259422"/>
    <n v="1435667422"/>
    <b v="0"/>
    <x v="67"/>
    <b v="1"/>
    <x v="1"/>
    <x v="6"/>
    <n v="139"/>
    <n v="116.65"/>
  </r>
  <r>
    <n v="3483"/>
    <x v="2907"/>
    <s v="Join 5 high school teachers in the lounge of every high school in America.  Hear what they never say in the classroom."/>
    <x v="294"/>
    <x v="2010"/>
    <x v="0"/>
    <x v="0"/>
    <s v="USD"/>
    <n v="1404403381"/>
    <n v="1401811381"/>
    <b v="0"/>
    <x v="182"/>
    <b v="1"/>
    <x v="1"/>
    <x v="6"/>
    <n v="160"/>
    <n v="40.29"/>
  </r>
  <r>
    <n v="3495"/>
    <x v="2908"/>
    <s v="A one-woman show by Canadian artist Tina Milo. it is a multimedia show about an actress auditioning for a role of a depressed woman."/>
    <x v="10"/>
    <x v="2011"/>
    <x v="0"/>
    <x v="5"/>
    <s v="CAD"/>
    <n v="1414862280"/>
    <n v="1412360309"/>
    <b v="0"/>
    <x v="257"/>
    <b v="1"/>
    <x v="1"/>
    <x v="6"/>
    <n v="107"/>
    <n v="74.209999999999994"/>
  </r>
  <r>
    <n v="3436"/>
    <x v="2909"/>
    <s v="Please help us fund &quot;Damselfly&quot; - The Play ( put on by Saints on Stage Alumni &amp; sponsored by Mothers Against Medical Error)"/>
    <x v="10"/>
    <x v="2012"/>
    <x v="0"/>
    <x v="0"/>
    <s v="USD"/>
    <n v="1408638480"/>
    <n v="1406811593"/>
    <b v="0"/>
    <x v="77"/>
    <b v="1"/>
    <x v="1"/>
    <x v="6"/>
    <n v="106"/>
    <n v="143.11000000000001"/>
  </r>
  <r>
    <n v="3656"/>
    <x v="2910"/>
    <s v="Auch dieses Jahr soll wieder unter der Leitung von Christian Seiler &amp; Bruno Catalano ein Projekt der AG Theater stattfinden."/>
    <x v="10"/>
    <x v="2013"/>
    <x v="0"/>
    <x v="16"/>
    <s v="CHF"/>
    <n v="1485989940"/>
    <n v="1483393836"/>
    <b v="0"/>
    <x v="67"/>
    <b v="1"/>
    <x v="1"/>
    <x v="6"/>
    <n v="106"/>
    <n v="115.02"/>
  </r>
  <r>
    <n v="3685"/>
    <x v="2911"/>
    <s v="Bare Theatre &amp; Cirque de Vol Studios are back for another outdoor adventure in the amphitheatre at Raleigh Little Theatre!"/>
    <x v="10"/>
    <x v="2014"/>
    <x v="0"/>
    <x v="0"/>
    <s v="USD"/>
    <n v="1400533200"/>
    <n v="1398348859"/>
    <b v="0"/>
    <x v="149"/>
    <b v="1"/>
    <x v="1"/>
    <x v="6"/>
    <n v="106"/>
    <n v="41.94"/>
  </r>
  <r>
    <n v="3825"/>
    <x v="2912"/>
    <s v="A girl in Burkina Faso is more likely to marry than finish high school. Public theatre can promote the need for girls to stay in school"/>
    <x v="10"/>
    <x v="2015"/>
    <x v="0"/>
    <x v="0"/>
    <s v="USD"/>
    <n v="1434505214"/>
    <n v="1432690814"/>
    <b v="0"/>
    <x v="72"/>
    <b v="1"/>
    <x v="1"/>
    <x v="6"/>
    <n v="105"/>
    <n v="107.57"/>
  </r>
  <r>
    <n v="3440"/>
    <x v="2913"/>
    <s v="LA-based team of professional actors and directors taking Rajiv Joseph's harrowing and romantic play to the Boulder community."/>
    <x v="10"/>
    <x v="2016"/>
    <x v="0"/>
    <x v="0"/>
    <s v="USD"/>
    <n v="1405095300"/>
    <n v="1403146628"/>
    <b v="0"/>
    <x v="141"/>
    <b v="1"/>
    <x v="1"/>
    <x v="6"/>
    <n v="105"/>
    <n v="64.16"/>
  </r>
  <r>
    <n v="3276"/>
    <x v="2914"/>
    <s v="In 2016, KO Theatre presents a world premiere play in Toronto, ON about faith, home, and the secrets we keep from those we love."/>
    <x v="37"/>
    <x v="2017"/>
    <x v="0"/>
    <x v="5"/>
    <s v="CAD"/>
    <n v="1459483140"/>
    <n v="1456526879"/>
    <b v="1"/>
    <x v="61"/>
    <b v="1"/>
    <x v="1"/>
    <x v="6"/>
    <n v="117"/>
    <n v="52.58"/>
  </r>
  <r>
    <n v="3146"/>
    <x v="2915"/>
    <s v="Somos... Podemos... Amamos... Nuestra muralla, nuestra utopÃ­a. Que el amor sea el lÃ­mite"/>
    <x v="63"/>
    <x v="2018"/>
    <x v="3"/>
    <x v="14"/>
    <s v="MXN"/>
    <n v="1492356166"/>
    <n v="1488471766"/>
    <b v="0"/>
    <x v="8"/>
    <b v="0"/>
    <x v="1"/>
    <x v="6"/>
    <n v="11"/>
    <n v="437.5"/>
  </r>
  <r>
    <n v="2819"/>
    <x v="2916"/>
    <s v="Years of work, my best show, and a top Edinburgh venue.  Help me expose my talents to the UK and tell an important story."/>
    <x v="10"/>
    <x v="2019"/>
    <x v="0"/>
    <x v="1"/>
    <s v="GBP"/>
    <n v="1434285409"/>
    <n v="1431693409"/>
    <b v="0"/>
    <x v="201"/>
    <b v="1"/>
    <x v="1"/>
    <x v="6"/>
    <n v="105"/>
    <n v="50.38"/>
  </r>
  <r>
    <n v="2785"/>
    <x v="2917"/>
    <s v="Bare Theatre and Raleigh Little Theatre present Shakespeare's epic, set in a post-apocalyptic dystopia."/>
    <x v="10"/>
    <x v="2020"/>
    <x v="0"/>
    <x v="0"/>
    <s v="USD"/>
    <n v="1470430800"/>
    <n v="1467865967"/>
    <b v="0"/>
    <x v="136"/>
    <b v="1"/>
    <x v="1"/>
    <x v="6"/>
    <n v="105"/>
    <n v="36.86"/>
  </r>
  <r>
    <n v="521"/>
    <x v="2918"/>
    <s v="The Blind Owl in co-production with Halcyon Theatre will stage &quot;dirty butterfly&quot; a voyeuristic drama by Britain's debbie tucker green."/>
    <x v="10"/>
    <x v="2021"/>
    <x v="0"/>
    <x v="0"/>
    <s v="USD"/>
    <n v="1477976340"/>
    <n v="1475460819"/>
    <b v="0"/>
    <x v="66"/>
    <b v="1"/>
    <x v="1"/>
    <x v="6"/>
    <n v="105"/>
    <n v="93.43"/>
  </r>
  <r>
    <n v="3331"/>
    <x v="2919"/>
    <s v="Battle Stage Plays is seeking to raise funds to cover developmental costs and move closer towards touring our dynamic hit stage plays."/>
    <x v="10"/>
    <x v="540"/>
    <x v="0"/>
    <x v="0"/>
    <s v="USD"/>
    <n v="1444149886"/>
    <n v="1441125886"/>
    <b v="0"/>
    <x v="71"/>
    <b v="1"/>
    <x v="1"/>
    <x v="6"/>
    <n v="105"/>
    <n v="80.400000000000006"/>
  </r>
  <r>
    <n v="3217"/>
    <x v="2920"/>
    <s v="Wake Up Call is a comedic play about a group of hotel employees working on Christmas Eve."/>
    <x v="37"/>
    <x v="2022"/>
    <x v="0"/>
    <x v="0"/>
    <s v="USD"/>
    <n v="1478264784"/>
    <n v="1475672784"/>
    <b v="1"/>
    <x v="201"/>
    <b v="1"/>
    <x v="1"/>
    <x v="6"/>
    <n v="116"/>
    <n v="50.2"/>
  </r>
  <r>
    <n v="3369"/>
    <x v="2921"/>
    <s v="How far would you go for revenge? The Collector is a dark thriller of regret, retribution and broken masculinity."/>
    <x v="10"/>
    <x v="2023"/>
    <x v="0"/>
    <x v="17"/>
    <s v="EUR"/>
    <n v="1484441980"/>
    <n v="1479257980"/>
    <b v="0"/>
    <x v="247"/>
    <b v="1"/>
    <x v="1"/>
    <x v="6"/>
    <n v="104"/>
    <n v="96.2"/>
  </r>
  <r>
    <n v="3748"/>
    <x v="2922"/>
    <s v="An irreverent look at the Iowa Caucuses and the oversized role this undersized state plays in the presidential election process."/>
    <x v="10"/>
    <x v="2024"/>
    <x v="0"/>
    <x v="0"/>
    <s v="USD"/>
    <n v="1455602340"/>
    <n v="1453827436"/>
    <b v="0"/>
    <x v="47"/>
    <b v="1"/>
    <x v="1"/>
    <x v="7"/>
    <n v="104"/>
    <n v="99.54"/>
  </r>
  <r>
    <n v="3208"/>
    <x v="2923"/>
    <s v="The political and personal collide in a raw and intimate look at a pre-9/11 America: &quot;The Coming World&quot; by Christopher Shinn"/>
    <x v="10"/>
    <x v="2025"/>
    <x v="0"/>
    <x v="0"/>
    <s v="USD"/>
    <n v="1406557877"/>
    <n v="1404743477"/>
    <b v="1"/>
    <x v="141"/>
    <b v="1"/>
    <x v="1"/>
    <x v="6"/>
    <n v="104"/>
    <n v="63.11"/>
  </r>
  <r>
    <n v="3753"/>
    <x v="2924"/>
    <s v="An English-language production of the opera TannhÃ¤user. Some of the greatest songs ever composed, now with lyrics we can understand."/>
    <x v="10"/>
    <x v="2026"/>
    <x v="0"/>
    <x v="0"/>
    <s v="USD"/>
    <n v="1433289600"/>
    <n v="1430768800"/>
    <b v="0"/>
    <x v="256"/>
    <b v="1"/>
    <x v="1"/>
    <x v="7"/>
    <n v="103"/>
    <n v="172.23"/>
  </r>
  <r>
    <n v="3464"/>
    <x v="2925"/>
    <s v="Why Do We Know More About Kim Kardashian Than Abigail Adams?  Let's produce and publish a play about women who MAKE and MADE history!"/>
    <x v="10"/>
    <x v="2027"/>
    <x v="0"/>
    <x v="0"/>
    <s v="USD"/>
    <n v="1471921637"/>
    <n v="1469329637"/>
    <b v="0"/>
    <x v="258"/>
    <b v="1"/>
    <x v="1"/>
    <x v="6"/>
    <n v="102"/>
    <n v="55.01"/>
  </r>
  <r>
    <n v="520"/>
    <x v="2926"/>
    <s v="Tim Arthur's 21st anniversary sell-out production of his 'chilling' and 'sinister' ghostly thriller returns to the Edinburgh Fringe!"/>
    <x v="10"/>
    <x v="2028"/>
    <x v="0"/>
    <x v="1"/>
    <s v="GBP"/>
    <n v="1449766261"/>
    <n v="1447174261"/>
    <b v="0"/>
    <x v="69"/>
    <b v="1"/>
    <x v="1"/>
    <x v="6"/>
    <n v="102"/>
    <n v="150.15"/>
  </r>
  <r>
    <n v="2974"/>
    <x v="2927"/>
    <s v="Known for producing gritty new work, TheatreFIRST presents an exciting new romantic comedy by the hottest playwright in the country."/>
    <x v="10"/>
    <x v="2029"/>
    <x v="0"/>
    <x v="0"/>
    <s v="USD"/>
    <n v="1411695300"/>
    <n v="1409275671"/>
    <b v="0"/>
    <x v="45"/>
    <b v="1"/>
    <x v="1"/>
    <x v="6"/>
    <n v="102"/>
    <n v="58.62"/>
  </r>
  <r>
    <n v="3589"/>
    <x v="2928"/>
    <s v="After being officially selected for the 2015 FringeNYC Festival, we are looking for your help to put on this new and exciting play!"/>
    <x v="23"/>
    <x v="2029"/>
    <x v="0"/>
    <x v="0"/>
    <s v="USD"/>
    <n v="1432654347"/>
    <n v="1430494347"/>
    <b v="0"/>
    <x v="95"/>
    <b v="1"/>
    <x v="1"/>
    <x v="6"/>
    <n v="128"/>
    <n v="82.26"/>
  </r>
  <r>
    <n v="3162"/>
    <x v="2929"/>
    <s v="Radio show meets interactive novel, accompanied by live foley, music, and audience participation. YOU choose what happens next!"/>
    <x v="23"/>
    <x v="2030"/>
    <x v="0"/>
    <x v="0"/>
    <s v="USD"/>
    <n v="1404698400"/>
    <n v="1402331262"/>
    <b v="1"/>
    <x v="310"/>
    <b v="1"/>
    <x v="1"/>
    <x v="6"/>
    <n v="127"/>
    <n v="80.73"/>
  </r>
  <r>
    <n v="2798"/>
    <x v="2930"/>
    <s v="A darkly funny new play about the supermarket industry and its impact on all of our lives by award-nominated playwright Michael Ross."/>
    <x v="10"/>
    <x v="2031"/>
    <x v="0"/>
    <x v="1"/>
    <s v="GBP"/>
    <n v="1438358400"/>
    <n v="1437063121"/>
    <b v="0"/>
    <x v="242"/>
    <b v="1"/>
    <x v="1"/>
    <x v="6"/>
    <n v="101"/>
    <n v="36.47"/>
  </r>
  <r>
    <n v="2979"/>
    <x v="2931"/>
    <s v="Dear Stone returns with Yasmina Reza's 'ART', a compelling, clever exploration of friendship under duress. Thanks for watching!"/>
    <x v="10"/>
    <x v="2031"/>
    <x v="0"/>
    <x v="0"/>
    <s v="USD"/>
    <n v="1420524000"/>
    <n v="1419104823"/>
    <b v="0"/>
    <x v="67"/>
    <b v="1"/>
    <x v="1"/>
    <x v="6"/>
    <n v="101"/>
    <n v="110.22"/>
  </r>
  <r>
    <n v="3351"/>
    <x v="2932"/>
    <s v="A thrilling 'steampunk' reworking of the infamous gothic horror novel by a powerhouse ensemble will leave you begging to be bitten."/>
    <x v="10"/>
    <x v="2032"/>
    <x v="0"/>
    <x v="1"/>
    <s v="GBP"/>
    <n v="1406113200"/>
    <n v="1402910965"/>
    <b v="0"/>
    <x v="247"/>
    <b v="1"/>
    <x v="1"/>
    <x v="6"/>
    <n v="101"/>
    <n v="93.61"/>
  </r>
  <r>
    <n v="3760"/>
    <x v="2933"/>
    <s v="Two Shows: SIRENS and The Girl From Bare Cove. A community of artists determined to give voice to survivors of sexual violence."/>
    <x v="10"/>
    <x v="2033"/>
    <x v="0"/>
    <x v="0"/>
    <s v="USD"/>
    <n v="1399293386"/>
    <n v="1397133386"/>
    <b v="0"/>
    <x v="110"/>
    <b v="1"/>
    <x v="1"/>
    <x v="7"/>
    <n v="101"/>
    <n v="55.5"/>
  </r>
  <r>
    <n v="3212"/>
    <x v="2934"/>
    <s v="Help us bring our production of Campo Maldito to New York AND San Francisco!"/>
    <x v="23"/>
    <x v="2034"/>
    <x v="0"/>
    <x v="0"/>
    <s v="USD"/>
    <n v="1407524751"/>
    <n v="1404932751"/>
    <b v="1"/>
    <x v="230"/>
    <b v="1"/>
    <x v="1"/>
    <x v="6"/>
    <n v="126"/>
    <n v="53.72"/>
  </r>
  <r>
    <n v="3721"/>
    <x v="2935"/>
    <s v="Our birthing pains are over! Mamai Theatre Co. has delivered. Ease our growing pains as we move to downtown venues &amp; Playhouse Square!"/>
    <x v="10"/>
    <x v="2035"/>
    <x v="0"/>
    <x v="0"/>
    <s v="USD"/>
    <n v="1415230084"/>
    <n v="1413412084"/>
    <b v="0"/>
    <x v="34"/>
    <b v="1"/>
    <x v="1"/>
    <x v="6"/>
    <n v="101"/>
    <n v="114.55"/>
  </r>
  <r>
    <n v="2964"/>
    <x v="2936"/>
    <s v="I want to produce the first-ever all-pug production of &quot;Hamlet.&quot;  As you can imagine, this will require finding very talented pugs."/>
    <x v="10"/>
    <x v="2036"/>
    <x v="0"/>
    <x v="0"/>
    <s v="USD"/>
    <n v="1407360720"/>
    <n v="1404769819"/>
    <b v="0"/>
    <x v="193"/>
    <b v="1"/>
    <x v="1"/>
    <x v="6"/>
    <n v="101"/>
    <n v="25.69"/>
  </r>
  <r>
    <n v="3569"/>
    <x v="2937"/>
    <s v="In 2015, Green Light is producing 3 shows of new plays exclusively written, directed and created by women- help make it happen!"/>
    <x v="10"/>
    <x v="2037"/>
    <x v="0"/>
    <x v="0"/>
    <s v="USD"/>
    <n v="1420734696"/>
    <n v="1418142696"/>
    <b v="0"/>
    <x v="14"/>
    <b v="1"/>
    <x v="1"/>
    <x v="6"/>
    <n v="100"/>
    <n v="122.54"/>
  </r>
  <r>
    <n v="3335"/>
    <x v="2938"/>
    <s v="Phantom Pain - a new play promoting mental health awareness written and performed by fledgling theatre company Unhinged Creations."/>
    <x v="10"/>
    <x v="2038"/>
    <x v="0"/>
    <x v="1"/>
    <s v="GBP"/>
    <n v="1407106800"/>
    <n v="1404749446"/>
    <b v="0"/>
    <x v="310"/>
    <b v="1"/>
    <x v="1"/>
    <x v="6"/>
    <n v="100"/>
    <n v="79.62"/>
  </r>
  <r>
    <n v="2941"/>
    <x v="2939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x v="1"/>
    <x v="39"/>
    <n v="0"/>
    <n v="1"/>
  </r>
  <r>
    <n v="2942"/>
    <x v="2940"/>
    <s v="YOUR community theatre:  provide a facility that is usable for presentation of movies, live music, live theatre and community events"/>
    <x v="61"/>
    <x v="2039"/>
    <x v="2"/>
    <x v="5"/>
    <s v="CAD"/>
    <n v="1450297080"/>
    <n v="1448565459"/>
    <b v="0"/>
    <x v="91"/>
    <b v="0"/>
    <x v="1"/>
    <x v="39"/>
    <n v="20"/>
    <n v="202.23"/>
  </r>
  <r>
    <n v="2943"/>
    <x v="2941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x v="1"/>
    <x v="39"/>
    <n v="0"/>
    <n v="0"/>
  </r>
  <r>
    <n v="2944"/>
    <x v="2942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x v="1"/>
    <x v="39"/>
    <n v="1"/>
    <n v="100"/>
  </r>
  <r>
    <n v="2945"/>
    <x v="2943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x v="1"/>
    <x v="39"/>
    <n v="0"/>
    <n v="0"/>
  </r>
  <r>
    <n v="2946"/>
    <x v="2944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x v="1"/>
    <x v="39"/>
    <n v="0"/>
    <n v="1"/>
  </r>
  <r>
    <n v="2947"/>
    <x v="2945"/>
    <s v="Bringing Health, Wellness and Creative Empowerment to an active community in a whole new way... are you ready to 'FLOAT', Duluth?"/>
    <x v="31"/>
    <x v="2040"/>
    <x v="2"/>
    <x v="0"/>
    <s v="USD"/>
    <n v="1480007460"/>
    <n v="1475760567"/>
    <b v="0"/>
    <x v="62"/>
    <b v="0"/>
    <x v="1"/>
    <x v="39"/>
    <n v="4"/>
    <n v="82.46"/>
  </r>
  <r>
    <n v="2948"/>
    <x v="2946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x v="1"/>
    <x v="39"/>
    <n v="0"/>
    <n v="2.67"/>
  </r>
  <r>
    <n v="2949"/>
    <x v="2947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x v="1"/>
    <x v="39"/>
    <n v="3"/>
    <n v="12.5"/>
  </r>
  <r>
    <n v="2950"/>
    <x v="2948"/>
    <s v="Help www.KidZoneMuseum.org grow to serve children 1-18 with science, engineering, arts and PLAY especially low-income families."/>
    <x v="381"/>
    <x v="117"/>
    <x v="2"/>
    <x v="0"/>
    <s v="USD"/>
    <n v="1453538752"/>
    <n v="1450946752"/>
    <b v="0"/>
    <x v="78"/>
    <b v="0"/>
    <x v="1"/>
    <x v="39"/>
    <n v="0"/>
    <n v="0"/>
  </r>
  <r>
    <n v="2951"/>
    <x v="2949"/>
    <s v="A building w/office, rehearsal space and classrooms centered on performing arts._x000a_Brentwood Theater Company is a non-profit 501(c)(3)"/>
    <x v="63"/>
    <x v="2041"/>
    <x v="1"/>
    <x v="0"/>
    <s v="USD"/>
    <n v="1412536573"/>
    <n v="1408648573"/>
    <b v="0"/>
    <x v="6"/>
    <b v="0"/>
    <x v="1"/>
    <x v="39"/>
    <n v="2"/>
    <n v="18.899999999999999"/>
  </r>
  <r>
    <n v="2952"/>
    <x v="2950"/>
    <s v="Mountain Haven transforms a former disused Mt Laguna Church into space for celebrations, events, learning, conferences, retreats &amp; more"/>
    <x v="22"/>
    <x v="2042"/>
    <x v="1"/>
    <x v="0"/>
    <s v="USD"/>
    <n v="1476676800"/>
    <n v="1473957239"/>
    <b v="0"/>
    <x v="22"/>
    <b v="0"/>
    <x v="1"/>
    <x v="39"/>
    <n v="8"/>
    <n v="200.63"/>
  </r>
  <r>
    <n v="2953"/>
    <x v="2951"/>
    <s v="I want to purchase the former Bread Of Life Church and convert it into a multipurpose theater space for local talent."/>
    <x v="306"/>
    <x v="2043"/>
    <x v="1"/>
    <x v="0"/>
    <s v="USD"/>
    <n v="1444330821"/>
    <n v="1441738821"/>
    <b v="0"/>
    <x v="83"/>
    <b v="0"/>
    <x v="1"/>
    <x v="39"/>
    <n v="0"/>
    <n v="201.67"/>
  </r>
  <r>
    <n v="2954"/>
    <x v="2952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x v="1"/>
    <x v="39"/>
    <n v="0"/>
    <n v="0"/>
  </r>
  <r>
    <n v="2955"/>
    <x v="2953"/>
    <s v="Stage Door Theater needs a stage for its current and future productions. Can you help?"/>
    <x v="38"/>
    <x v="528"/>
    <x v="1"/>
    <x v="0"/>
    <s v="USD"/>
    <n v="1434476849"/>
    <n v="1431884849"/>
    <b v="0"/>
    <x v="202"/>
    <b v="0"/>
    <x v="1"/>
    <x v="39"/>
    <n v="60"/>
    <n v="65"/>
  </r>
  <r>
    <n v="2956"/>
    <x v="2954"/>
    <s v="Family-owned and community-operated haunted Halloween attraction in Bladensburg, OH, needs your help to grow bigger!"/>
    <x v="278"/>
    <x v="2044"/>
    <x v="1"/>
    <x v="0"/>
    <s v="USD"/>
    <n v="1462402850"/>
    <n v="1459810850"/>
    <b v="0"/>
    <x v="9"/>
    <b v="0"/>
    <x v="1"/>
    <x v="39"/>
    <n v="17"/>
    <n v="66.099999999999994"/>
  </r>
  <r>
    <n v="2957"/>
    <x v="2955"/>
    <s v="Theatre in Tuscaloosa, AL built in the 1930s.  The headsets seem about that old. They are almost unusable."/>
    <x v="36"/>
    <x v="670"/>
    <x v="1"/>
    <x v="0"/>
    <s v="USD"/>
    <n v="1427498172"/>
    <n v="1422317772"/>
    <b v="0"/>
    <x v="83"/>
    <b v="0"/>
    <x v="1"/>
    <x v="39"/>
    <n v="2"/>
    <n v="93.33"/>
  </r>
  <r>
    <n v="2958"/>
    <x v="2956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x v="1"/>
    <x v="39"/>
    <n v="0"/>
    <n v="0"/>
  </r>
  <r>
    <n v="2959"/>
    <x v="2957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x v="1"/>
    <x v="39"/>
    <n v="0"/>
    <n v="0"/>
  </r>
  <r>
    <n v="2960"/>
    <x v="2958"/>
    <s v="Built in the late 1800's, this 70K sq. feet estate has fallen into disrepair.  Seeking to buy and convert to useful space"/>
    <x v="382"/>
    <x v="117"/>
    <x v="1"/>
    <x v="0"/>
    <s v="USD"/>
    <n v="1410459023"/>
    <n v="1407867023"/>
    <b v="0"/>
    <x v="78"/>
    <b v="0"/>
    <x v="1"/>
    <x v="39"/>
    <n v="0"/>
    <n v="0"/>
  </r>
  <r>
    <n v="3687"/>
    <x v="2959"/>
    <s v="&quot;death (and straight boys)&quot; is a 5 play cycle, loosely founded on the KÃ¼bler-Ross model, more commonly known as the 5 stages of grief."/>
    <x v="10"/>
    <x v="2045"/>
    <x v="0"/>
    <x v="0"/>
    <s v="USD"/>
    <n v="1403846055"/>
    <n v="1401254055"/>
    <b v="0"/>
    <x v="20"/>
    <b v="1"/>
    <x v="1"/>
    <x v="6"/>
    <n v="100"/>
    <n v="200.49"/>
  </r>
  <r>
    <n v="3590"/>
    <x v="2960"/>
    <s v="Two men on trial for desertion, confined within a Glasshouse. How long can friendship last? How much can a man stand before he breaks?"/>
    <x v="10"/>
    <x v="2046"/>
    <x v="0"/>
    <x v="1"/>
    <s v="GBP"/>
    <n v="1413792034"/>
    <n v="1411200034"/>
    <b v="0"/>
    <x v="196"/>
    <b v="1"/>
    <x v="1"/>
    <x v="6"/>
    <n v="100"/>
    <n v="68.53"/>
  </r>
  <r>
    <n v="3763"/>
    <x v="2961"/>
    <s v="A musical about two guys writing a musical about...two guys writing a musical."/>
    <x v="10"/>
    <x v="97"/>
    <x v="0"/>
    <x v="0"/>
    <s v="USD"/>
    <n v="1427907626"/>
    <n v="1425319226"/>
    <b v="0"/>
    <x v="99"/>
    <b v="1"/>
    <x v="1"/>
    <x v="7"/>
    <n v="100"/>
    <n v="64.94"/>
  </r>
  <r>
    <n v="3828"/>
    <x v="2962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x v="1"/>
    <x v="6"/>
    <n v="100"/>
    <n v="178.57"/>
  </r>
  <r>
    <n v="3781"/>
    <x v="2963"/>
    <s v="Support Keith in his journey from unemployment to Off-Broadway in the triumphant return of I GOT FIRED: A SORT-OF-TRUE REVENGE MUSICAL."/>
    <x v="37"/>
    <x v="2047"/>
    <x v="0"/>
    <x v="0"/>
    <s v="USD"/>
    <n v="1410210685"/>
    <n v="1408050685"/>
    <b v="0"/>
    <x v="47"/>
    <b v="1"/>
    <x v="1"/>
    <x v="7"/>
    <n v="110"/>
    <n v="94.9"/>
  </r>
  <r>
    <n v="3473"/>
    <x v="2964"/>
    <s v="A modern telling of the Greek myth. Sisyphus defies the Gods and attempts to change the world order... but can he overcome his fate?"/>
    <x v="244"/>
    <x v="2048"/>
    <x v="0"/>
    <x v="0"/>
    <s v="USD"/>
    <n v="1426883220"/>
    <n v="1425067296"/>
    <b v="0"/>
    <x v="51"/>
    <b v="1"/>
    <x v="1"/>
    <x v="6"/>
    <n v="100"/>
    <n v="148.47999999999999"/>
  </r>
  <r>
    <n v="3179"/>
    <x v="2965"/>
    <s v="A Sci-fi play in several vignettes that will narrate an alternate history in the mid-20th century."/>
    <x v="285"/>
    <x v="2049"/>
    <x v="0"/>
    <x v="0"/>
    <s v="USD"/>
    <n v="1367859071"/>
    <n v="1365699071"/>
    <b v="1"/>
    <x v="95"/>
    <b v="1"/>
    <x v="1"/>
    <x v="6"/>
    <n v="114"/>
    <n v="77.34"/>
  </r>
  <r>
    <n v="3416"/>
    <x v="2966"/>
    <s v="Be part of bringing this witty, engaging &amp; important play by award-winning writer Silva Semerciyan to London's Theatre 503 this summer."/>
    <x v="23"/>
    <x v="2050"/>
    <x v="0"/>
    <x v="1"/>
    <s v="GBP"/>
    <n v="1429813800"/>
    <n v="1427363645"/>
    <b v="0"/>
    <x v="256"/>
    <b v="1"/>
    <x v="1"/>
    <x v="6"/>
    <n v="120"/>
    <n v="159.47"/>
  </r>
  <r>
    <n v="3486"/>
    <x v="2967"/>
    <s v="Dorothy Parker's unforgettable characters come to life onstage in &quot;Might As Well Live&quot; at the 2015 Hollywood Fringe Festival."/>
    <x v="9"/>
    <x v="2051"/>
    <x v="0"/>
    <x v="0"/>
    <s v="USD"/>
    <n v="1433314740"/>
    <n v="1430600401"/>
    <b v="0"/>
    <x v="66"/>
    <b v="1"/>
    <x v="1"/>
    <x v="6"/>
    <n v="155"/>
    <n v="83.14"/>
  </r>
  <r>
    <n v="3184"/>
    <x v="2968"/>
    <s v="Equus is the story of a psychiatrist treating a teenaged boy who blinds six horses with a metal spike."/>
    <x v="270"/>
    <x v="2052"/>
    <x v="0"/>
    <x v="0"/>
    <s v="USD"/>
    <n v="1404258631"/>
    <n v="1401666631"/>
    <b v="1"/>
    <x v="67"/>
    <b v="1"/>
    <x v="1"/>
    <x v="6"/>
    <n v="107"/>
    <n v="100.22"/>
  </r>
  <r>
    <n v="3723"/>
    <x v="2969"/>
    <s v="Saltmine Theatre Company present Beauty and the Beast:"/>
    <x v="37"/>
    <x v="2053"/>
    <x v="0"/>
    <x v="1"/>
    <s v="GBP"/>
    <n v="1417374262"/>
    <n v="1414778662"/>
    <b v="0"/>
    <x v="310"/>
    <b v="1"/>
    <x v="1"/>
    <x v="6"/>
    <n v="102"/>
    <n v="72.89"/>
  </r>
  <r>
    <n v="3827"/>
    <x v="2970"/>
    <s v="IAM TRYING TO TAKE MY DEBUT PLAY BROKEN BISCUITS TO EDINGBURGH FESTIVAL 2015 AND REALLY NEED SOME FUNDING TO HELP ME ACHIEVE THIS GOAL"/>
    <x v="9"/>
    <x v="2054"/>
    <x v="0"/>
    <x v="1"/>
    <s v="GBP"/>
    <n v="1427414400"/>
    <n v="1422656201"/>
    <b v="0"/>
    <x v="71"/>
    <b v="1"/>
    <x v="1"/>
    <x v="6"/>
    <n v="153"/>
    <n v="70.459999999999994"/>
  </r>
  <r>
    <n v="3160"/>
    <x v="2971"/>
    <s v="Two stories by Anton Chekhov adapted for the stage and performed back-to-back in a stunning live theatrical performance."/>
    <x v="37"/>
    <x v="2055"/>
    <x v="0"/>
    <x v="0"/>
    <s v="USD"/>
    <n v="1407905940"/>
    <n v="1405923687"/>
    <b v="1"/>
    <x v="7"/>
    <b v="1"/>
    <x v="1"/>
    <x v="6"/>
    <n v="102"/>
    <n v="80.16"/>
  </r>
  <r>
    <n v="3344"/>
    <x v="2972"/>
    <s v="We are a company of crafted and trained actors, writers and directors dedicated to the principles set by the legendary Group Theatre."/>
    <x v="37"/>
    <x v="1503"/>
    <x v="0"/>
    <x v="0"/>
    <s v="USD"/>
    <n v="1409374093"/>
    <n v="1406782093"/>
    <b v="0"/>
    <x v="250"/>
    <b v="1"/>
    <x v="1"/>
    <x v="6"/>
    <n v="101"/>
    <n v="114.13"/>
  </r>
  <r>
    <n v="1303"/>
    <x v="2973"/>
    <s v="Groundbreaking queer theatre."/>
    <x v="8"/>
    <x v="2056"/>
    <x v="0"/>
    <x v="1"/>
    <s v="GBP"/>
    <n v="1469962800"/>
    <n v="1468578920"/>
    <b v="0"/>
    <x v="52"/>
    <b v="1"/>
    <x v="1"/>
    <x v="6"/>
    <n v="130"/>
    <n v="42.21"/>
  </r>
  <r>
    <n v="3756"/>
    <x v="2974"/>
    <s v="&quot;Into the Woods, it's time to go!&quot; purple light presents a reimagined take on Sondheim and Lapine's musical masterwork."/>
    <x v="37"/>
    <x v="2057"/>
    <x v="0"/>
    <x v="0"/>
    <s v="USD"/>
    <n v="1402515198"/>
    <n v="1399923198"/>
    <b v="0"/>
    <x v="57"/>
    <b v="1"/>
    <x v="1"/>
    <x v="7"/>
    <n v="101"/>
    <n v="267.64999999999998"/>
  </r>
  <r>
    <n v="3523"/>
    <x v="2975"/>
    <s v="An old play about our world. Set in 1970s England, Magnificence is a gut-wrenching story of radicalisation, idealism and pity."/>
    <x v="23"/>
    <x v="2058"/>
    <x v="0"/>
    <x v="1"/>
    <s v="GBP"/>
    <n v="1474844400"/>
    <n v="1469871148"/>
    <b v="0"/>
    <x v="144"/>
    <b v="1"/>
    <x v="1"/>
    <x v="6"/>
    <n v="114"/>
    <n v="56.83"/>
  </r>
  <r>
    <n v="3673"/>
    <x v="2976"/>
    <s v="Zoe is a teenage girl growing up in a deeply disturbing society. If those paid to protect her aren't listening, then who is?"/>
    <x v="23"/>
    <x v="2059"/>
    <x v="0"/>
    <x v="1"/>
    <s v="GBP"/>
    <n v="1415191920"/>
    <n v="1412233497"/>
    <b v="0"/>
    <x v="233"/>
    <b v="1"/>
    <x v="1"/>
    <x v="6"/>
    <n v="114"/>
    <n v="39.869999999999997"/>
  </r>
  <r>
    <n v="2808"/>
    <x v="2977"/>
    <s v="Seat of the Pants mounts our first show in a black box space that could become permanent; can you help us excel and seal the deal?"/>
    <x v="37"/>
    <x v="2060"/>
    <x v="0"/>
    <x v="0"/>
    <s v="USD"/>
    <n v="1440274735"/>
    <n v="1437682735"/>
    <b v="0"/>
    <x v="50"/>
    <b v="1"/>
    <x v="1"/>
    <x v="6"/>
    <n v="100"/>
    <n v="65.38"/>
  </r>
  <r>
    <n v="3674"/>
    <x v="2978"/>
    <s v="Theaterprojekt 12. Kl. Waldorfschule Essen. 2 junge Regisseure bringen volles Engagement &amp; Zeit ein. FÃ¼r ihre Finanzierung sammeln wir."/>
    <x v="37"/>
    <x v="607"/>
    <x v="0"/>
    <x v="12"/>
    <s v="EUR"/>
    <n v="1472936229"/>
    <n v="1467752229"/>
    <b v="0"/>
    <x v="162"/>
    <b v="1"/>
    <x v="1"/>
    <x v="6"/>
    <n v="100"/>
    <n v="145.16"/>
  </r>
  <r>
    <n v="2981"/>
    <x v="2979"/>
    <s v="We are fundraising to create a Dublin based circus training centre for public and professionals to learn, upskill, perform and teach."/>
    <x v="23"/>
    <x v="2061"/>
    <x v="0"/>
    <x v="17"/>
    <s v="EUR"/>
    <n v="1443014756"/>
    <n v="1439126756"/>
    <b v="1"/>
    <x v="174"/>
    <b v="1"/>
    <x v="1"/>
    <x v="39"/>
    <n v="129"/>
    <n v="53.16"/>
  </r>
  <r>
    <n v="2982"/>
    <x v="2980"/>
    <s v="Renovating this historical landmark, into an arts venue and theatre space for the community."/>
    <x v="10"/>
    <x v="2062"/>
    <x v="0"/>
    <x v="1"/>
    <s v="GBP"/>
    <n v="1455208143"/>
    <n v="1452616143"/>
    <b v="1"/>
    <x v="244"/>
    <b v="1"/>
    <x v="1"/>
    <x v="39"/>
    <n v="102"/>
    <n v="86.49"/>
  </r>
  <r>
    <n v="2983"/>
    <x v="2981"/>
    <s v="Dad's Garage Theatre Company needs your help buying our new, forever home by hitting our $150,000 STRETCH GOAL!"/>
    <x v="383"/>
    <x v="2063"/>
    <x v="0"/>
    <x v="0"/>
    <s v="USD"/>
    <n v="1415722236"/>
    <n v="1410534636"/>
    <b v="1"/>
    <x v="493"/>
    <b v="1"/>
    <x v="1"/>
    <x v="39"/>
    <n v="147"/>
    <n v="155.24"/>
  </r>
  <r>
    <n v="2984"/>
    <x v="2982"/>
    <s v="A traveling wooden wagon that transforms into a theatrical playing space presenting FREE original performance while building community!"/>
    <x v="31"/>
    <x v="2064"/>
    <x v="0"/>
    <x v="0"/>
    <s v="USD"/>
    <n v="1472020881"/>
    <n v="1469428881"/>
    <b v="1"/>
    <x v="431"/>
    <b v="1"/>
    <x v="1"/>
    <x v="39"/>
    <n v="100"/>
    <n v="115.08"/>
  </r>
  <r>
    <n v="2985"/>
    <x v="2983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x v="1"/>
    <x v="39"/>
    <n v="122"/>
    <n v="109.59"/>
  </r>
  <r>
    <n v="2986"/>
    <x v="2984"/>
    <s v="Support the circus arts and help our aerial students work with more height. With your support, we will install beams at 19ft!"/>
    <x v="262"/>
    <x v="2065"/>
    <x v="0"/>
    <x v="1"/>
    <s v="GBP"/>
    <n v="1462100406"/>
    <n v="1456920006"/>
    <b v="0"/>
    <x v="66"/>
    <b v="1"/>
    <x v="1"/>
    <x v="39"/>
    <n v="106"/>
    <n v="45.21"/>
  </r>
  <r>
    <n v="2987"/>
    <x v="2985"/>
    <s v="Help Curious Comedy evolve into an independent comedy theater with a complete professional digital production studio built right in."/>
    <x v="31"/>
    <x v="2066"/>
    <x v="0"/>
    <x v="0"/>
    <s v="USD"/>
    <n v="1476316800"/>
    <n v="1473837751"/>
    <b v="0"/>
    <x v="241"/>
    <b v="1"/>
    <x v="1"/>
    <x v="39"/>
    <n v="110"/>
    <n v="104.15"/>
  </r>
  <r>
    <n v="2988"/>
    <x v="2986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x v="1"/>
    <x v="39"/>
    <n v="100"/>
    <n v="35.71"/>
  </r>
  <r>
    <n v="2989"/>
    <x v="2987"/>
    <s v="Bring the movies back to Bethel, Maine."/>
    <x v="22"/>
    <x v="2067"/>
    <x v="0"/>
    <x v="0"/>
    <s v="USD"/>
    <n v="1450673940"/>
    <n v="1448756962"/>
    <b v="0"/>
    <x v="494"/>
    <b v="1"/>
    <x v="1"/>
    <x v="39"/>
    <n v="177"/>
    <n v="97"/>
  </r>
  <r>
    <n v="2990"/>
    <x v="2988"/>
    <s v="We are a non-profit revitalizing the Gloria Theatre - our gift to the community - and we need your help #arts #community #theater"/>
    <x v="3"/>
    <x v="1122"/>
    <x v="0"/>
    <x v="0"/>
    <s v="USD"/>
    <n v="1452174420"/>
    <n v="1449150420"/>
    <b v="0"/>
    <x v="74"/>
    <b v="1"/>
    <x v="1"/>
    <x v="39"/>
    <n v="100"/>
    <n v="370.37"/>
  </r>
  <r>
    <n v="2991"/>
    <x v="2989"/>
    <s v="A new intimate listening room with tables &amp; theatre seating where artist &amp; fans connect through music, comedy &amp; performing arts."/>
    <x v="0"/>
    <x v="2068"/>
    <x v="0"/>
    <x v="0"/>
    <s v="USD"/>
    <n v="1485547530"/>
    <n v="1483646730"/>
    <b v="0"/>
    <x v="258"/>
    <b v="1"/>
    <x v="1"/>
    <x v="39"/>
    <n v="103"/>
    <n v="94.41"/>
  </r>
  <r>
    <n v="2992"/>
    <x v="2990"/>
    <s v="Creating a non-profit CAFE &amp; VILLAGE COMMONS in SE Portland, in service to Neighbors, Kids, Artists &amp; the Underserved"/>
    <x v="9"/>
    <x v="2069"/>
    <x v="0"/>
    <x v="0"/>
    <s v="USD"/>
    <n v="1476037510"/>
    <n v="1473445510"/>
    <b v="0"/>
    <x v="31"/>
    <b v="1"/>
    <x v="1"/>
    <x v="39"/>
    <n v="105"/>
    <n v="48.98"/>
  </r>
  <r>
    <n v="2993"/>
    <x v="2991"/>
    <s v="Help us build the Kitchen from Hell!"/>
    <x v="28"/>
    <x v="1146"/>
    <x v="0"/>
    <x v="0"/>
    <s v="USD"/>
    <n v="1455998867"/>
    <n v="1453406867"/>
    <b v="0"/>
    <x v="19"/>
    <b v="1"/>
    <x v="1"/>
    <x v="39"/>
    <n v="100"/>
    <n v="45.59"/>
  </r>
  <r>
    <n v="2994"/>
    <x v="2992"/>
    <s v="Help the hosts of the infamous St. Michael sustain and create epic boat parties through Halloween and into 2015"/>
    <x v="43"/>
    <x v="2070"/>
    <x v="0"/>
    <x v="1"/>
    <s v="GBP"/>
    <n v="1412335772"/>
    <n v="1409743772"/>
    <b v="0"/>
    <x v="244"/>
    <b v="1"/>
    <x v="1"/>
    <x v="39"/>
    <n v="458"/>
    <n v="23.28"/>
  </r>
  <r>
    <n v="2995"/>
    <x v="2993"/>
    <s v="Keeping the drive-in culture alive for 6 years, we now ask for your help so we can CREATE A NEW HOME and save 35MM movies!"/>
    <x v="36"/>
    <x v="2071"/>
    <x v="0"/>
    <x v="0"/>
    <s v="USD"/>
    <n v="1484841471"/>
    <n v="1482249471"/>
    <b v="0"/>
    <x v="445"/>
    <b v="1"/>
    <x v="1"/>
    <x v="39"/>
    <n v="105"/>
    <n v="63.23"/>
  </r>
  <r>
    <n v="2996"/>
    <x v="2994"/>
    <s v="A permanent home for comedy in Connecticut in the heart of downtown Hartford."/>
    <x v="19"/>
    <x v="2072"/>
    <x v="0"/>
    <x v="0"/>
    <s v="USD"/>
    <n v="1432677240"/>
    <n v="1427493240"/>
    <b v="0"/>
    <x v="421"/>
    <b v="1"/>
    <x v="1"/>
    <x v="39"/>
    <n v="172"/>
    <n v="153.52000000000001"/>
  </r>
  <r>
    <n v="2997"/>
    <x v="2995"/>
    <s v="We're moving to a new space and upgrading our facilities to continue providing a local theatre venue and arts education program!"/>
    <x v="3"/>
    <x v="2073"/>
    <x v="0"/>
    <x v="0"/>
    <s v="USD"/>
    <n v="1488171540"/>
    <n v="1486661793"/>
    <b v="0"/>
    <x v="254"/>
    <b v="1"/>
    <x v="1"/>
    <x v="39"/>
    <n v="104"/>
    <n v="90.2"/>
  </r>
  <r>
    <n v="2998"/>
    <x v="2996"/>
    <s v="The New Movement works tirelessly to put Nola on the comedy map. This project will upgrade our theater and production facilities."/>
    <x v="63"/>
    <x v="2074"/>
    <x v="0"/>
    <x v="0"/>
    <s v="USD"/>
    <n v="1402892700"/>
    <n v="1400474329"/>
    <b v="0"/>
    <x v="495"/>
    <b v="1"/>
    <x v="1"/>
    <x v="39"/>
    <n v="103"/>
    <n v="118.97"/>
  </r>
  <r>
    <n v="2999"/>
    <x v="2997"/>
    <s v="Restless Artists' Theatre is building risers and installing better lighting for our patrons.  We need to purchase raw materials."/>
    <x v="384"/>
    <x v="2042"/>
    <x v="0"/>
    <x v="0"/>
    <s v="USD"/>
    <n v="1488333600"/>
    <n v="1487094360"/>
    <b v="0"/>
    <x v="9"/>
    <b v="1"/>
    <x v="1"/>
    <x v="39"/>
    <n v="119"/>
    <n v="80.25"/>
  </r>
  <r>
    <n v="3000"/>
    <x v="2998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x v="1"/>
    <x v="39"/>
    <n v="100"/>
    <n v="62.5"/>
  </r>
  <r>
    <n v="3001"/>
    <x v="2999"/>
    <s v="Get Scene Studios and Highwire Comedy Co. creating an amazing training facility and theater for Atlanta comedy and film talent!"/>
    <x v="385"/>
    <x v="2075"/>
    <x v="0"/>
    <x v="0"/>
    <s v="USD"/>
    <n v="1468445382"/>
    <n v="1465853382"/>
    <b v="0"/>
    <x v="294"/>
    <b v="1"/>
    <x v="1"/>
    <x v="39"/>
    <n v="319"/>
    <n v="131.38"/>
  </r>
  <r>
    <n v="3002"/>
    <x v="3000"/>
    <s v="Make the workshop/ small stage space at Jimmy's No 43 even better than before!"/>
    <x v="39"/>
    <x v="2076"/>
    <x v="0"/>
    <x v="0"/>
    <s v="USD"/>
    <n v="1356552252"/>
    <n v="1353960252"/>
    <b v="0"/>
    <x v="201"/>
    <b v="1"/>
    <x v="1"/>
    <x v="39"/>
    <n v="109"/>
    <n v="73.03"/>
  </r>
  <r>
    <n v="3003"/>
    <x v="3001"/>
    <s v="We finally found a place to call home! Help us move in to (and collaborate with) the NEW Fischer Creative Arts Center in Waukesha, WI!"/>
    <x v="9"/>
    <x v="2077"/>
    <x v="0"/>
    <x v="0"/>
    <s v="USD"/>
    <n v="1456811940"/>
    <n v="1454098976"/>
    <b v="0"/>
    <x v="57"/>
    <b v="1"/>
    <x v="1"/>
    <x v="39"/>
    <n v="101"/>
    <n v="178.53"/>
  </r>
  <r>
    <n v="3004"/>
    <x v="3002"/>
    <s v="The Agawam Cinemas is to be successfully reopened by new ownership and the twin theaters must be converted to digital projection."/>
    <x v="79"/>
    <x v="2078"/>
    <x v="0"/>
    <x v="0"/>
    <s v="USD"/>
    <n v="1416089324"/>
    <n v="1413493724"/>
    <b v="0"/>
    <x v="496"/>
    <b v="1"/>
    <x v="1"/>
    <x v="39"/>
    <n v="113"/>
    <n v="162.91"/>
  </r>
  <r>
    <n v="3005"/>
    <x v="3003"/>
    <s v="Pangea House is a collectively run, all ages music venue and community space in desperate need of some renovation and updates."/>
    <x v="386"/>
    <x v="2079"/>
    <x v="0"/>
    <x v="0"/>
    <s v="USD"/>
    <n v="1412611905"/>
    <n v="1410019905"/>
    <b v="0"/>
    <x v="115"/>
    <b v="1"/>
    <x v="1"/>
    <x v="39"/>
    <n v="120"/>
    <n v="108.24"/>
  </r>
  <r>
    <n v="3006"/>
    <x v="3004"/>
    <s v="We're an affordable theatre and rental space that can be molded into anything by anyone."/>
    <x v="6"/>
    <x v="2080"/>
    <x v="0"/>
    <x v="5"/>
    <s v="CAD"/>
    <n v="1418580591"/>
    <n v="1415988591"/>
    <b v="0"/>
    <x v="174"/>
    <b v="1"/>
    <x v="1"/>
    <x v="39"/>
    <n v="108"/>
    <n v="88.87"/>
  </r>
  <r>
    <n v="3007"/>
    <x v="3005"/>
    <s v="Consuite for 2015 CoreCon.  An adventure into insanity."/>
    <x v="20"/>
    <x v="1149"/>
    <x v="0"/>
    <x v="0"/>
    <s v="USD"/>
    <n v="1429938683"/>
    <n v="1428124283"/>
    <b v="0"/>
    <x v="9"/>
    <b v="1"/>
    <x v="1"/>
    <x v="39"/>
    <n v="180"/>
    <n v="54"/>
  </r>
  <r>
    <n v="3008"/>
    <x v="3006"/>
    <s v="Help fund Silver Spring Stage's HVAC costs for the upcoming year! Don't leave us out in the cold (pun intended)!"/>
    <x v="9"/>
    <x v="2077"/>
    <x v="0"/>
    <x v="0"/>
    <s v="USD"/>
    <n v="1453352719"/>
    <n v="1450760719"/>
    <b v="0"/>
    <x v="55"/>
    <b v="1"/>
    <x v="1"/>
    <x v="39"/>
    <n v="101"/>
    <n v="116.73"/>
  </r>
  <r>
    <n v="3009"/>
    <x v="3007"/>
    <s v="The Montauk Surf Museum will present ocean science, as well as the art and history of surfing to visitors and schools in creative ways."/>
    <x v="31"/>
    <x v="2081"/>
    <x v="0"/>
    <x v="0"/>
    <s v="USD"/>
    <n v="1417012840"/>
    <n v="1414417240"/>
    <b v="0"/>
    <x v="130"/>
    <b v="1"/>
    <x v="1"/>
    <x v="39"/>
    <n v="120"/>
    <n v="233.9"/>
  </r>
  <r>
    <n v="3010"/>
    <x v="3008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x v="1"/>
    <x v="39"/>
    <n v="158"/>
    <n v="158"/>
  </r>
  <r>
    <n v="3011"/>
    <x v="3009"/>
    <s v="Necesitamos tu ayuda para poder llevar la magia del teatro universitario al Teatro Lagrada de Madrid el 23 de diciembre :)"/>
    <x v="43"/>
    <x v="2082"/>
    <x v="0"/>
    <x v="3"/>
    <s v="EUR"/>
    <n v="1450911540"/>
    <n v="1448536516"/>
    <b v="0"/>
    <x v="20"/>
    <b v="1"/>
    <x v="1"/>
    <x v="39"/>
    <n v="124"/>
    <n v="14.84"/>
  </r>
  <r>
    <n v="3012"/>
    <x v="3010"/>
    <s v="Spring Theatre has recently found a new home in the heart of Winston Salem. We need your help for an up-lifting up-fit!"/>
    <x v="23"/>
    <x v="2083"/>
    <x v="0"/>
    <x v="0"/>
    <s v="USD"/>
    <n v="1423587130"/>
    <n v="1421772730"/>
    <b v="0"/>
    <x v="165"/>
    <b v="1"/>
    <x v="1"/>
    <x v="39"/>
    <n v="117"/>
    <n v="85.18"/>
  </r>
  <r>
    <n v="3013"/>
    <x v="3011"/>
    <s v="Barebones Productions is developing a new theater and performance facility in Braddock, Pa. &quot;The barebones black box&quot;"/>
    <x v="3"/>
    <x v="2084"/>
    <x v="0"/>
    <x v="0"/>
    <s v="USD"/>
    <n v="1434917049"/>
    <n v="1432325049"/>
    <b v="0"/>
    <x v="338"/>
    <b v="1"/>
    <x v="1"/>
    <x v="39"/>
    <n v="157"/>
    <n v="146.69"/>
  </r>
  <r>
    <n v="3014"/>
    <x v="3012"/>
    <s v="Help build an immersion experience for kids to have fun with Santa and make their Christmas season shine just a little bit brighter."/>
    <x v="31"/>
    <x v="2085"/>
    <x v="0"/>
    <x v="0"/>
    <s v="USD"/>
    <n v="1415163600"/>
    <n v="1412737080"/>
    <b v="0"/>
    <x v="497"/>
    <b v="1"/>
    <x v="1"/>
    <x v="39"/>
    <n v="113"/>
    <n v="50.76"/>
  </r>
  <r>
    <n v="3015"/>
    <x v="3013"/>
    <s v="We're turning an old yogurt shop into a live theater in downtown Charleston.   Please help us hang our sign!"/>
    <x v="104"/>
    <x v="2086"/>
    <x v="0"/>
    <x v="0"/>
    <s v="USD"/>
    <n v="1402459200"/>
    <n v="1401125238"/>
    <b v="0"/>
    <x v="250"/>
    <b v="1"/>
    <x v="1"/>
    <x v="39"/>
    <n v="103"/>
    <n v="87.7"/>
  </r>
  <r>
    <n v="3016"/>
    <x v="3014"/>
    <s v="Let there be sound! Make our new theatre more accessible by installing a modern sound and hearing assistance system for our audience."/>
    <x v="0"/>
    <x v="2087"/>
    <x v="0"/>
    <x v="0"/>
    <s v="USD"/>
    <n v="1405688952"/>
    <n v="1400504952"/>
    <b v="0"/>
    <x v="17"/>
    <b v="1"/>
    <x v="1"/>
    <x v="39"/>
    <n v="103"/>
    <n v="242.28"/>
  </r>
  <r>
    <n v="3017"/>
    <x v="3015"/>
    <s v="Help us build a 200 seat theater and classroom space in North Andover, MA. Let's get kids off the screens, and into the spotlight!"/>
    <x v="29"/>
    <x v="2088"/>
    <x v="0"/>
    <x v="0"/>
    <s v="USD"/>
    <n v="1408566243"/>
    <n v="1405974243"/>
    <b v="0"/>
    <x v="180"/>
    <b v="1"/>
    <x v="1"/>
    <x v="39"/>
    <n v="106"/>
    <n v="146.44999999999999"/>
  </r>
  <r>
    <n v="3018"/>
    <x v="3016"/>
    <s v="Le projet vise la crÃ©ation dâ€™un lieu de rÃ©sidence, recherche et formation dÃ©diÃ© Ã  l'art vivant, l'image et la narration."/>
    <x v="285"/>
    <x v="2089"/>
    <x v="0"/>
    <x v="6"/>
    <s v="EUR"/>
    <n v="1437429600"/>
    <n v="1433747376"/>
    <b v="0"/>
    <x v="14"/>
    <b v="1"/>
    <x v="1"/>
    <x v="39"/>
    <n v="101"/>
    <n v="103.17"/>
  </r>
  <r>
    <n v="3019"/>
    <x v="3017"/>
    <s v="We plan to transition from 35mm to the new digital projection format to continue to show current first run films for our community."/>
    <x v="36"/>
    <x v="2090"/>
    <x v="0"/>
    <x v="0"/>
    <s v="USD"/>
    <n v="1401159600"/>
    <n v="1398801620"/>
    <b v="0"/>
    <x v="342"/>
    <b v="1"/>
    <x v="1"/>
    <x v="39"/>
    <n v="121"/>
    <n v="80.459999999999994"/>
  </r>
  <r>
    <n v="3020"/>
    <x v="3018"/>
    <s v="Any donation--big or small--will help us upgrade our studio/rehearsal space into a black box theater and offer even more programs."/>
    <x v="39"/>
    <x v="2091"/>
    <x v="0"/>
    <x v="0"/>
    <s v="USD"/>
    <n v="1439583533"/>
    <n v="1434399533"/>
    <b v="0"/>
    <x v="256"/>
    <b v="1"/>
    <x v="1"/>
    <x v="39"/>
    <n v="101"/>
    <n v="234.67"/>
  </r>
  <r>
    <n v="3021"/>
    <x v="3019"/>
    <s v="At the end of October 2016, 2nd Story will be moving from its current office space to a storefront space in Albany Park, Chicago, IL."/>
    <x v="37"/>
    <x v="2022"/>
    <x v="0"/>
    <x v="0"/>
    <s v="USD"/>
    <n v="1479794340"/>
    <n v="1476715869"/>
    <b v="0"/>
    <x v="280"/>
    <b v="1"/>
    <x v="1"/>
    <x v="39"/>
    <n v="116"/>
    <n v="50.69"/>
  </r>
  <r>
    <n v="3022"/>
    <x v="3020"/>
    <s v="Help us launch a new performing arts complex in Cambridge! The Thalia provides space for performance, rehearsals, and collaboration!"/>
    <x v="3"/>
    <x v="2092"/>
    <x v="0"/>
    <x v="0"/>
    <s v="USD"/>
    <n v="1472338409"/>
    <n v="1468450409"/>
    <b v="0"/>
    <x v="95"/>
    <b v="1"/>
    <x v="1"/>
    <x v="39"/>
    <n v="101"/>
    <n v="162.71"/>
  </r>
  <r>
    <n v="3023"/>
    <x v="3021"/>
    <s v="Antonia Goddard Productions in association with Jethro Compton Productions presents THE NIGHT WATCH, an exciting new historical drama."/>
    <x v="176"/>
    <x v="2093"/>
    <x v="0"/>
    <x v="1"/>
    <s v="GBP"/>
    <n v="1434039186"/>
    <n v="1430151186"/>
    <b v="0"/>
    <x v="79"/>
    <b v="1"/>
    <x v="1"/>
    <x v="39"/>
    <n v="103"/>
    <n v="120.17"/>
  </r>
  <r>
    <n v="3024"/>
    <x v="3022"/>
    <s v="Steel City Improv Theater has found a new space in the Shadyside neighborhood of Pittsburgh and we're raising $5000 to build it!"/>
    <x v="10"/>
    <x v="2094"/>
    <x v="0"/>
    <x v="0"/>
    <s v="USD"/>
    <n v="1349567475"/>
    <n v="1346975475"/>
    <b v="0"/>
    <x v="0"/>
    <b v="1"/>
    <x v="1"/>
    <x v="39"/>
    <n v="246"/>
    <n v="67.7"/>
  </r>
  <r>
    <n v="3025"/>
    <x v="3023"/>
    <s v="Be part of building Cardiff's first pub theatre, located right in the city centre. Launching January 2015."/>
    <x v="30"/>
    <x v="2095"/>
    <x v="0"/>
    <x v="1"/>
    <s v="GBP"/>
    <n v="1401465600"/>
    <n v="1399032813"/>
    <b v="0"/>
    <x v="108"/>
    <b v="1"/>
    <x v="1"/>
    <x v="39"/>
    <n v="302"/>
    <n v="52.1"/>
  </r>
  <r>
    <n v="3026"/>
    <x v="3024"/>
    <s v="The Bohemian Balcony is a innovate multi-arts venue created by the people for the community. A platform for our arts to grow and shine."/>
    <x v="42"/>
    <x v="2096"/>
    <x v="0"/>
    <x v="1"/>
    <s v="GBP"/>
    <n v="1488538892"/>
    <n v="1487329292"/>
    <b v="0"/>
    <x v="20"/>
    <b v="1"/>
    <x v="1"/>
    <x v="39"/>
    <n v="143"/>
    <n v="51.6"/>
  </r>
  <r>
    <n v="3027"/>
    <x v="3025"/>
    <s v="Wavy says let's LIGHT UP THE RAINBOW STAGE and as our stretch reward we'll throw all of us a PARTY!"/>
    <x v="79"/>
    <x v="2097"/>
    <x v="0"/>
    <x v="0"/>
    <s v="USD"/>
    <n v="1426866851"/>
    <n v="1424278451"/>
    <b v="0"/>
    <x v="498"/>
    <b v="1"/>
    <x v="1"/>
    <x v="39"/>
    <n v="131"/>
    <n v="164.3"/>
  </r>
  <r>
    <n v="3028"/>
    <x v="3026"/>
    <s v="We have a space! Help us fill it with a stage, chairs, gear and audiences' laughter!"/>
    <x v="10"/>
    <x v="2098"/>
    <x v="0"/>
    <x v="0"/>
    <s v="USD"/>
    <n v="1471242025"/>
    <n v="1468650025"/>
    <b v="0"/>
    <x v="226"/>
    <b v="1"/>
    <x v="1"/>
    <x v="39"/>
    <n v="168"/>
    <n v="84.86"/>
  </r>
  <r>
    <n v="3029"/>
    <x v="3027"/>
    <s v="We're building a new theatre venue in Austin! Austin is growing, but we are losing space for artists- help us keep local theatre alive!"/>
    <x v="11"/>
    <x v="2099"/>
    <x v="0"/>
    <x v="0"/>
    <s v="USD"/>
    <n v="1416285300"/>
    <n v="1413824447"/>
    <b v="0"/>
    <x v="499"/>
    <b v="1"/>
    <x v="1"/>
    <x v="39"/>
    <n v="110"/>
    <n v="94.55"/>
  </r>
  <r>
    <n v="3030"/>
    <x v="3028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x v="1"/>
    <x v="39"/>
    <n v="107"/>
    <n v="45.54"/>
  </r>
  <r>
    <n v="3031"/>
    <x v="3029"/>
    <s v="Blue Thyme Nights is the production of Am I Blue by Beth Henley &amp; Thymus Vulgaris by Lanford  Wilson._x000a__x000a_Artwork by Charlotte Ager"/>
    <x v="15"/>
    <x v="648"/>
    <x v="0"/>
    <x v="0"/>
    <s v="USD"/>
    <n v="1476479447"/>
    <n v="1471295447"/>
    <b v="0"/>
    <x v="60"/>
    <b v="1"/>
    <x v="1"/>
    <x v="39"/>
    <n v="100"/>
    <n v="51.72"/>
  </r>
  <r>
    <n v="3032"/>
    <x v="3030"/>
    <s v="One night only, not-for-profit, neighborhood haunted attraction that will scare your mask off! Coming this Halloween."/>
    <x v="28"/>
    <x v="2100"/>
    <x v="0"/>
    <x v="0"/>
    <s v="USD"/>
    <n v="1441933459"/>
    <n v="1439341459"/>
    <b v="0"/>
    <x v="20"/>
    <b v="1"/>
    <x v="1"/>
    <x v="39"/>
    <n v="127"/>
    <n v="50.88"/>
  </r>
  <r>
    <n v="3033"/>
    <x v="3031"/>
    <s v="Finally Stagelights will have a space of our very own!  Be a part of this exciting new adventure in Greensboro!!"/>
    <x v="9"/>
    <x v="2101"/>
    <x v="0"/>
    <x v="0"/>
    <s v="USD"/>
    <n v="1471487925"/>
    <n v="1468895925"/>
    <b v="0"/>
    <x v="23"/>
    <b v="1"/>
    <x v="1"/>
    <x v="39"/>
    <n v="147"/>
    <n v="191.13"/>
  </r>
  <r>
    <n v="3034"/>
    <x v="3032"/>
    <s v="Pretty please with popcorn on top!Help!!_x000a__x000a_Our family owned &amp; operated Theatre in Fairfax VA is looking to get help upgrading our seats."/>
    <x v="57"/>
    <x v="2102"/>
    <x v="0"/>
    <x v="0"/>
    <s v="USD"/>
    <n v="1477972740"/>
    <n v="1475326255"/>
    <b v="0"/>
    <x v="500"/>
    <b v="1"/>
    <x v="1"/>
    <x v="39"/>
    <n v="113"/>
    <n v="89.31"/>
  </r>
  <r>
    <n v="3035"/>
    <x v="3033"/>
    <s v="Help create a permanent home for live comedy shows and classes in Downtown RVA."/>
    <x v="31"/>
    <x v="2103"/>
    <x v="0"/>
    <x v="0"/>
    <s v="USD"/>
    <n v="1367674009"/>
    <n v="1365082009"/>
    <b v="0"/>
    <x v="501"/>
    <b v="1"/>
    <x v="1"/>
    <x v="39"/>
    <n v="109"/>
    <n v="88.59"/>
  </r>
  <r>
    <n v="3036"/>
    <x v="3034"/>
    <s v="Help Synetic Theater create a new Studio to produce amazing  shows in the 2013/14 season and train awesome artists of all ages!"/>
    <x v="31"/>
    <x v="2104"/>
    <x v="0"/>
    <x v="0"/>
    <s v="USD"/>
    <n v="1376654340"/>
    <n v="1373568644"/>
    <b v="0"/>
    <x v="323"/>
    <b v="1"/>
    <x v="1"/>
    <x v="39"/>
    <n v="127"/>
    <n v="96.3"/>
  </r>
  <r>
    <n v="3037"/>
    <x v="3035"/>
    <s v="SHE&amp;HER PRODUCTIONS! New Space.. New SHOW! We have a home in KC West Bottoms, the Crane Building. We need your help turning this space into a theater!"/>
    <x v="2"/>
    <x v="1770"/>
    <x v="0"/>
    <x v="0"/>
    <s v="USD"/>
    <n v="1285995540"/>
    <n v="1279574773"/>
    <b v="0"/>
    <x v="58"/>
    <b v="1"/>
    <x v="1"/>
    <x v="39"/>
    <n v="213"/>
    <n v="33.31"/>
  </r>
  <r>
    <n v="3038"/>
    <x v="3036"/>
    <s v="Our little theater needs some love. We took over a lab and need to make our space look more inviting and well, like a theater!"/>
    <x v="28"/>
    <x v="2105"/>
    <x v="0"/>
    <x v="0"/>
    <s v="USD"/>
    <n v="1457071397"/>
    <n v="1451887397"/>
    <b v="0"/>
    <x v="74"/>
    <b v="1"/>
    <x v="1"/>
    <x v="39"/>
    <n v="101"/>
    <n v="37.22"/>
  </r>
  <r>
    <n v="3039"/>
    <x v="3037"/>
    <s v="After 22 yrs downstairs we are &quot;getting out of  our parents basement&quot; and building a new 50 seat theater in a new location."/>
    <x v="22"/>
    <x v="2106"/>
    <x v="0"/>
    <x v="0"/>
    <s v="USD"/>
    <n v="1388303940"/>
    <n v="1386011038"/>
    <b v="0"/>
    <x v="163"/>
    <b v="1"/>
    <x v="1"/>
    <x v="39"/>
    <n v="109"/>
    <n v="92.13"/>
  </r>
  <r>
    <n v="3040"/>
    <x v="3038"/>
    <s v="48 hours of deck screws, dry wall, hard hats and needed renovation to help the Jayhawk rise from the ashes."/>
    <x v="9"/>
    <x v="2107"/>
    <x v="0"/>
    <x v="0"/>
    <s v="USD"/>
    <n v="1435359600"/>
    <n v="1434999621"/>
    <b v="0"/>
    <x v="304"/>
    <b v="1"/>
    <x v="1"/>
    <x v="39"/>
    <n v="108"/>
    <n v="76.790000000000006"/>
  </r>
  <r>
    <n v="3041"/>
    <x v="3039"/>
    <s v="Privet! Hello! Bon Jour! We are the Arlekin Players Theatre and we need a home."/>
    <x v="387"/>
    <x v="2108"/>
    <x v="0"/>
    <x v="0"/>
    <s v="USD"/>
    <n v="1453323048"/>
    <n v="1450731048"/>
    <b v="0"/>
    <x v="195"/>
    <b v="1"/>
    <x v="1"/>
    <x v="39"/>
    <n v="110"/>
    <n v="96.53"/>
  </r>
  <r>
    <n v="3042"/>
    <x v="3040"/>
    <s v="Hope Mill Theatre is a brand new Fringe Theatre in the heart of Manchester city - bringing a diverse programme of entertainment!"/>
    <x v="15"/>
    <x v="1156"/>
    <x v="0"/>
    <x v="1"/>
    <s v="GBP"/>
    <n v="1444149047"/>
    <n v="1441557047"/>
    <b v="0"/>
    <x v="77"/>
    <b v="1"/>
    <x v="1"/>
    <x v="39"/>
    <n v="128"/>
    <n v="51.89"/>
  </r>
  <r>
    <n v="3043"/>
    <x v="3041"/>
    <s v="Introducing The Post at 750! Join us in the creation of Vancouver's most exciting new cultural space in the heart of downtown."/>
    <x v="36"/>
    <x v="2109"/>
    <x v="0"/>
    <x v="5"/>
    <s v="CAD"/>
    <n v="1429152600"/>
    <n v="1426815699"/>
    <b v="0"/>
    <x v="130"/>
    <b v="1"/>
    <x v="1"/>
    <x v="39"/>
    <n v="110"/>
    <n v="128.91"/>
  </r>
  <r>
    <n v="3044"/>
    <x v="3042"/>
    <s v="Minnsky's - a theater in the Minneapolis NE Arts District that will harken back to a time of Vaudeville and Circus Entertainment!"/>
    <x v="14"/>
    <x v="2110"/>
    <x v="0"/>
    <x v="0"/>
    <s v="USD"/>
    <n v="1454433998"/>
    <n v="1453137998"/>
    <b v="0"/>
    <x v="245"/>
    <b v="1"/>
    <x v="1"/>
    <x v="39"/>
    <n v="109"/>
    <n v="84.11"/>
  </r>
  <r>
    <n v="3045"/>
    <x v="3043"/>
    <s v="Walmart decided they wanted our space, so we had to move to a new theater. Help us make it an awesome space by painting it all black!"/>
    <x v="23"/>
    <x v="2111"/>
    <x v="0"/>
    <x v="0"/>
    <s v="USD"/>
    <n v="1408679055"/>
    <n v="1406087055"/>
    <b v="0"/>
    <x v="31"/>
    <b v="1"/>
    <x v="1"/>
    <x v="39"/>
    <n v="133"/>
    <n v="82.94"/>
  </r>
  <r>
    <n v="3046"/>
    <x v="3044"/>
    <s v="Your opportunity to help improvMANIA open Chandler, Arizona's new home for family-friendly improv comedy in Historic Downtown Chandler!"/>
    <x v="278"/>
    <x v="2112"/>
    <x v="0"/>
    <x v="0"/>
    <s v="USD"/>
    <n v="1410324720"/>
    <n v="1407784586"/>
    <b v="0"/>
    <x v="6"/>
    <b v="1"/>
    <x v="1"/>
    <x v="39"/>
    <n v="191"/>
    <n v="259.95"/>
  </r>
  <r>
    <n v="3047"/>
    <x v="3045"/>
    <s v="Hi! We're the Graduating Seniors Acting V Seniors at Temple University! Welcome to our Kick starter Page!"/>
    <x v="2"/>
    <x v="2113"/>
    <x v="0"/>
    <x v="0"/>
    <s v="USD"/>
    <n v="1461762960"/>
    <n v="1457999054"/>
    <b v="0"/>
    <x v="9"/>
    <b v="1"/>
    <x v="1"/>
    <x v="39"/>
    <n v="149"/>
    <n v="37.25"/>
  </r>
  <r>
    <n v="3048"/>
    <x v="3046"/>
    <s v="By matching donations up to $5000, Jack Kesler and Maurice Richards have challenged YOU to help Urbanite outfit their brand new space."/>
    <x v="10"/>
    <x v="2114"/>
    <x v="0"/>
    <x v="0"/>
    <s v="USD"/>
    <n v="1420060920"/>
    <n v="1417556262"/>
    <b v="0"/>
    <x v="5"/>
    <b v="1"/>
    <x v="1"/>
    <x v="39"/>
    <n v="166"/>
    <n v="177.02"/>
  </r>
  <r>
    <n v="3049"/>
    <x v="3047"/>
    <s v="Pickerington Community Theatre is seeking donations to purchase a Pipe &amp; Drape system to increase staging possibilities for the company"/>
    <x v="192"/>
    <x v="2115"/>
    <x v="0"/>
    <x v="0"/>
    <s v="USD"/>
    <n v="1434241255"/>
    <n v="1431649255"/>
    <b v="0"/>
    <x v="247"/>
    <b v="1"/>
    <x v="1"/>
    <x v="39"/>
    <n v="107"/>
    <n v="74.069999999999993"/>
  </r>
  <r>
    <n v="3050"/>
    <x v="3048"/>
    <s v="Help fund The Black Pearl Consuite at CoreCon VIII: On Ancient Seas!"/>
    <x v="20"/>
    <x v="69"/>
    <x v="0"/>
    <x v="0"/>
    <s v="USD"/>
    <n v="1462420960"/>
    <n v="1459828960"/>
    <b v="0"/>
    <x v="82"/>
    <b v="1"/>
    <x v="1"/>
    <x v="39"/>
    <n v="106"/>
    <n v="70.67"/>
  </r>
  <r>
    <n v="3051"/>
    <x v="3049"/>
    <s v="The ABC tour: 26 comedy-juggling shows in 26 different venues - chosen by YOU - each beginning with a different letter of the alphabet."/>
    <x v="8"/>
    <x v="2116"/>
    <x v="2"/>
    <x v="1"/>
    <s v="GBP"/>
    <n v="1486547945"/>
    <n v="1483955945"/>
    <b v="1"/>
    <x v="2"/>
    <b v="0"/>
    <x v="1"/>
    <x v="39"/>
    <n v="24"/>
    <n v="23.63"/>
  </r>
  <r>
    <n v="3052"/>
    <x v="3050"/>
    <s v="To let the arts continue in Walker Minnesota We need a performing arts space and art gallery"/>
    <x v="63"/>
    <x v="737"/>
    <x v="2"/>
    <x v="0"/>
    <s v="USD"/>
    <n v="1432828740"/>
    <n v="1430237094"/>
    <b v="0"/>
    <x v="84"/>
    <b v="0"/>
    <x v="1"/>
    <x v="39"/>
    <n v="0"/>
    <n v="37.5"/>
  </r>
  <r>
    <n v="3053"/>
    <x v="3051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x v="1"/>
    <x v="39"/>
    <n v="0"/>
    <n v="13.33"/>
  </r>
  <r>
    <n v="3054"/>
    <x v="3052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x v="1"/>
    <x v="39"/>
    <n v="0"/>
    <n v="0"/>
  </r>
  <r>
    <n v="3055"/>
    <x v="3053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x v="1"/>
    <x v="39"/>
    <n v="0"/>
    <n v="1"/>
  </r>
  <r>
    <n v="3056"/>
    <x v="3054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x v="1"/>
    <x v="39"/>
    <n v="0"/>
    <n v="0"/>
  </r>
  <r>
    <n v="3057"/>
    <x v="3055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x v="1"/>
    <x v="39"/>
    <n v="0"/>
    <n v="0"/>
  </r>
  <r>
    <n v="3058"/>
    <x v="3056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x v="1"/>
    <x v="39"/>
    <n v="0"/>
    <n v="1"/>
  </r>
  <r>
    <n v="3059"/>
    <x v="3057"/>
    <s v="We, as a theatre, are 50 years old and our lights and building are even older so we are looking to update and revamp our lights."/>
    <x v="36"/>
    <x v="2117"/>
    <x v="2"/>
    <x v="0"/>
    <s v="USD"/>
    <n v="1407536846"/>
    <n v="1404944846"/>
    <b v="0"/>
    <x v="202"/>
    <b v="0"/>
    <x v="1"/>
    <x v="39"/>
    <n v="3"/>
    <n v="41"/>
  </r>
  <r>
    <n v="3060"/>
    <x v="3058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x v="1"/>
    <x v="39"/>
    <n v="0"/>
    <n v="55.83"/>
  </r>
  <r>
    <n v="3061"/>
    <x v="3059"/>
    <s v="Save a historic Local theater."/>
    <x v="80"/>
    <x v="117"/>
    <x v="2"/>
    <x v="0"/>
    <s v="USD"/>
    <n v="1407955748"/>
    <n v="1405363748"/>
    <b v="0"/>
    <x v="78"/>
    <b v="0"/>
    <x v="1"/>
    <x v="39"/>
    <n v="0"/>
    <n v="0"/>
  </r>
  <r>
    <n v="3062"/>
    <x v="3060"/>
    <s v="In our 30th year we are relocating to the world famous Choo Choo on The South Side. We will be remodeling the old Station House."/>
    <x v="3"/>
    <x v="2118"/>
    <x v="2"/>
    <x v="0"/>
    <s v="USD"/>
    <n v="1443636000"/>
    <n v="1441111892"/>
    <b v="0"/>
    <x v="85"/>
    <b v="0"/>
    <x v="1"/>
    <x v="39"/>
    <n v="67"/>
    <n v="99.76"/>
  </r>
  <r>
    <n v="3063"/>
    <x v="3061"/>
    <s v="Members of the local Miami music scene are putting together a venue/creative space in Kendall!"/>
    <x v="9"/>
    <x v="2119"/>
    <x v="2"/>
    <x v="0"/>
    <s v="USD"/>
    <n v="1477174138"/>
    <n v="1474150138"/>
    <b v="0"/>
    <x v="23"/>
    <b v="0"/>
    <x v="1"/>
    <x v="39"/>
    <n v="20"/>
    <n v="25.52"/>
  </r>
  <r>
    <n v="3064"/>
    <x v="3062"/>
    <s v="An epicenter for connection, creation and expression of the community."/>
    <x v="96"/>
    <x v="2120"/>
    <x v="2"/>
    <x v="0"/>
    <s v="USD"/>
    <n v="1448175540"/>
    <n v="1445483246"/>
    <b v="0"/>
    <x v="257"/>
    <b v="0"/>
    <x v="1"/>
    <x v="39"/>
    <n v="11"/>
    <n v="117.65"/>
  </r>
  <r>
    <n v="3065"/>
    <x v="3063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x v="1"/>
    <x v="39"/>
    <n v="0"/>
    <n v="5"/>
  </r>
  <r>
    <n v="3066"/>
    <x v="3064"/>
    <s v="Our mission is to offer an innovative family watersports attraction that is fun, safe, economical and a leader in its field."/>
    <x v="90"/>
    <x v="2121"/>
    <x v="2"/>
    <x v="2"/>
    <s v="AUD"/>
    <n v="1468128537"/>
    <n v="1465536537"/>
    <b v="0"/>
    <x v="41"/>
    <b v="0"/>
    <x v="1"/>
    <x v="39"/>
    <n v="12"/>
    <n v="2796.67"/>
  </r>
  <r>
    <n v="3067"/>
    <x v="3065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x v="1"/>
    <x v="39"/>
    <n v="3"/>
    <n v="200"/>
  </r>
  <r>
    <n v="3068"/>
    <x v="3066"/>
    <s v="Hearing loops will be installed in theaters to give hearing loss sufferers with cochlear implants and hearing aids much needed access."/>
    <x v="65"/>
    <x v="444"/>
    <x v="2"/>
    <x v="0"/>
    <s v="USD"/>
    <n v="1445013352"/>
    <n v="1442421352"/>
    <b v="0"/>
    <x v="84"/>
    <b v="0"/>
    <x v="1"/>
    <x v="39"/>
    <n v="0"/>
    <n v="87.5"/>
  </r>
  <r>
    <n v="3069"/>
    <x v="3067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x v="1"/>
    <x v="39"/>
    <n v="14"/>
    <n v="20.14"/>
  </r>
  <r>
    <n v="3070"/>
    <x v="3068"/>
    <s v="Liverpool's 1st purpose built 7 night a week comedy club, bar &amp; restaurant with live music &amp; much more"/>
    <x v="3"/>
    <x v="2122"/>
    <x v="2"/>
    <x v="1"/>
    <s v="GBP"/>
    <n v="1481132169"/>
    <n v="1479317769"/>
    <b v="0"/>
    <x v="38"/>
    <b v="0"/>
    <x v="1"/>
    <x v="39"/>
    <n v="3"/>
    <n v="20.88"/>
  </r>
  <r>
    <n v="3071"/>
    <x v="3069"/>
    <s v="Anyone can create. They just need a place and an opportunity. The Echo Theatre (Provo) provides that opportunity."/>
    <x v="14"/>
    <x v="2123"/>
    <x v="2"/>
    <x v="0"/>
    <s v="USD"/>
    <n v="1429595940"/>
    <n v="1428082481"/>
    <b v="0"/>
    <x v="27"/>
    <b v="0"/>
    <x v="1"/>
    <x v="39"/>
    <n v="60"/>
    <n v="61.31"/>
  </r>
  <r>
    <n v="3072"/>
    <x v="3070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x v="1"/>
    <x v="39"/>
    <n v="0"/>
    <n v="1"/>
  </r>
  <r>
    <n v="3073"/>
    <x v="3071"/>
    <s v="Conversion of a long dormant synagogue into a Performing and Visual Arts Center, revitalizing Rochester's inner city."/>
    <x v="388"/>
    <x v="2124"/>
    <x v="2"/>
    <x v="0"/>
    <s v="USD"/>
    <n v="1434309540"/>
    <n v="1429287900"/>
    <b v="0"/>
    <x v="63"/>
    <b v="0"/>
    <x v="1"/>
    <x v="39"/>
    <n v="0"/>
    <n v="92.14"/>
  </r>
  <r>
    <n v="3074"/>
    <x v="3072"/>
    <s v="CrÃ©ation d'un thÃ©Ã¢tre de marionnettes automatisÃ©es et informatisÃ©es portant sur la nature et l'Ã©cologie._x000a_&quot;La symphonie du monde&quot;"/>
    <x v="31"/>
    <x v="1184"/>
    <x v="2"/>
    <x v="6"/>
    <s v="EUR"/>
    <n v="1457617359"/>
    <n v="1455025359"/>
    <b v="0"/>
    <x v="83"/>
    <b v="0"/>
    <x v="1"/>
    <x v="39"/>
    <n v="0"/>
    <n v="7.33"/>
  </r>
  <r>
    <n v="3075"/>
    <x v="3073"/>
    <s v="Magic Morgan &amp; Liliana are raising funds to expand their famed traveling magic show to a theater of magic."/>
    <x v="36"/>
    <x v="2125"/>
    <x v="2"/>
    <x v="0"/>
    <s v="USD"/>
    <n v="1471573640"/>
    <n v="1467253640"/>
    <b v="0"/>
    <x v="9"/>
    <b v="0"/>
    <x v="1"/>
    <x v="39"/>
    <n v="9"/>
    <n v="64.8"/>
  </r>
  <r>
    <n v="3076"/>
    <x v="3074"/>
    <s v="Helping female comedians get in their 10,000 Hours of practice!"/>
    <x v="3"/>
    <x v="84"/>
    <x v="2"/>
    <x v="0"/>
    <s v="USD"/>
    <n v="1444405123"/>
    <n v="1439221123"/>
    <b v="0"/>
    <x v="133"/>
    <b v="0"/>
    <x v="1"/>
    <x v="39"/>
    <n v="15"/>
    <n v="30.12"/>
  </r>
  <r>
    <n v="3077"/>
    <x v="3075"/>
    <s v="I've created a live workshop for men who cannot afford it, giving them an opportunity to have healing, peace &amp; love in their lives."/>
    <x v="29"/>
    <x v="524"/>
    <x v="2"/>
    <x v="5"/>
    <s v="CAD"/>
    <n v="1488495478"/>
    <n v="1485903478"/>
    <b v="0"/>
    <x v="84"/>
    <b v="0"/>
    <x v="1"/>
    <x v="39"/>
    <n v="0"/>
    <n v="52.5"/>
  </r>
  <r>
    <n v="3078"/>
    <x v="3076"/>
    <s v="Help replace a broken chairlift with a vertical lift making all forms of arts and education accessible on our historical antique stage."/>
    <x v="127"/>
    <x v="1849"/>
    <x v="2"/>
    <x v="0"/>
    <s v="USD"/>
    <n v="1424920795"/>
    <n v="1422328795"/>
    <b v="0"/>
    <x v="83"/>
    <b v="0"/>
    <x v="1"/>
    <x v="39"/>
    <n v="0"/>
    <n v="23.67"/>
  </r>
  <r>
    <n v="3079"/>
    <x v="3077"/>
    <s v="We desire to purchase a portion of Hell, in Michigan just outside of Detroit, to create a world-class performance art space.  Join us."/>
    <x v="389"/>
    <x v="2126"/>
    <x v="2"/>
    <x v="0"/>
    <s v="USD"/>
    <n v="1427040435"/>
    <n v="1424452035"/>
    <b v="0"/>
    <x v="74"/>
    <b v="0"/>
    <x v="1"/>
    <x v="39"/>
    <n v="1"/>
    <n v="415.78"/>
  </r>
  <r>
    <n v="3080"/>
    <x v="3078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x v="1"/>
    <x v="39"/>
    <n v="0"/>
    <n v="53.71"/>
  </r>
  <r>
    <n v="3081"/>
    <x v="3079"/>
    <s v="Help! is a full scale mobile theatrical musical bringing a Gospel revival through a story of love and hope to communities world wide."/>
    <x v="80"/>
    <x v="2127"/>
    <x v="2"/>
    <x v="0"/>
    <s v="USD"/>
    <n v="1442722891"/>
    <n v="1440130891"/>
    <b v="0"/>
    <x v="81"/>
    <b v="0"/>
    <x v="1"/>
    <x v="39"/>
    <n v="0"/>
    <n v="420.6"/>
  </r>
  <r>
    <n v="3082"/>
    <x v="3080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x v="1"/>
    <x v="39"/>
    <n v="0"/>
    <n v="0"/>
  </r>
  <r>
    <n v="3083"/>
    <x v="3081"/>
    <s v="Crystal City Underground is a New &amp; Unique_x000a_indoor recreational facility, using an old silica sand mine,_x000a_we are the Haunted Maze"/>
    <x v="22"/>
    <x v="445"/>
    <x v="2"/>
    <x v="0"/>
    <s v="USD"/>
    <n v="1409547600"/>
    <n v="1406986278"/>
    <b v="0"/>
    <x v="83"/>
    <b v="0"/>
    <x v="1"/>
    <x v="39"/>
    <n v="0"/>
    <n v="18.670000000000002"/>
  </r>
  <r>
    <n v="3084"/>
    <x v="3082"/>
    <s v="18-yr-old handicap-access ramp collapsed, must replace. Help fund &amp; ensure everyone access to our 35-seat non-profit community theater!"/>
    <x v="390"/>
    <x v="2128"/>
    <x v="2"/>
    <x v="0"/>
    <s v="USD"/>
    <n v="1430851680"/>
    <n v="1428340931"/>
    <b v="0"/>
    <x v="79"/>
    <b v="0"/>
    <x v="1"/>
    <x v="39"/>
    <n v="12"/>
    <n v="78.33"/>
  </r>
  <r>
    <n v="3085"/>
    <x v="3083"/>
    <s v="Get behind a new music venue in our city by helping with equipment! We're pre-selling tickets to our party and offering other perks."/>
    <x v="31"/>
    <x v="1471"/>
    <x v="2"/>
    <x v="0"/>
    <s v="USD"/>
    <n v="1443561159"/>
    <n v="1440969159"/>
    <b v="0"/>
    <x v="82"/>
    <b v="0"/>
    <x v="1"/>
    <x v="39"/>
    <n v="2"/>
    <n v="67.78"/>
  </r>
  <r>
    <n v="3086"/>
    <x v="3084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x v="1"/>
    <x v="39"/>
    <n v="0"/>
    <n v="16.670000000000002"/>
  </r>
  <r>
    <n v="3087"/>
    <x v="3085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x v="1"/>
    <x v="39"/>
    <n v="1"/>
    <n v="62.5"/>
  </r>
  <r>
    <n v="3088"/>
    <x v="3086"/>
    <s v="We believe it's time to open a visitor's center that highlights the small towns of the upper Midwest."/>
    <x v="99"/>
    <x v="693"/>
    <x v="2"/>
    <x v="0"/>
    <s v="USD"/>
    <n v="1420724460"/>
    <n v="1418046247"/>
    <b v="0"/>
    <x v="83"/>
    <b v="0"/>
    <x v="1"/>
    <x v="39"/>
    <n v="0"/>
    <n v="42"/>
  </r>
  <r>
    <n v="3089"/>
    <x v="3087"/>
    <s v="A community space in Somerville, MA to celebrate the beautiful intersection of sports and creativity."/>
    <x v="31"/>
    <x v="2129"/>
    <x v="2"/>
    <x v="0"/>
    <s v="USD"/>
    <n v="1468029540"/>
    <n v="1465304483"/>
    <b v="0"/>
    <x v="43"/>
    <b v="0"/>
    <x v="1"/>
    <x v="39"/>
    <n v="23"/>
    <n v="130.09"/>
  </r>
  <r>
    <n v="3090"/>
    <x v="3088"/>
    <s v="To create a space by restoring a historic church in Burlington, Ky where community theater, dance and music and art can be performed."/>
    <x v="391"/>
    <x v="2130"/>
    <x v="2"/>
    <x v="0"/>
    <s v="USD"/>
    <n v="1430505545"/>
    <n v="1425325145"/>
    <b v="0"/>
    <x v="82"/>
    <b v="0"/>
    <x v="1"/>
    <x v="39"/>
    <n v="5"/>
    <n v="1270.22"/>
  </r>
  <r>
    <n v="3091"/>
    <x v="3089"/>
    <s v="Roanoke, Virginia's first long-form improv theatre company. Producing improv and scripted theatre, with a dynamic training program."/>
    <x v="10"/>
    <x v="2131"/>
    <x v="2"/>
    <x v="0"/>
    <s v="USD"/>
    <n v="1471214743"/>
    <n v="1468622743"/>
    <b v="0"/>
    <x v="82"/>
    <b v="0"/>
    <x v="1"/>
    <x v="39"/>
    <n v="16"/>
    <n v="88.44"/>
  </r>
  <r>
    <n v="3092"/>
    <x v="3090"/>
    <s v="Our goal is to purchase a theater on the Upper East Side of Manhattan that will act as a home for four theater companies."/>
    <x v="57"/>
    <x v="2132"/>
    <x v="2"/>
    <x v="0"/>
    <s v="USD"/>
    <n v="1444946400"/>
    <n v="1441723912"/>
    <b v="0"/>
    <x v="64"/>
    <b v="0"/>
    <x v="1"/>
    <x v="39"/>
    <n v="1"/>
    <n v="56.34"/>
  </r>
  <r>
    <n v="3093"/>
    <x v="3091"/>
    <s v="Jump in the deep end of the provocative and darkly humourous, POOL (NO WATER)...to be performed in a Pool!  Directed by Gordon McCall."/>
    <x v="23"/>
    <x v="2133"/>
    <x v="2"/>
    <x v="5"/>
    <s v="CAD"/>
    <n v="1401595140"/>
    <n v="1398980941"/>
    <b v="0"/>
    <x v="57"/>
    <b v="0"/>
    <x v="1"/>
    <x v="39"/>
    <n v="23"/>
    <n v="53.53"/>
  </r>
  <r>
    <n v="3094"/>
    <x v="3092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x v="1"/>
    <x v="39"/>
    <n v="0"/>
    <n v="25"/>
  </r>
  <r>
    <n v="3095"/>
    <x v="3093"/>
    <s v="We are a small theatre company looking to provide world class theatre to the working class in the Greater New York area."/>
    <x v="392"/>
    <x v="155"/>
    <x v="2"/>
    <x v="0"/>
    <s v="USD"/>
    <n v="1470011780"/>
    <n v="1464827780"/>
    <b v="0"/>
    <x v="29"/>
    <b v="0"/>
    <x v="1"/>
    <x v="39"/>
    <n v="0"/>
    <n v="50"/>
  </r>
  <r>
    <n v="3096"/>
    <x v="3094"/>
    <s v="To create a learning center for acting and all art types including anything that expresses the emotion of the human spirit."/>
    <x v="22"/>
    <x v="2134"/>
    <x v="2"/>
    <x v="0"/>
    <s v="USD"/>
    <n v="1432151326"/>
    <n v="1429559326"/>
    <b v="0"/>
    <x v="25"/>
    <b v="0"/>
    <x v="1"/>
    <x v="39"/>
    <n v="4"/>
    <n v="56.79"/>
  </r>
  <r>
    <n v="3097"/>
    <x v="3095"/>
    <s v="The Bunker makes theatre with purpose: We provide ambitious artists a home in which to share their work with adventurous audiences."/>
    <x v="3"/>
    <x v="2135"/>
    <x v="2"/>
    <x v="1"/>
    <s v="GBP"/>
    <n v="1475848800"/>
    <n v="1474027501"/>
    <b v="0"/>
    <x v="304"/>
    <b v="0"/>
    <x v="1"/>
    <x v="39"/>
    <n v="17"/>
    <n v="40.83"/>
  </r>
  <r>
    <n v="3098"/>
    <x v="3096"/>
    <s v="A magical space, full of fairytale favorites, designed to make each individual have a unique experience; children's dreams made real."/>
    <x v="393"/>
    <x v="2136"/>
    <x v="2"/>
    <x v="0"/>
    <s v="USD"/>
    <n v="1454890620"/>
    <n v="1450724449"/>
    <b v="0"/>
    <x v="74"/>
    <b v="0"/>
    <x v="1"/>
    <x v="39"/>
    <n v="4"/>
    <n v="65.11"/>
  </r>
  <r>
    <n v="3099"/>
    <x v="3097"/>
    <s v="I would like to screen this documentary at CSU at their Black Studies Dept. Looking to fly panelist in. Hoping to screen nationwide. &lt;3"/>
    <x v="13"/>
    <x v="2137"/>
    <x v="2"/>
    <x v="0"/>
    <s v="USD"/>
    <n v="1455251591"/>
    <n v="1452659591"/>
    <b v="0"/>
    <x v="81"/>
    <b v="0"/>
    <x v="1"/>
    <x v="39"/>
    <n v="14"/>
    <n v="55.6"/>
  </r>
  <r>
    <n v="3100"/>
    <x v="3098"/>
    <s v="Friends for Change, a group of girls between the ages of 12 and 18 are building an outdoor Amphitheater as a gift to our community!"/>
    <x v="14"/>
    <x v="2138"/>
    <x v="2"/>
    <x v="0"/>
    <s v="USD"/>
    <n v="1413816975"/>
    <n v="1411224975"/>
    <b v="0"/>
    <x v="62"/>
    <b v="0"/>
    <x v="1"/>
    <x v="39"/>
    <n v="15"/>
    <n v="140.54"/>
  </r>
  <r>
    <n v="3101"/>
    <x v="3099"/>
    <s v="LabellisÃ© 14-18, Mots Ã‰crits est un projet itinÃ©rant de lectures Ã  voix haute par des amateurs, mises en espace par une comÃ©dienne."/>
    <x v="30"/>
    <x v="454"/>
    <x v="2"/>
    <x v="6"/>
    <s v="EUR"/>
    <n v="1437033360"/>
    <n v="1434445937"/>
    <b v="0"/>
    <x v="8"/>
    <b v="0"/>
    <x v="1"/>
    <x v="39"/>
    <n v="12"/>
    <n v="25"/>
  </r>
  <r>
    <n v="3102"/>
    <x v="3100"/>
    <s v="Imagine being able to take a performance anywhere! Meet the Theatre Bath Bus - a magical performance space where anything is possible."/>
    <x v="194"/>
    <x v="2139"/>
    <x v="2"/>
    <x v="1"/>
    <s v="GBP"/>
    <n v="1471939818"/>
    <n v="1467619818"/>
    <b v="0"/>
    <x v="246"/>
    <b v="0"/>
    <x v="1"/>
    <x v="39"/>
    <n v="39"/>
    <n v="69.53"/>
  </r>
  <r>
    <n v="3103"/>
    <x v="3101"/>
    <s v="Creating a place for local artists to perform, at substantially less cost for them"/>
    <x v="394"/>
    <x v="143"/>
    <x v="2"/>
    <x v="0"/>
    <s v="USD"/>
    <n v="1434080706"/>
    <n v="1428896706"/>
    <b v="0"/>
    <x v="84"/>
    <b v="0"/>
    <x v="1"/>
    <x v="39"/>
    <n v="0"/>
    <n v="5.5"/>
  </r>
  <r>
    <n v="3104"/>
    <x v="3102"/>
    <s v="The Loft is CQEAP's latest studio. Located in Rockhampton's CBD we'll be running performing arts workshops for 5yrs to adults."/>
    <x v="23"/>
    <x v="1708"/>
    <x v="2"/>
    <x v="2"/>
    <s v="AUD"/>
    <n v="1422928800"/>
    <n v="1420235311"/>
    <b v="0"/>
    <x v="81"/>
    <b v="0"/>
    <x v="1"/>
    <x v="39"/>
    <n v="30"/>
    <n v="237"/>
  </r>
  <r>
    <n v="3105"/>
    <x v="3103"/>
    <s v="My hope is to raise $5845 and replace old stained and mismatched border curtains, cyclorama curtain, and backdrop."/>
    <x v="395"/>
    <x v="2140"/>
    <x v="2"/>
    <x v="0"/>
    <s v="USD"/>
    <n v="1413694800"/>
    <n v="1408986916"/>
    <b v="0"/>
    <x v="162"/>
    <b v="0"/>
    <x v="1"/>
    <x v="39"/>
    <n v="42"/>
    <n v="79.87"/>
  </r>
  <r>
    <n v="3106"/>
    <x v="3104"/>
    <s v="Help fund the exciting first collaboration between Hotel Echo and Bristol Cathedral: WILD MEN, a show commemorating those lost in WW1."/>
    <x v="28"/>
    <x v="783"/>
    <x v="2"/>
    <x v="1"/>
    <s v="GBP"/>
    <n v="1442440800"/>
    <n v="1440497876"/>
    <b v="0"/>
    <x v="80"/>
    <b v="0"/>
    <x v="1"/>
    <x v="39"/>
    <n v="4"/>
    <n v="10.25"/>
  </r>
  <r>
    <n v="3107"/>
    <x v="3105"/>
    <s v="When opportunity knocks, we answer!  Help expand the ravishingly talented troupe into a new and exciting market and venue!"/>
    <x v="79"/>
    <x v="1957"/>
    <x v="2"/>
    <x v="0"/>
    <s v="USD"/>
    <n v="1431372751"/>
    <n v="1430767951"/>
    <b v="0"/>
    <x v="60"/>
    <b v="0"/>
    <x v="1"/>
    <x v="39"/>
    <n v="20"/>
    <n v="272.58999999999997"/>
  </r>
  <r>
    <n v="3108"/>
    <x v="3106"/>
    <s v="We need a permanent home for the theater!"/>
    <x v="63"/>
    <x v="375"/>
    <x v="2"/>
    <x v="0"/>
    <s v="USD"/>
    <n v="1430234394"/>
    <n v="1425053994"/>
    <b v="0"/>
    <x v="84"/>
    <b v="0"/>
    <x v="1"/>
    <x v="39"/>
    <n v="0"/>
    <n v="13"/>
  </r>
  <r>
    <n v="3109"/>
    <x v="3107"/>
    <s v="Help us exceed our goal to convert the Sidney Auto Vue Drive-In from 35mm to digital. This will cost upwards of $75,000. Thank you!"/>
    <x v="227"/>
    <x v="2141"/>
    <x v="2"/>
    <x v="0"/>
    <s v="USD"/>
    <n v="1409194810"/>
    <n v="1406170810"/>
    <b v="0"/>
    <x v="233"/>
    <b v="0"/>
    <x v="1"/>
    <x v="39"/>
    <n v="25"/>
    <n v="58.18"/>
  </r>
  <r>
    <n v="3110"/>
    <x v="3108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x v="1"/>
    <x v="39"/>
    <n v="0"/>
    <n v="10"/>
  </r>
  <r>
    <n v="3111"/>
    <x v="3109"/>
    <s v="Help All Puppet Players perform it's 2015 season in a beautiful 200 seat theater for an entire year."/>
    <x v="22"/>
    <x v="2142"/>
    <x v="2"/>
    <x v="0"/>
    <s v="USD"/>
    <n v="1412432220"/>
    <n v="1409753820"/>
    <b v="0"/>
    <x v="88"/>
    <b v="0"/>
    <x v="1"/>
    <x v="39"/>
    <n v="27"/>
    <n v="70.11"/>
  </r>
  <r>
    <n v="3112"/>
    <x v="3110"/>
    <s v="Children only have a short period of time to live care free, play hard, get dirty, I want to help every child in my Town play everyday."/>
    <x v="34"/>
    <x v="2143"/>
    <x v="2"/>
    <x v="0"/>
    <s v="USD"/>
    <n v="1477968934"/>
    <n v="1472784934"/>
    <b v="0"/>
    <x v="82"/>
    <b v="0"/>
    <x v="1"/>
    <x v="39"/>
    <n v="5"/>
    <n v="57.89"/>
  </r>
  <r>
    <n v="3113"/>
    <x v="3111"/>
    <s v="An arts and craft beer theater showcasing local talent, locally crafted beer and providing performance and rehearsal space."/>
    <x v="396"/>
    <x v="675"/>
    <x v="2"/>
    <x v="0"/>
    <s v="USD"/>
    <n v="1429291982"/>
    <n v="1426699982"/>
    <b v="0"/>
    <x v="77"/>
    <b v="0"/>
    <x v="1"/>
    <x v="39"/>
    <n v="4"/>
    <n v="125.27"/>
  </r>
  <r>
    <n v="3114"/>
    <x v="3112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x v="1"/>
    <x v="39"/>
    <n v="0"/>
    <n v="0"/>
  </r>
  <r>
    <n v="3115"/>
    <x v="3113"/>
    <s v="We are creating a mobile community devoted to the spreading and sharing of spoken word and other kinds of storytelling."/>
    <x v="3"/>
    <x v="454"/>
    <x v="2"/>
    <x v="11"/>
    <s v="SEK"/>
    <n v="1465123427"/>
    <n v="1462531427"/>
    <b v="0"/>
    <x v="29"/>
    <b v="0"/>
    <x v="1"/>
    <x v="39"/>
    <n v="3"/>
    <n v="300"/>
  </r>
  <r>
    <n v="3116"/>
    <x v="3114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x v="1"/>
    <x v="39"/>
    <n v="57"/>
    <n v="43"/>
  </r>
  <r>
    <n v="3117"/>
    <x v="3115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x v="1"/>
    <x v="39"/>
    <n v="0"/>
    <n v="1"/>
  </r>
  <r>
    <n v="3118"/>
    <x v="3116"/>
    <s v="a magical place for all kind of people, like a fairytaile in all colours"/>
    <x v="69"/>
    <x v="553"/>
    <x v="2"/>
    <x v="11"/>
    <s v="SEK"/>
    <n v="1467473723"/>
    <n v="1465832123"/>
    <b v="0"/>
    <x v="84"/>
    <b v="0"/>
    <x v="1"/>
    <x v="39"/>
    <n v="0"/>
    <n v="775"/>
  </r>
  <r>
    <n v="3119"/>
    <x v="3117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x v="1"/>
    <x v="39"/>
    <n v="0"/>
    <n v="5"/>
  </r>
  <r>
    <n v="3120"/>
    <x v="3118"/>
    <s v="Wij willen Tropicana het subtropisch zwemparadijs van Rotterdam op een nieuwe locatie gaan bouwen."/>
    <x v="397"/>
    <x v="1500"/>
    <x v="2"/>
    <x v="9"/>
    <s v="EUR"/>
    <n v="1462484196"/>
    <n v="1457303796"/>
    <b v="0"/>
    <x v="73"/>
    <b v="0"/>
    <x v="1"/>
    <x v="39"/>
    <n v="0"/>
    <n v="12.8"/>
  </r>
  <r>
    <n v="3121"/>
    <x v="3119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x v="1"/>
    <x v="39"/>
    <n v="1"/>
    <n v="10"/>
  </r>
  <r>
    <n v="3122"/>
    <x v="3120"/>
    <s v="cancelled until further notice"/>
    <x v="212"/>
    <x v="853"/>
    <x v="1"/>
    <x v="0"/>
    <s v="USD"/>
    <n v="1478733732"/>
    <n v="1478298132"/>
    <b v="0"/>
    <x v="84"/>
    <b v="0"/>
    <x v="1"/>
    <x v="39"/>
    <n v="58"/>
    <n v="58"/>
  </r>
  <r>
    <n v="3123"/>
    <x v="3121"/>
    <s v="The Larchmont Playhouse is threatened! Help save the theater by becoming a Preservation Member of The Larchmont Playhouse."/>
    <x v="153"/>
    <x v="2144"/>
    <x v="1"/>
    <x v="0"/>
    <s v="USD"/>
    <n v="1468108198"/>
    <n v="1465516198"/>
    <b v="0"/>
    <x v="499"/>
    <b v="0"/>
    <x v="1"/>
    <x v="39"/>
    <n v="68"/>
    <n v="244.8"/>
  </r>
  <r>
    <n v="3124"/>
    <x v="3122"/>
    <s v="A place where kids/ teens' dreams come true, and one finds there home without sparkly red shoes!"/>
    <x v="398"/>
    <x v="375"/>
    <x v="1"/>
    <x v="0"/>
    <s v="USD"/>
    <n v="1422902601"/>
    <n v="1417718601"/>
    <b v="0"/>
    <x v="80"/>
    <b v="0"/>
    <x v="1"/>
    <x v="39"/>
    <n v="0"/>
    <n v="6.5"/>
  </r>
  <r>
    <n v="3125"/>
    <x v="3123"/>
    <s v="N/A"/>
    <x v="86"/>
    <x v="117"/>
    <x v="1"/>
    <x v="0"/>
    <s v="USD"/>
    <n v="1452142672"/>
    <n v="1449550672"/>
    <b v="0"/>
    <x v="78"/>
    <b v="0"/>
    <x v="1"/>
    <x v="39"/>
    <n v="0"/>
    <n v="0"/>
  </r>
  <r>
    <n v="3126"/>
    <x v="3124"/>
    <s v="A big dream, small budget, the drive/passion of so many volunteers...indoor skatepark in Eau Claire, WI._x000a__x000a_This is UR skatepark!"/>
    <x v="31"/>
    <x v="580"/>
    <x v="1"/>
    <x v="0"/>
    <s v="USD"/>
    <n v="1459121162"/>
    <n v="1456532762"/>
    <b v="0"/>
    <x v="57"/>
    <b v="0"/>
    <x v="1"/>
    <x v="39"/>
    <n v="4"/>
    <n v="61.18"/>
  </r>
  <r>
    <n v="3127"/>
    <x v="3125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x v="1"/>
    <x v="39"/>
    <n v="0"/>
    <n v="0"/>
  </r>
  <r>
    <n v="3466"/>
    <x v="3126"/>
    <s v="The Spotlight Youth Theater is a program where every participant has a moment in the spotlight."/>
    <x v="8"/>
    <x v="2145"/>
    <x v="0"/>
    <x v="0"/>
    <s v="USD"/>
    <n v="1461108450"/>
    <n v="1455928050"/>
    <b v="0"/>
    <x v="42"/>
    <b v="1"/>
    <x v="1"/>
    <x v="6"/>
    <n v="127"/>
    <n v="72.95"/>
  </r>
  <r>
    <n v="3398"/>
    <x v="3127"/>
    <s v="We're mounting a theatrical adaptation of Lord of the Flies completely student directed, produced, designed, managed and performed."/>
    <x v="23"/>
    <x v="2146"/>
    <x v="0"/>
    <x v="0"/>
    <s v="USD"/>
    <n v="1416589200"/>
    <n v="1414605776"/>
    <b v="0"/>
    <x v="71"/>
    <b v="1"/>
    <x v="1"/>
    <x v="6"/>
    <n v="111"/>
    <n v="68.349999999999994"/>
  </r>
  <r>
    <n v="3265"/>
    <x v="3128"/>
    <s v="A theatrical play on Alzheimerâ€™s and the challenges of loving a person who keeps disappearing."/>
    <x v="200"/>
    <x v="2147"/>
    <x v="0"/>
    <x v="17"/>
    <s v="EUR"/>
    <n v="1449162000"/>
    <n v="1446570315"/>
    <b v="1"/>
    <x v="310"/>
    <b v="1"/>
    <x v="1"/>
    <x v="6"/>
    <n v="164"/>
    <n v="70.290000000000006"/>
  </r>
  <r>
    <n v="3759"/>
    <x v="3129"/>
    <s v="A production company specializing in small-scale musicals"/>
    <x v="23"/>
    <x v="2148"/>
    <x v="0"/>
    <x v="0"/>
    <s v="USD"/>
    <n v="1440556553"/>
    <n v="1435372553"/>
    <b v="0"/>
    <x v="106"/>
    <b v="1"/>
    <x v="1"/>
    <x v="7"/>
    <n v="110"/>
    <n v="50.11"/>
  </r>
  <r>
    <n v="3724"/>
    <x v="3130"/>
    <s v="One man, one monster, one unforgettable act of violence. This is the story of the worldâ€™s most notorious terrorist. It is going to USA"/>
    <x v="270"/>
    <x v="2149"/>
    <x v="0"/>
    <x v="1"/>
    <s v="GBP"/>
    <n v="1462402800"/>
    <n v="1459856860"/>
    <b v="0"/>
    <x v="30"/>
    <b v="1"/>
    <x v="1"/>
    <x v="6"/>
    <n v="103"/>
    <n v="49.55"/>
  </r>
  <r>
    <n v="3315"/>
    <x v="3131"/>
    <s v="Help Prospero take its Dark Retelling of the &quot;Red&quot; story to Edinburgh! The Forest breathes and waits...will you join us?"/>
    <x v="23"/>
    <x v="2150"/>
    <x v="0"/>
    <x v="1"/>
    <s v="GBP"/>
    <n v="1462519041"/>
    <n v="1459927041"/>
    <b v="0"/>
    <x v="30"/>
    <b v="1"/>
    <x v="1"/>
    <x v="6"/>
    <n v="110"/>
    <n v="49.44"/>
  </r>
  <r>
    <n v="1291"/>
    <x v="3132"/>
    <s v="Perception. Impulse. Love. The Enso Theatre Ensemble presents Jane Austen's &quot;Pride &amp; Prejudice&quot; like you've never seen it before."/>
    <x v="9"/>
    <x v="2151"/>
    <x v="0"/>
    <x v="0"/>
    <s v="USD"/>
    <n v="1428390000"/>
    <n v="1425224391"/>
    <b v="0"/>
    <x v="304"/>
    <b v="1"/>
    <x v="1"/>
    <x v="6"/>
    <n v="146"/>
    <n v="104.07"/>
  </r>
  <r>
    <n v="1299"/>
    <x v="3133"/>
    <s v="A new work inspired by the classic novel and created by Dallas teens under the direction of professional artists."/>
    <x v="8"/>
    <x v="2152"/>
    <x v="0"/>
    <x v="0"/>
    <s v="USD"/>
    <n v="1436902359"/>
    <n v="1434310359"/>
    <b v="0"/>
    <x v="58"/>
    <b v="1"/>
    <x v="1"/>
    <x v="6"/>
    <n v="124"/>
    <n v="135.63"/>
  </r>
  <r>
    <n v="3768"/>
    <x v="3134"/>
    <s v="Meet Dani, a 9 year old battling leukemia. This witty musical inspires us to believe in the indomitable power of human imagination."/>
    <x v="23"/>
    <x v="2153"/>
    <x v="0"/>
    <x v="0"/>
    <s v="USD"/>
    <n v="1402594090"/>
    <n v="1400002090"/>
    <b v="0"/>
    <x v="6"/>
    <b v="1"/>
    <x v="1"/>
    <x v="7"/>
    <n v="108"/>
    <n v="74.239999999999995"/>
  </r>
  <r>
    <n v="3273"/>
    <x v="3135"/>
    <s v="We're bringing Tuscany to the Cherry Lane Theatre with a new play about memory and how we deal with people we love but we can't stand."/>
    <x v="23"/>
    <x v="2154"/>
    <x v="0"/>
    <x v="0"/>
    <s v="USD"/>
    <n v="1473879600"/>
    <n v="1472498042"/>
    <b v="1"/>
    <x v="64"/>
    <b v="1"/>
    <x v="1"/>
    <x v="6"/>
    <n v="107"/>
    <n v="204.57"/>
  </r>
  <r>
    <n v="3308"/>
    <x v="3136"/>
    <s v="Descend into the dark world of steampunk noir in this thrilling new play, written by Maggie Lee and directed by Amy Poisson!"/>
    <x v="8"/>
    <x v="613"/>
    <x v="0"/>
    <x v="0"/>
    <s v="USD"/>
    <n v="1460581365"/>
    <n v="1458766965"/>
    <b v="0"/>
    <x v="7"/>
    <b v="1"/>
    <x v="1"/>
    <x v="6"/>
    <n v="122"/>
    <n v="75.09"/>
  </r>
  <r>
    <n v="3359"/>
    <x v="3137"/>
    <s v="A Theatrical Production Celebrating the Lebanese Culture and the Human Spirit in Time of War."/>
    <x v="23"/>
    <x v="2155"/>
    <x v="0"/>
    <x v="0"/>
    <s v="USD"/>
    <n v="1487985734"/>
    <n v="1484097734"/>
    <b v="0"/>
    <x v="23"/>
    <b v="1"/>
    <x v="1"/>
    <x v="6"/>
    <n v="106"/>
    <n v="184.78"/>
  </r>
  <r>
    <n v="2816"/>
    <x v="3138"/>
    <s v="Inspired by real life interviews 'In My Head' is a new play exploring the lives of those living with a mental health condition."/>
    <x v="9"/>
    <x v="2156"/>
    <x v="0"/>
    <x v="1"/>
    <s v="GBP"/>
    <n v="1438531200"/>
    <n v="1435921992"/>
    <b v="0"/>
    <x v="39"/>
    <b v="1"/>
    <x v="1"/>
    <x v="6"/>
    <n v="142"/>
    <n v="25.13"/>
  </r>
  <r>
    <n v="3502"/>
    <x v="3139"/>
    <s v="Dickhead is a play about one man's struggle with the dicks in his head. If you want to know more stop being a twat and put out...please"/>
    <x v="23"/>
    <x v="2157"/>
    <x v="0"/>
    <x v="0"/>
    <s v="USD"/>
    <n v="1458100740"/>
    <n v="1456862924"/>
    <b v="0"/>
    <x v="162"/>
    <b v="1"/>
    <x v="1"/>
    <x v="6"/>
    <n v="105"/>
    <n v="136"/>
  </r>
  <r>
    <n v="3682"/>
    <x v="3140"/>
    <s v="My one-woman show invites audiences to join me on my path to pregnancy as I share my neuroses, challenges and revelations."/>
    <x v="9"/>
    <x v="2158"/>
    <x v="0"/>
    <x v="0"/>
    <s v="USD"/>
    <n v="1402901940"/>
    <n v="1399998418"/>
    <b v="0"/>
    <x v="85"/>
    <b v="1"/>
    <x v="1"/>
    <x v="6"/>
    <n v="139"/>
    <n v="62.33"/>
  </r>
  <r>
    <n v="3793"/>
    <x v="3141"/>
    <s v="Sheet Music portfolio of comedic tour-de-forces, intricate ballads &amp; more...launched live with a power-house Nashville-cast Concert."/>
    <x v="39"/>
    <x v="2158"/>
    <x v="2"/>
    <x v="0"/>
    <s v="USD"/>
    <n v="1418769129"/>
    <n v="1416954729"/>
    <b v="0"/>
    <x v="54"/>
    <b v="0"/>
    <x v="1"/>
    <x v="7"/>
    <n v="60"/>
    <n v="174"/>
  </r>
  <r>
    <n v="3482"/>
    <x v="3142"/>
    <s v="Critically-acclaimed new-writing company Old Trunk make their Edinburgh debut alternating their two darkly comic plays."/>
    <x v="9"/>
    <x v="2159"/>
    <x v="0"/>
    <x v="1"/>
    <s v="GBP"/>
    <n v="1404671466"/>
    <n v="1402079466"/>
    <b v="0"/>
    <x v="144"/>
    <b v="1"/>
    <x v="1"/>
    <x v="6"/>
    <n v="138"/>
    <n v="51.88"/>
  </r>
  <r>
    <n v="3340"/>
    <x v="3143"/>
    <s v="The Eno River Players is a community theater in Durham, North Carolina. We are trying to raise money to get our second show on its feet"/>
    <x v="9"/>
    <x v="2160"/>
    <x v="0"/>
    <x v="0"/>
    <s v="USD"/>
    <n v="1481066554"/>
    <n v="1478906554"/>
    <b v="0"/>
    <x v="44"/>
    <b v="1"/>
    <x v="1"/>
    <x v="6"/>
    <n v="138"/>
    <n v="109.08"/>
  </r>
  <r>
    <n v="3221"/>
    <x v="3144"/>
    <s v="A one-man show about love, loss, and motorways, written &amp; performed by Ben Norris. Help us get to the 2015 Edinburgh Fringe and beyond!"/>
    <x v="23"/>
    <x v="2161"/>
    <x v="0"/>
    <x v="1"/>
    <s v="GBP"/>
    <n v="1436114603"/>
    <n v="1433090603"/>
    <b v="1"/>
    <x v="116"/>
    <b v="1"/>
    <x v="1"/>
    <x v="6"/>
    <n v="103"/>
    <n v="36.61"/>
  </r>
  <r>
    <n v="3381"/>
    <x v="3145"/>
    <s v="A creative art therapy project for Syrian children. Romeo &amp; Juliet are lovers separated by war. Romeo in Jordan &amp; Juliet in Syria."/>
    <x v="23"/>
    <x v="2162"/>
    <x v="0"/>
    <x v="0"/>
    <s v="USD"/>
    <n v="1426044383"/>
    <n v="1423455983"/>
    <b v="0"/>
    <x v="53"/>
    <b v="1"/>
    <x v="1"/>
    <x v="6"/>
    <n v="102"/>
    <n v="85.21"/>
  </r>
  <r>
    <n v="3300"/>
    <x v="3146"/>
    <s v="A subversive parody about the two people for whom the hills were NOT alive with THE SOUND OF MUSIC."/>
    <x v="9"/>
    <x v="1743"/>
    <x v="0"/>
    <x v="0"/>
    <s v="USD"/>
    <n v="1430329862"/>
    <n v="1428515462"/>
    <b v="0"/>
    <x v="106"/>
    <b v="1"/>
    <x v="1"/>
    <x v="6"/>
    <n v="136"/>
    <n v="46.42"/>
  </r>
  <r>
    <n v="3305"/>
    <x v="3147"/>
    <s v="The Judgement of Paris is an exciting, inspirational poem set to run Oct. 2, 3 &amp; 4 at Plays &amp; Players, but we need funding and fans."/>
    <x v="23"/>
    <x v="2163"/>
    <x v="0"/>
    <x v="0"/>
    <s v="USD"/>
    <n v="1438374748"/>
    <n v="1435782748"/>
    <b v="0"/>
    <x v="9"/>
    <b v="1"/>
    <x v="1"/>
    <x v="6"/>
    <n v="102"/>
    <n v="204.05"/>
  </r>
  <r>
    <n v="3626"/>
    <x v="3148"/>
    <s v="The first four-week performance run for our dance-theatre company, Geste Records, to be performed at The Yard Theatre in September."/>
    <x v="23"/>
    <x v="2164"/>
    <x v="0"/>
    <x v="1"/>
    <s v="GBP"/>
    <n v="1408204857"/>
    <n v="1406390457"/>
    <b v="0"/>
    <x v="53"/>
    <b v="1"/>
    <x v="1"/>
    <x v="6"/>
    <n v="102"/>
    <n v="84.85"/>
  </r>
  <r>
    <n v="3844"/>
    <x v="3149"/>
    <s v="A comedy about a Christopher Walken Club.  This show was chosen to perform in DC!  Help the production get to our nation's capital."/>
    <x v="334"/>
    <x v="2165"/>
    <x v="2"/>
    <x v="0"/>
    <s v="USD"/>
    <n v="1401778740"/>
    <n v="1399474134"/>
    <b v="1"/>
    <x v="133"/>
    <b v="0"/>
    <x v="1"/>
    <x v="6"/>
    <n v="41"/>
    <n v="81.319999999999993"/>
  </r>
  <r>
    <n v="2938"/>
    <x v="3150"/>
    <s v="Keep It Spinning! Is an after-school, six week workshop, during which students create an musical based on on an overarching theme."/>
    <x v="23"/>
    <x v="2166"/>
    <x v="0"/>
    <x v="0"/>
    <s v="USD"/>
    <n v="1422636814"/>
    <n v="1420044814"/>
    <b v="0"/>
    <x v="58"/>
    <b v="1"/>
    <x v="1"/>
    <x v="7"/>
    <n v="101"/>
    <n v="126.72"/>
  </r>
  <r>
    <n v="3426"/>
    <x v="3151"/>
    <s v="Part ghost story, part cautionary tale, Holocene is a play about the end of our world, and the beginning of another."/>
    <x v="192"/>
    <x v="2166"/>
    <x v="0"/>
    <x v="0"/>
    <s v="USD"/>
    <n v="1411264800"/>
    <n v="1409620903"/>
    <b v="0"/>
    <x v="45"/>
    <b v="1"/>
    <x v="1"/>
    <x v="6"/>
    <n v="108"/>
    <n v="46.61"/>
  </r>
  <r>
    <n v="1300"/>
    <x v="3152"/>
    <s v="What would you do with the time ticking and the pressure building to make a choice?! Find out what happens in this hilarious new play!!"/>
    <x v="9"/>
    <x v="2167"/>
    <x v="0"/>
    <x v="0"/>
    <s v="USD"/>
    <n v="1464807420"/>
    <n v="1461427938"/>
    <b v="0"/>
    <x v="54"/>
    <b v="1"/>
    <x v="1"/>
    <x v="6"/>
    <n v="135"/>
    <n v="168.75"/>
  </r>
  <r>
    <n v="3585"/>
    <x v="3153"/>
    <s v="The world premiere of a play, a true story about love, loss, and a man reaching back in time as the only way to move forward."/>
    <x v="104"/>
    <x v="2167"/>
    <x v="0"/>
    <x v="0"/>
    <s v="USD"/>
    <n v="1419181890"/>
    <n v="1416589890"/>
    <b v="0"/>
    <x v="23"/>
    <b v="1"/>
    <x v="1"/>
    <x v="6"/>
    <n v="119"/>
    <n v="176.09"/>
  </r>
  <r>
    <n v="3157"/>
    <x v="3154"/>
    <s v="Four Directors.  Four One Acts.  Four Genres.  For You."/>
    <x v="23"/>
    <x v="74"/>
    <x v="0"/>
    <x v="0"/>
    <s v="USD"/>
    <n v="1405746000"/>
    <n v="1404932105"/>
    <b v="1"/>
    <x v="14"/>
    <b v="1"/>
    <x v="1"/>
    <x v="6"/>
    <n v="101"/>
    <n v="98.54"/>
  </r>
  <r>
    <n v="3418"/>
    <x v="3155"/>
    <s v="Atlanta SoloSchool brings a beloved children's play to the 4th Annual Festival of Russian Youth Theaters in Washington, DC on May 31."/>
    <x v="23"/>
    <x v="2168"/>
    <x v="0"/>
    <x v="0"/>
    <s v="USD"/>
    <n v="1400875307"/>
    <n v="1398283307"/>
    <b v="0"/>
    <x v="66"/>
    <b v="1"/>
    <x v="1"/>
    <x v="6"/>
    <n v="101"/>
    <n v="72.05"/>
  </r>
  <r>
    <n v="3717"/>
    <x v="3156"/>
    <s v="A heart-warming comedy by award-winning writer about Love, Sex, Friendship of three old gay men in their 60s'!"/>
    <x v="23"/>
    <x v="2169"/>
    <x v="0"/>
    <x v="1"/>
    <s v="GBP"/>
    <n v="1431204449"/>
    <n v="1428526049"/>
    <b v="0"/>
    <x v="62"/>
    <b v="1"/>
    <x v="1"/>
    <x v="6"/>
    <n v="101"/>
    <n v="310"/>
  </r>
  <r>
    <n v="1288"/>
    <x v="3157"/>
    <s v="EggSalad presents an unflinching new work mapping the mental landscape of addiction and recovery. Premiering in NY Aug 26-27 &amp; Sept 2!"/>
    <x v="23"/>
    <x v="2170"/>
    <x v="0"/>
    <x v="0"/>
    <s v="USD"/>
    <n v="1470801600"/>
    <n v="1468122163"/>
    <b v="0"/>
    <x v="42"/>
    <b v="1"/>
    <x v="1"/>
    <x v="6"/>
    <n v="100"/>
    <n v="65.87"/>
  </r>
  <r>
    <n v="3234"/>
    <x v="3158"/>
    <s v="Get Repetitive Beats to Vaults! A high octane play set in Oxford  during one of the most influential &amp; hedonistic movements in music."/>
    <x v="23"/>
    <x v="2171"/>
    <x v="0"/>
    <x v="1"/>
    <s v="GBP"/>
    <n v="1485991860"/>
    <n v="1483124208"/>
    <b v="0"/>
    <x v="254"/>
    <b v="1"/>
    <x v="1"/>
    <x v="6"/>
    <n v="100"/>
    <n v="34.92"/>
  </r>
  <r>
    <n v="3695"/>
    <x v="3159"/>
    <s v="Tony-Award Winning Play, The History Boys brought to you by the Independent Student Production Company Narrative Series: Page to Stage!"/>
    <x v="23"/>
    <x v="2172"/>
    <x v="0"/>
    <x v="0"/>
    <s v="USD"/>
    <n v="1421009610"/>
    <n v="1419281610"/>
    <b v="0"/>
    <x v="51"/>
    <b v="1"/>
    <x v="1"/>
    <x v="6"/>
    <n v="100"/>
    <n v="121.36"/>
  </r>
  <r>
    <n v="3301"/>
    <x v="3160"/>
    <s v="The US premiere of the controversial new Polish play the authorities don't want you to see, staged by an award-winning director."/>
    <x v="9"/>
    <x v="2173"/>
    <x v="0"/>
    <x v="0"/>
    <s v="USD"/>
    <n v="1470034740"/>
    <n v="1466185176"/>
    <b v="0"/>
    <x v="16"/>
    <b v="1"/>
    <x v="1"/>
    <x v="6"/>
    <n v="133"/>
    <n v="57.2"/>
  </r>
  <r>
    <n v="3602"/>
    <x v="3161"/>
    <s v="A student directed and student performed production of Shakespeare's Macbeth in Milwaukee's beautiful Lake Park on June 3rd &amp; 4th"/>
    <x v="23"/>
    <x v="2174"/>
    <x v="0"/>
    <x v="0"/>
    <s v="USD"/>
    <n v="1463520479"/>
    <n v="1458336479"/>
    <b v="0"/>
    <x v="72"/>
    <b v="1"/>
    <x v="1"/>
    <x v="6"/>
    <n v="100"/>
    <n v="81.67"/>
  </r>
  <r>
    <n v="3492"/>
    <x v="3162"/>
    <s v="We have the Blackbox Fellowship at Boston Playwright's Theatre, now all we need is your support to produce Kevin's new play!"/>
    <x v="276"/>
    <x v="2175"/>
    <x v="0"/>
    <x v="0"/>
    <s v="USD"/>
    <n v="1445818397"/>
    <n v="1442794397"/>
    <b v="0"/>
    <x v="2"/>
    <b v="1"/>
    <x v="1"/>
    <x v="6"/>
    <n v="105"/>
    <n v="114.29"/>
  </r>
  <r>
    <n v="531"/>
    <x v="3163"/>
    <s v="SYLVIA is a modern romantic comedy about a marriage and a talking dog. Directed by Jeanna Michaels. January 12 through January 29, 2017"/>
    <x v="23"/>
    <x v="2115"/>
    <x v="0"/>
    <x v="0"/>
    <s v="USD"/>
    <n v="1481957940"/>
    <n v="1478050429"/>
    <b v="0"/>
    <x v="162"/>
    <b v="1"/>
    <x v="1"/>
    <x v="6"/>
    <n v="100"/>
    <n v="129.03"/>
  </r>
  <r>
    <n v="3517"/>
    <x v="3164"/>
    <s v="Support an outstanding cast of actors to take on a professional production of a masterpiece of modern theatre"/>
    <x v="23"/>
    <x v="2115"/>
    <x v="0"/>
    <x v="1"/>
    <s v="GBP"/>
    <n v="1404471600"/>
    <n v="1401910634"/>
    <b v="0"/>
    <x v="62"/>
    <b v="1"/>
    <x v="1"/>
    <x v="6"/>
    <n v="100"/>
    <n v="307.69"/>
  </r>
  <r>
    <n v="3606"/>
    <x v="3165"/>
    <s v="Support Swansea's youngest theatre company Critical Ambition, in their co-production of BLINK with Volcano and The Other Room."/>
    <x v="9"/>
    <x v="2176"/>
    <x v="0"/>
    <x v="1"/>
    <s v="GBP"/>
    <n v="1471185057"/>
    <n v="1468593057"/>
    <b v="0"/>
    <x v="31"/>
    <b v="1"/>
    <x v="1"/>
    <x v="6"/>
    <n v="130"/>
    <n v="61.06"/>
  </r>
  <r>
    <n v="3973"/>
    <x v="3166"/>
    <s v="Staged Right Theatre Company is putting on its first season this year, and we need your help with raising money to put on four plays!"/>
    <x v="10"/>
    <x v="2177"/>
    <x v="2"/>
    <x v="0"/>
    <s v="USD"/>
    <n v="1462766400"/>
    <n v="1460219110"/>
    <b v="0"/>
    <x v="77"/>
    <b v="0"/>
    <x v="1"/>
    <x v="6"/>
    <n v="78"/>
    <n v="105.54"/>
  </r>
  <r>
    <n v="536"/>
    <x v="3167"/>
    <s v="A new one-man play by Giles Roberts, shining a different light on the very human cost of war *IDEASTAP UNDERBELLY AWARD WINNER 2015*"/>
    <x v="126"/>
    <x v="2178"/>
    <x v="0"/>
    <x v="1"/>
    <s v="GBP"/>
    <n v="1438624800"/>
    <n v="1435133807"/>
    <b v="0"/>
    <x v="70"/>
    <b v="1"/>
    <x v="1"/>
    <x v="6"/>
    <n v="118"/>
    <n v="100.06"/>
  </r>
  <r>
    <n v="2839"/>
    <x v="3168"/>
    <s v="Help us tour our brand new show &quot;Stripe and Spot (Learn to) Get Along&quot; to neighborhoods throughout the Twin Cities metro area!"/>
    <x v="8"/>
    <x v="2179"/>
    <x v="0"/>
    <x v="0"/>
    <s v="USD"/>
    <n v="1408942740"/>
    <n v="1406958354"/>
    <b v="0"/>
    <x v="162"/>
    <b v="1"/>
    <x v="1"/>
    <x v="6"/>
    <n v="111"/>
    <n v="125.81"/>
  </r>
  <r>
    <n v="3683"/>
    <x v="3169"/>
    <s v="A Krumpus Story is a dark holiday comedy for anyone who wants a little more spice in their holiday fare."/>
    <x v="8"/>
    <x v="2180"/>
    <x v="0"/>
    <x v="0"/>
    <s v="USD"/>
    <n v="1476931696"/>
    <n v="1474339696"/>
    <b v="0"/>
    <x v="36"/>
    <b v="1"/>
    <x v="1"/>
    <x v="6"/>
    <n v="111"/>
    <n v="58.79"/>
  </r>
  <r>
    <n v="3983"/>
    <x v="3170"/>
    <s v="Donâ€™t miss Golden Threadâ€™s new family-friendly play with live music about Ziryab, the 9th century musician and cultural trailblazer!"/>
    <x v="399"/>
    <x v="2181"/>
    <x v="2"/>
    <x v="0"/>
    <s v="USD"/>
    <n v="1400569140"/>
    <n v="1397854356"/>
    <b v="0"/>
    <x v="67"/>
    <b v="0"/>
    <x v="1"/>
    <x v="6"/>
    <n v="35"/>
    <n v="84.28"/>
  </r>
  <r>
    <n v="524"/>
    <x v="3171"/>
    <s v="Angel on the Corner need YOUR help to raise Â£3,500 to take Zero Down by Sarah Hehir to the Edinburgh Fringe Festival this August!"/>
    <x v="8"/>
    <x v="2182"/>
    <x v="0"/>
    <x v="1"/>
    <s v="GBP"/>
    <n v="1464801169"/>
    <n v="1462209169"/>
    <b v="0"/>
    <x v="240"/>
    <b v="1"/>
    <x v="1"/>
    <x v="6"/>
    <n v="109"/>
    <n v="29.26"/>
  </r>
  <r>
    <n v="1290"/>
    <x v="3172"/>
    <s v="Sometimes your Heart has to STOP for your Life to START."/>
    <x v="8"/>
    <x v="2183"/>
    <x v="0"/>
    <x v="0"/>
    <s v="USD"/>
    <n v="1429772340"/>
    <n v="1427121931"/>
    <b v="0"/>
    <x v="48"/>
    <b v="1"/>
    <x v="1"/>
    <x v="6"/>
    <n v="109"/>
    <n v="44.19"/>
  </r>
  <r>
    <n v="3757"/>
    <x v="3173"/>
    <s v="New Anti-Bullying Musical's cast of 30 kids is ready to &quot;speak up and reach out&quot; to the world by recording a show CD!"/>
    <x v="8"/>
    <x v="2184"/>
    <x v="0"/>
    <x v="0"/>
    <s v="USD"/>
    <n v="1417465515"/>
    <n v="1415737515"/>
    <b v="0"/>
    <x v="133"/>
    <b v="1"/>
    <x v="1"/>
    <x v="7"/>
    <n v="109"/>
    <n v="75.959999999999994"/>
  </r>
  <r>
    <n v="3210"/>
    <x v="3174"/>
    <s v="The Red Herring is a new play full of wickedly fast dialogue, a joke for every sentence, and more puns than you can shake a stick at."/>
    <x v="9"/>
    <x v="2185"/>
    <x v="0"/>
    <x v="0"/>
    <s v="USD"/>
    <n v="1338523140"/>
    <n v="1334442519"/>
    <b v="1"/>
    <x v="65"/>
    <b v="1"/>
    <x v="1"/>
    <x v="6"/>
    <n v="126"/>
    <n v="62.88"/>
  </r>
  <r>
    <n v="3694"/>
    <x v="3175"/>
    <s v="A new play exploring themes of reverence, belief, and certainty. _x000a_&quot;Because what is is, and what is cannot not be...&quot;"/>
    <x v="8"/>
    <x v="2186"/>
    <x v="0"/>
    <x v="0"/>
    <s v="USD"/>
    <n v="1465178400"/>
    <n v="1461985967"/>
    <b v="0"/>
    <x v="65"/>
    <b v="1"/>
    <x v="1"/>
    <x v="6"/>
    <n v="107"/>
    <n v="62.67"/>
  </r>
  <r>
    <n v="2926"/>
    <x v="3176"/>
    <s v="A musical, by Louis Lagalante and Patty Hamilton, that explores loss and the different ways we can choose to move on from it."/>
    <x v="9"/>
    <x v="2187"/>
    <x v="0"/>
    <x v="0"/>
    <s v="USD"/>
    <n v="1424715779"/>
    <n v="1423506179"/>
    <b v="0"/>
    <x v="133"/>
    <b v="1"/>
    <x v="1"/>
    <x v="7"/>
    <n v="125"/>
    <n v="75"/>
  </r>
  <r>
    <n v="3496"/>
    <x v="3177"/>
    <s v="A one-woman play based on Lizzie Borden who was accused of the brutal hatchet murders of her father and step-mother.  Workshop Oct NYC."/>
    <x v="9"/>
    <x v="2188"/>
    <x v="0"/>
    <x v="0"/>
    <s v="USD"/>
    <n v="1473625166"/>
    <n v="1470169166"/>
    <b v="0"/>
    <x v="76"/>
    <b v="1"/>
    <x v="1"/>
    <x v="6"/>
    <n v="124"/>
    <n v="47.85"/>
  </r>
  <r>
    <n v="3374"/>
    <x v="3178"/>
    <s v="A rare  production of World acclaimed playwright Howard Barker's groundbreaking &amp; provocative 'The Castle'."/>
    <x v="8"/>
    <x v="2189"/>
    <x v="0"/>
    <x v="5"/>
    <s v="CAD"/>
    <n v="1446053616"/>
    <n v="1443461616"/>
    <b v="0"/>
    <x v="47"/>
    <b v="1"/>
    <x v="1"/>
    <x v="6"/>
    <n v="107"/>
    <n v="71.73"/>
  </r>
  <r>
    <n v="2968"/>
    <x v="3179"/>
    <s v="The Curse of the Babywoman is real â€” and it is coming to FringeNYC this August."/>
    <x v="8"/>
    <x v="2190"/>
    <x v="0"/>
    <x v="0"/>
    <s v="USD"/>
    <n v="1471406340"/>
    <n v="1470227660"/>
    <b v="0"/>
    <x v="5"/>
    <b v="1"/>
    <x v="1"/>
    <x v="6"/>
    <n v="106"/>
    <n v="78.94"/>
  </r>
  <r>
    <n v="4035"/>
    <x v="3180"/>
    <s v="&quot;Stories are where you go to look for the truth of your own life.&quot; (Frank Delaney)"/>
    <x v="3"/>
    <x v="2191"/>
    <x v="2"/>
    <x v="0"/>
    <s v="USD"/>
    <n v="1413925887"/>
    <n v="1411333887"/>
    <b v="0"/>
    <x v="20"/>
    <b v="0"/>
    <x v="1"/>
    <x v="6"/>
    <n v="37"/>
    <n v="147.4"/>
  </r>
  <r>
    <n v="530"/>
    <x v="3181"/>
    <s v="Corners Grove is a coming-of-age play about leaving home, gender identity and the death of Whitney Houston; will benefit Win NYC."/>
    <x v="400"/>
    <x v="2192"/>
    <x v="0"/>
    <x v="0"/>
    <s v="USD"/>
    <n v="1435111200"/>
    <n v="1433254268"/>
    <b v="0"/>
    <x v="60"/>
    <b v="1"/>
    <x v="1"/>
    <x v="6"/>
    <n v="108"/>
    <n v="126.55"/>
  </r>
  <r>
    <n v="3333"/>
    <x v="3182"/>
    <s v="Providence's Latino theater, ECAS Theater, is headed to Cuba in July to premiere an original Cuban play there. Help us make history!"/>
    <x v="8"/>
    <x v="2193"/>
    <x v="0"/>
    <x v="0"/>
    <s v="USD"/>
    <n v="1434384880"/>
    <n v="1432484080"/>
    <b v="0"/>
    <x v="112"/>
    <b v="1"/>
    <x v="1"/>
    <x v="6"/>
    <n v="105"/>
    <n v="32.97"/>
  </r>
  <r>
    <n v="3821"/>
    <x v="3183"/>
    <s v="Brooklyn Quartet, directed by reg e gaines, in a collaboration of ambitious and unique storytelling, live music and cinematic staging,"/>
    <x v="8"/>
    <x v="2194"/>
    <x v="0"/>
    <x v="0"/>
    <s v="USD"/>
    <n v="1451881207"/>
    <n v="1449116407"/>
    <b v="0"/>
    <x v="67"/>
    <b v="1"/>
    <x v="1"/>
    <x v="6"/>
    <n v="105"/>
    <n v="79.540000000000006"/>
  </r>
  <r>
    <n v="3350"/>
    <x v="3184"/>
    <s v="Nora Wageners TheaterstÃ¼ck lÃ¤dt den Zuschauer ein auf eine teils lustige, teils dÃ¼stere Reise ins Wohnzimmer der jungen, arbeitslosen K"/>
    <x v="8"/>
    <x v="2195"/>
    <x v="0"/>
    <x v="19"/>
    <s v="EUR"/>
    <n v="1448838000"/>
    <n v="1445791811"/>
    <b v="0"/>
    <x v="13"/>
    <b v="1"/>
    <x v="1"/>
    <x v="6"/>
    <n v="104"/>
    <n v="71.67"/>
  </r>
  <r>
    <n v="3488"/>
    <x v="3185"/>
    <s v="GTP has been protected financially by The Director since 2012. Now it's time for the community. Do you want GTP? Are we worth it?"/>
    <x v="9"/>
    <x v="2196"/>
    <x v="0"/>
    <x v="0"/>
    <s v="USD"/>
    <n v="1429286400"/>
    <n v="1427221560"/>
    <b v="0"/>
    <x v="60"/>
    <b v="1"/>
    <x v="1"/>
    <x v="6"/>
    <n v="121"/>
    <n v="125.38"/>
  </r>
  <r>
    <n v="3715"/>
    <x v="3186"/>
    <s v="Vibrant contemporary political theatre, exploring the professional and human impact of the growing corporate culture in education."/>
    <x v="8"/>
    <x v="2197"/>
    <x v="0"/>
    <x v="1"/>
    <s v="GBP"/>
    <n v="1427806320"/>
    <n v="1422834819"/>
    <b v="0"/>
    <x v="74"/>
    <b v="1"/>
    <x v="1"/>
    <x v="6"/>
    <n v="103"/>
    <n v="132.96"/>
  </r>
  <r>
    <n v="2813"/>
    <x v="3187"/>
    <s v="Ryan has a higher sex drive than you. He also has cerebral palsy. Join him for his hilarious and poignant new solo show!"/>
    <x v="70"/>
    <x v="2198"/>
    <x v="0"/>
    <x v="0"/>
    <s v="USD"/>
    <n v="1481737761"/>
    <n v="1479577761"/>
    <b v="0"/>
    <x v="93"/>
    <b v="1"/>
    <x v="1"/>
    <x v="6"/>
    <n v="128"/>
    <n v="37.21"/>
  </r>
  <r>
    <n v="3689"/>
    <x v="3188"/>
    <s v="A humorous, touching play about the joys and challenges of a married couple's tender, yet intense relationship &quot;Love is never random&quot;"/>
    <x v="9"/>
    <x v="506"/>
    <x v="0"/>
    <x v="0"/>
    <s v="USD"/>
    <n v="1434925500"/>
    <n v="1432410639"/>
    <b v="0"/>
    <x v="95"/>
    <b v="1"/>
    <x v="1"/>
    <x v="6"/>
    <n v="118"/>
    <n v="57.26"/>
  </r>
  <r>
    <n v="3150"/>
    <x v="3189"/>
    <s v="SELLER DOOR is a new comedy about a Barker, the people he gets to go through a door and what happens to those people after they go through the door."/>
    <x v="8"/>
    <x v="2199"/>
    <x v="0"/>
    <x v="0"/>
    <s v="USD"/>
    <n v="1295928000"/>
    <n v="1288160403"/>
    <b v="1"/>
    <x v="201"/>
    <b v="1"/>
    <x v="1"/>
    <x v="6"/>
    <n v="101"/>
    <n v="33.99"/>
  </r>
  <r>
    <n v="2935"/>
    <x v="3190"/>
    <s v="Fresco brings a full scale operatic production to your neighborhood - SNOW WHITE, set to the world's greatest music!"/>
    <x v="8"/>
    <x v="2200"/>
    <x v="0"/>
    <x v="0"/>
    <s v="USD"/>
    <n v="1472490000"/>
    <n v="1467468008"/>
    <b v="0"/>
    <x v="70"/>
    <b v="1"/>
    <x v="1"/>
    <x v="7"/>
    <n v="101"/>
    <n v="90.54"/>
  </r>
  <r>
    <n v="3671"/>
    <x v="3191"/>
    <s v="Bring a touring character education play about making wise choices to elementary students in Kentuckiana. Vote Kylie for President!"/>
    <x v="8"/>
    <x v="2201"/>
    <x v="0"/>
    <x v="0"/>
    <s v="USD"/>
    <n v="1405915140"/>
    <n v="1404140667"/>
    <b v="0"/>
    <x v="250"/>
    <b v="1"/>
    <x v="1"/>
    <x v="6"/>
    <n v="101"/>
    <n v="88.25"/>
  </r>
  <r>
    <n v="4106"/>
    <x v="3192"/>
    <s v="No magic show has ever integrated theatre arts like this.  World of Paradox is designed for all audiences and is interactive in nature."/>
    <x v="10"/>
    <x v="2201"/>
    <x v="2"/>
    <x v="0"/>
    <s v="USD"/>
    <n v="1427936400"/>
    <n v="1424221866"/>
    <b v="0"/>
    <x v="51"/>
    <b v="0"/>
    <x v="1"/>
    <x v="6"/>
    <n v="71"/>
    <n v="106.97"/>
  </r>
  <r>
    <n v="3382"/>
    <x v="3193"/>
    <s v="Peter Brook Award Nominees Empty Deck need Â£3500 to get 'Cosmic Fear or The Day Brad Pitt Got Paranoia' to the Edinburgh Fringe!"/>
    <x v="8"/>
    <x v="2202"/>
    <x v="0"/>
    <x v="1"/>
    <s v="GBP"/>
    <n v="1470092340"/>
    <n v="1467973256"/>
    <b v="0"/>
    <x v="67"/>
    <b v="1"/>
    <x v="1"/>
    <x v="6"/>
    <n v="101"/>
    <n v="76.650000000000006"/>
  </r>
  <r>
    <n v="3151"/>
    <x v="3194"/>
    <s v="A Multi-Media Puppet Show, with large cable control puppets to tell a hilarious story for all ages."/>
    <x v="8"/>
    <x v="2203"/>
    <x v="0"/>
    <x v="0"/>
    <s v="USD"/>
    <n v="1410379774"/>
    <n v="1407787774"/>
    <b v="1"/>
    <x v="69"/>
    <b v="1"/>
    <x v="1"/>
    <x v="6"/>
    <n v="100"/>
    <n v="103.35"/>
  </r>
  <r>
    <n v="3387"/>
    <x v="3195"/>
    <s v="Pollyanna just completed an extremely successful run of this new educational play and wants to tour to more under-served communities."/>
    <x v="9"/>
    <x v="2204"/>
    <x v="0"/>
    <x v="0"/>
    <s v="USD"/>
    <n v="1418581088"/>
    <n v="1415125088"/>
    <b v="0"/>
    <x v="2"/>
    <b v="1"/>
    <x v="1"/>
    <x v="6"/>
    <n v="117"/>
    <n v="100.17"/>
  </r>
  <r>
    <n v="3299"/>
    <x v="3196"/>
    <s v="A quick-witted original comedy that follows a group of eccentric friends as they attend an engagement party gone terribly wrong!"/>
    <x v="9"/>
    <x v="2205"/>
    <x v="0"/>
    <x v="0"/>
    <s v="USD"/>
    <n v="1444860063"/>
    <n v="1442268063"/>
    <b v="0"/>
    <x v="310"/>
    <b v="1"/>
    <x v="1"/>
    <x v="6"/>
    <n v="116"/>
    <n v="55.33"/>
  </r>
  <r>
    <n v="3167"/>
    <x v="3197"/>
    <s v="What is destiny? Explore it with us this August at FringeNYC."/>
    <x v="9"/>
    <x v="2206"/>
    <x v="0"/>
    <x v="0"/>
    <s v="USD"/>
    <n v="1406952781"/>
    <n v="1405743181"/>
    <b v="1"/>
    <x v="165"/>
    <b v="1"/>
    <x v="1"/>
    <x v="6"/>
    <n v="116"/>
    <n v="63.36"/>
  </r>
  <r>
    <n v="3560"/>
    <x v="3198"/>
    <s v="The world premiere of an endearing play about love, friendship, men's styling putty, Dungeons &amp; Dragons &amp; our capacity for forbearance."/>
    <x v="50"/>
    <x v="2207"/>
    <x v="0"/>
    <x v="5"/>
    <s v="CAD"/>
    <n v="1432694700"/>
    <n v="1429651266"/>
    <b v="0"/>
    <x v="142"/>
    <b v="1"/>
    <x v="1"/>
    <x v="6"/>
    <n v="108"/>
    <n v="46.89"/>
  </r>
  <r>
    <n v="3584"/>
    <x v="3199"/>
    <s v="Critically-acclaimed Old Trunk are back with their new play. _x000a_PRAMKICKER. _x000a__x000a_Written by Sadie Hasler &amp; directed by Sarah Mayhew."/>
    <x v="9"/>
    <x v="2208"/>
    <x v="0"/>
    <x v="1"/>
    <s v="GBP"/>
    <n v="1436772944"/>
    <n v="1434180944"/>
    <b v="0"/>
    <x v="296"/>
    <b v="1"/>
    <x v="1"/>
    <x v="6"/>
    <n v="116"/>
    <n v="30.94"/>
  </r>
  <r>
    <n v="3720"/>
    <x v="3200"/>
    <s v="Breaking the American Indian stereotype in the American Theatre."/>
    <x v="126"/>
    <x v="2209"/>
    <x v="0"/>
    <x v="0"/>
    <s v="USD"/>
    <n v="1435881006"/>
    <n v="1433980206"/>
    <b v="0"/>
    <x v="250"/>
    <b v="1"/>
    <x v="1"/>
    <x v="6"/>
    <n v="105"/>
    <n v="86.23"/>
  </r>
  <r>
    <n v="522"/>
    <x v="3201"/>
    <s v="*** TO MAKE DONATIONS IN THE FUTURE                                   GO TO OUR WEBSITE: www.compassplayers.com ***"/>
    <x v="9"/>
    <x v="2210"/>
    <x v="0"/>
    <x v="0"/>
    <s v="USD"/>
    <n v="1458518325"/>
    <n v="1456793925"/>
    <b v="0"/>
    <x v="162"/>
    <b v="1"/>
    <x v="1"/>
    <x v="6"/>
    <n v="115"/>
    <n v="110.97"/>
  </r>
  <r>
    <n v="2977"/>
    <x v="3202"/>
    <s v="In celebration of THE MEDEA PROJECT: THEATER FOR INCARCERATED WOMENâ€™S 25TH ANNIVERSARY Brava Theater  presents â€œBIRTHRIGHT?&quot;"/>
    <x v="9"/>
    <x v="769"/>
    <x v="0"/>
    <x v="0"/>
    <s v="USD"/>
    <n v="1427076840"/>
    <n v="1421960934"/>
    <b v="0"/>
    <x v="256"/>
    <b v="1"/>
    <x v="1"/>
    <x v="6"/>
    <n v="114"/>
    <n v="113.57"/>
  </r>
  <r>
    <n v="2900"/>
    <x v="3203"/>
    <s v="In October, we plan to premiere Oedipus Revenant, a historically grounded horror adaptation of Sophoclesâ€™ classic, Oedipus the Tyrant."/>
    <x v="62"/>
    <x v="2211"/>
    <x v="2"/>
    <x v="0"/>
    <s v="USD"/>
    <n v="1407562632"/>
    <n v="1404970632"/>
    <b v="0"/>
    <x v="63"/>
    <b v="0"/>
    <x v="1"/>
    <x v="6"/>
    <n v="62"/>
    <n v="486.43"/>
  </r>
  <r>
    <n v="3611"/>
    <x v="3204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x v="1"/>
    <x v="6"/>
    <n v="136"/>
    <n v="66.67"/>
  </r>
  <r>
    <n v="3223"/>
    <x v="3205"/>
    <s v="Bringing David Lindsay-Abaire's award-winning story of our times to the East Bay."/>
    <x v="401"/>
    <x v="2212"/>
    <x v="0"/>
    <x v="0"/>
    <s v="USD"/>
    <n v="1440100976"/>
    <n v="1437508976"/>
    <b v="1"/>
    <x v="142"/>
    <b v="1"/>
    <x v="1"/>
    <x v="6"/>
    <n v="110"/>
    <n v="45.88"/>
  </r>
  <r>
    <n v="3604"/>
    <x v="3206"/>
    <s v="â€œSuddenly Split &amp; Swiping Overâ€ is a sassy and heartfelt one-woman show about ending a longterm relationship and starting over."/>
    <x v="9"/>
    <x v="1486"/>
    <x v="0"/>
    <x v="0"/>
    <s v="USD"/>
    <n v="1461913140"/>
    <n v="1461370956"/>
    <b v="0"/>
    <x v="50"/>
    <b v="1"/>
    <x v="1"/>
    <x v="6"/>
    <n v="113"/>
    <n v="49.06"/>
  </r>
  <r>
    <n v="3680"/>
    <x v="3207"/>
    <s v="In The Dudleys! family memories are brought to life as a malfunctioning 8-bit video game. Press Start."/>
    <x v="9"/>
    <x v="2213"/>
    <x v="0"/>
    <x v="0"/>
    <s v="USD"/>
    <n v="1475664834"/>
    <n v="1473850434"/>
    <b v="0"/>
    <x v="69"/>
    <b v="1"/>
    <x v="1"/>
    <x v="6"/>
    <n v="113"/>
    <n v="99.5"/>
  </r>
  <r>
    <n v="3526"/>
    <x v="3208"/>
    <s v="By day we perform Acts of Kindness, by night we perform free theater, all sustained by the love of our neighbors, not ticket prices."/>
    <x v="126"/>
    <x v="2214"/>
    <x v="0"/>
    <x v="0"/>
    <s v="USD"/>
    <n v="1461823140"/>
    <n v="1459411371"/>
    <b v="0"/>
    <x v="69"/>
    <b v="1"/>
    <x v="1"/>
    <x v="6"/>
    <n v="102"/>
    <n v="99"/>
  </r>
  <r>
    <n v="2806"/>
    <x v="3209"/>
    <s v="A one woman show about the challenges of being a feminist in a digital age. Touring 6 UK cities. Now with Stretch Goals!"/>
    <x v="9"/>
    <x v="2215"/>
    <x v="0"/>
    <x v="1"/>
    <s v="GBP"/>
    <n v="1438772400"/>
    <n v="1435645490"/>
    <b v="0"/>
    <x v="88"/>
    <b v="1"/>
    <x v="1"/>
    <x v="6"/>
    <n v="112"/>
    <n v="44.25"/>
  </r>
  <r>
    <n v="3322"/>
    <x v="3210"/>
    <s v="Familiar Strangers follows the journey of a community of people living homeless on the streets in and around Tompkins Square Park."/>
    <x v="126"/>
    <x v="963"/>
    <x v="0"/>
    <x v="0"/>
    <s v="USD"/>
    <n v="1466567700"/>
    <n v="1464653696"/>
    <b v="0"/>
    <x v="23"/>
    <b v="1"/>
    <x v="1"/>
    <x v="6"/>
    <n v="102"/>
    <n v="145.65"/>
  </r>
  <r>
    <n v="3341"/>
    <x v="3211"/>
    <s v="A London flat, two stories play simultaneously. Irish mapmaker 1821, Iranian artist present day. Each senses the other. Worlds collide."/>
    <x v="294"/>
    <x v="963"/>
    <x v="0"/>
    <x v="1"/>
    <s v="GBP"/>
    <n v="1465750800"/>
    <n v="1463771421"/>
    <b v="0"/>
    <x v="33"/>
    <b v="1"/>
    <x v="1"/>
    <x v="6"/>
    <n v="100"/>
    <n v="119.64"/>
  </r>
  <r>
    <n v="3661"/>
    <x v="3212"/>
    <s v="AENY-Spanish Artists in NY brings Juan Diego Botto's &quot;brilliant script&quot; (El PaÃ­s) for &quot;An Invisible Piece of this World&quot; to the stage."/>
    <x v="9"/>
    <x v="2216"/>
    <x v="0"/>
    <x v="0"/>
    <s v="USD"/>
    <n v="1460260800"/>
    <n v="1458336672"/>
    <b v="0"/>
    <x v="17"/>
    <b v="1"/>
    <x v="1"/>
    <x v="6"/>
    <n v="111"/>
    <n v="92.5"/>
  </r>
  <r>
    <n v="2831"/>
    <x v="3213"/>
    <s v="We each wrote a play and would like to produce them for you for nothing more than art's sake!"/>
    <x v="9"/>
    <x v="2217"/>
    <x v="0"/>
    <x v="0"/>
    <s v="USD"/>
    <n v="1437076070"/>
    <n v="1434484070"/>
    <b v="0"/>
    <x v="47"/>
    <b v="1"/>
    <x v="1"/>
    <x v="6"/>
    <n v="111"/>
    <n v="63.85"/>
  </r>
  <r>
    <n v="3593"/>
    <x v="3214"/>
    <s v="A staged reading for &quot;Lucy &amp; Vincente&quot; in NYC. A new play about Lucille Ball &amp; Vincente Minnelli in Hollywood, 1953."/>
    <x v="9"/>
    <x v="1839"/>
    <x v="0"/>
    <x v="0"/>
    <s v="USD"/>
    <n v="1420489560"/>
    <n v="1417469639"/>
    <b v="0"/>
    <x v="68"/>
    <b v="1"/>
    <x v="1"/>
    <x v="6"/>
    <n v="111"/>
    <n v="77.19"/>
  </r>
  <r>
    <n v="3261"/>
    <x v="3215"/>
    <s v="Six Spartanburg-based professional actors perform A Midsummer Night's Dream outdoors in downtown Spartanburg."/>
    <x v="126"/>
    <x v="2218"/>
    <x v="0"/>
    <x v="0"/>
    <s v="USD"/>
    <n v="1437067476"/>
    <n v="1434475476"/>
    <b v="1"/>
    <x v="72"/>
    <b v="1"/>
    <x v="1"/>
    <x v="6"/>
    <n v="100"/>
    <n v="67.650000000000006"/>
  </r>
  <r>
    <n v="3513"/>
    <x v="3216"/>
    <s v="Brazos Valley TROUPE is taking an original work, Truth AND Consequences, to the Texas Nonprofit Theaters 2014 Youth Conference"/>
    <x v="70"/>
    <x v="2218"/>
    <x v="0"/>
    <x v="0"/>
    <s v="USD"/>
    <n v="1401857940"/>
    <n v="1400725112"/>
    <b v="0"/>
    <x v="34"/>
    <b v="1"/>
    <x v="1"/>
    <x v="6"/>
    <n v="118"/>
    <n v="75.34"/>
  </r>
  <r>
    <n v="3621"/>
    <x v="3217"/>
    <s v="Bare Theatre and Sonorous Road collaborate on the NC debut of  Allan Maule's gamer fantasy play that was extended in New York."/>
    <x v="9"/>
    <x v="2219"/>
    <x v="0"/>
    <x v="0"/>
    <s v="USD"/>
    <n v="1475269200"/>
    <n v="1473200844"/>
    <b v="0"/>
    <x v="16"/>
    <b v="1"/>
    <x v="1"/>
    <x v="6"/>
    <n v="110"/>
    <n v="47.03"/>
  </r>
  <r>
    <n v="2980"/>
    <x v="3218"/>
    <s v="1 director, 4 actors, and a whole lotta determination. Help us bring this brilliant story to the heart of NYC!"/>
    <x v="9"/>
    <x v="2220"/>
    <x v="0"/>
    <x v="0"/>
    <s v="USD"/>
    <n v="1440381600"/>
    <n v="1438639130"/>
    <b v="0"/>
    <x v="54"/>
    <b v="1"/>
    <x v="1"/>
    <x v="6"/>
    <n v="109"/>
    <n v="136.46"/>
  </r>
  <r>
    <n v="3688"/>
    <x v="3219"/>
    <s v="The Tulip Tree is a project I have been passionate about for 5 years. It is an unforgettable story that has never been told."/>
    <x v="9"/>
    <x v="2220"/>
    <x v="0"/>
    <x v="1"/>
    <s v="GBP"/>
    <n v="1407524004"/>
    <n v="1404932004"/>
    <b v="0"/>
    <x v="70"/>
    <b v="1"/>
    <x v="1"/>
    <x v="6"/>
    <n v="109"/>
    <n v="83.97"/>
  </r>
  <r>
    <n v="3702"/>
    <x v="3220"/>
    <s v="Shakespeare's &quot;Julius Caesar&quot; inspires the unforgettable story of the &quot;African Che Guevara&quot; Thomas Sankara, President of Burkina Faso."/>
    <x v="9"/>
    <x v="2220"/>
    <x v="0"/>
    <x v="1"/>
    <s v="GBP"/>
    <n v="1468191540"/>
    <n v="1464958484"/>
    <b v="0"/>
    <x v="64"/>
    <b v="1"/>
    <x v="1"/>
    <x v="6"/>
    <n v="109"/>
    <n v="155.94999999999999"/>
  </r>
  <r>
    <n v="3422"/>
    <x v="3221"/>
    <s v="Developing and presenting Rotimi Babatunde's stage adaptation of The Secret Lives of Baba Segi's Wives directed by Femi Elufowoju, jr"/>
    <x v="9"/>
    <x v="2221"/>
    <x v="0"/>
    <x v="1"/>
    <s v="GBP"/>
    <n v="1450051200"/>
    <n v="1447594176"/>
    <b v="0"/>
    <x v="67"/>
    <b v="1"/>
    <x v="1"/>
    <x v="6"/>
    <n v="109"/>
    <n v="71.150000000000006"/>
  </r>
  <r>
    <n v="3834"/>
    <x v="3222"/>
    <s v="About the impact of addiction on relationships; my play hopes to inspire &amp; support those affected to connect with their own creativity"/>
    <x v="9"/>
    <x v="2222"/>
    <x v="0"/>
    <x v="1"/>
    <s v="GBP"/>
    <n v="1434624067"/>
    <n v="1432032067"/>
    <b v="0"/>
    <x v="7"/>
    <b v="1"/>
    <x v="1"/>
    <x v="6"/>
    <n v="109"/>
    <n v="57.39"/>
  </r>
  <r>
    <n v="3186"/>
    <x v="3223"/>
    <s v="Honest is an exciting and dark new play by Bristol based writer Alice Nicholas, touring the South of England and London this October."/>
    <x v="50"/>
    <x v="2223"/>
    <x v="0"/>
    <x v="1"/>
    <s v="GBP"/>
    <n v="1410901200"/>
    <n v="1408313438"/>
    <b v="1"/>
    <x v="16"/>
    <b v="1"/>
    <x v="1"/>
    <x v="6"/>
    <n v="102"/>
    <n v="46.71"/>
  </r>
  <r>
    <n v="2932"/>
    <x v="3224"/>
    <s v="When a rich girl fakes destitution so she can audition for a homeless talent show, she bridges our wealth gap with a tragic love."/>
    <x v="401"/>
    <x v="1690"/>
    <x v="0"/>
    <x v="2"/>
    <s v="AUD"/>
    <n v="1424516400"/>
    <n v="1421812637"/>
    <b v="0"/>
    <x v="44"/>
    <b v="1"/>
    <x v="1"/>
    <x v="7"/>
    <n v="105"/>
    <n v="85.74"/>
  </r>
  <r>
    <n v="3410"/>
    <x v="3225"/>
    <s v="Join us in a campaign benefitting the southland company and its interdisciplinary artistic efforts in Los Angeles."/>
    <x v="9"/>
    <x v="2224"/>
    <x v="0"/>
    <x v="0"/>
    <s v="USD"/>
    <n v="1465196400"/>
    <n v="1462841990"/>
    <b v="0"/>
    <x v="250"/>
    <b v="1"/>
    <x v="1"/>
    <x v="6"/>
    <n v="109"/>
    <n v="81.38"/>
  </r>
  <r>
    <n v="3583"/>
    <x v="3226"/>
    <s v="Bumbling architect Romeo and handsome contractor Mario meet their match while building a balcony for Verona, NJ siren, Juliet."/>
    <x v="9"/>
    <x v="2224"/>
    <x v="0"/>
    <x v="0"/>
    <s v="USD"/>
    <n v="1460970805"/>
    <n v="1455790405"/>
    <b v="0"/>
    <x v="54"/>
    <b v="1"/>
    <x v="1"/>
    <x v="6"/>
    <n v="109"/>
    <n v="135.63"/>
  </r>
  <r>
    <n v="2971"/>
    <x v="3227"/>
    <s v="An Asian-Jewish-American family collides with music, food, and identity crises in this world premiere New York theater production."/>
    <x v="50"/>
    <x v="2225"/>
    <x v="0"/>
    <x v="0"/>
    <s v="USD"/>
    <n v="1409500078"/>
    <n v="1406908078"/>
    <b v="0"/>
    <x v="68"/>
    <b v="1"/>
    <x v="1"/>
    <x v="6"/>
    <n v="100"/>
    <n v="74.53"/>
  </r>
  <r>
    <n v="3509"/>
    <x v="3228"/>
    <s v="PL@Y is an original comedic fantasy spectacle inspired by the original music of the Amboys and classic rabbit-hole fiction archetypes"/>
    <x v="9"/>
    <x v="2226"/>
    <x v="0"/>
    <x v="0"/>
    <s v="USD"/>
    <n v="1416545700"/>
    <n v="1415392666"/>
    <b v="0"/>
    <x v="51"/>
    <b v="1"/>
    <x v="1"/>
    <x v="6"/>
    <n v="106"/>
    <n v="96.67"/>
  </r>
  <r>
    <n v="3634"/>
    <x v="3229"/>
    <s v="Alice is an original musical for all ages with a unique new story based on Alice's Adventures in Wonderland, premiering in summer 2017."/>
    <x v="96"/>
    <x v="2227"/>
    <x v="2"/>
    <x v="5"/>
    <s v="CAD"/>
    <n v="1484366340"/>
    <n v="1480219174"/>
    <b v="0"/>
    <x v="59"/>
    <b v="0"/>
    <x v="1"/>
    <x v="7"/>
    <n v="4"/>
    <n v="176.94"/>
  </r>
  <r>
    <n v="3364"/>
    <x v="3230"/>
    <s v="Cancel The SunshineÂ is a new play that explores living with a mental health condition in an honest, witty and articulate way."/>
    <x v="9"/>
    <x v="2228"/>
    <x v="0"/>
    <x v="1"/>
    <s v="GBP"/>
    <n v="1458075600"/>
    <n v="1456183649"/>
    <b v="0"/>
    <x v="257"/>
    <b v="1"/>
    <x v="1"/>
    <x v="6"/>
    <n v="106"/>
    <n v="44.14"/>
  </r>
  <r>
    <n v="3469"/>
    <x v="3231"/>
    <s v="Original plays written, performed, and produced by young and diverse theater artists - alumni from Hostos Lincoln Academy in the Bronx."/>
    <x v="70"/>
    <x v="2229"/>
    <x v="0"/>
    <x v="0"/>
    <s v="USD"/>
    <n v="1461857045"/>
    <n v="1459265045"/>
    <b v="0"/>
    <x v="310"/>
    <b v="1"/>
    <x v="1"/>
    <x v="6"/>
    <n v="113"/>
    <n v="50.4"/>
  </r>
  <r>
    <n v="2790"/>
    <x v="3232"/>
    <s v="We want to perform the one act play &quot;Old Friends&quot; at the El Portal Theatre in North Hollywood, CA.!!  Help us to get on the stage!!"/>
    <x v="9"/>
    <x v="2230"/>
    <x v="0"/>
    <x v="0"/>
    <s v="USD"/>
    <n v="1423693903"/>
    <n v="1421101903"/>
    <b v="0"/>
    <x v="36"/>
    <b v="1"/>
    <x v="1"/>
    <x v="6"/>
    <n v="105"/>
    <n v="47.88"/>
  </r>
  <r>
    <n v="3624"/>
    <x v="3233"/>
    <s v="â€œThe Event of a Lifetimeâ€¦â€_x000a__x000a_After the books stopped selling, and family disappears..the next event is closer than expected for him."/>
    <x v="9"/>
    <x v="2231"/>
    <x v="0"/>
    <x v="0"/>
    <s v="USD"/>
    <n v="1471977290"/>
    <n v="1466793290"/>
    <b v="0"/>
    <x v="70"/>
    <b v="1"/>
    <x v="1"/>
    <x v="6"/>
    <n v="105"/>
    <n v="80.72"/>
  </r>
  <r>
    <n v="3238"/>
    <x v="3234"/>
    <s v="A bit of role-play never hurt anyone, right? Two maids play a game of murder. Genet's THE MAIDS in a visceral production by ALL BARE."/>
    <x v="70"/>
    <x v="2232"/>
    <x v="0"/>
    <x v="1"/>
    <s v="GBP"/>
    <n v="1435752898"/>
    <n v="1433160898"/>
    <b v="1"/>
    <x v="1"/>
    <b v="1"/>
    <x v="1"/>
    <x v="6"/>
    <n v="112"/>
    <n v="39.81"/>
  </r>
  <r>
    <n v="3380"/>
    <x v="3235"/>
    <s v="A Hard Rain is a new play that takes place on the eve of the Stonewall riots in the â€˜hiddenâ€™ gay bars of 1969 Greenwich Village."/>
    <x v="9"/>
    <x v="2233"/>
    <x v="0"/>
    <x v="0"/>
    <s v="USD"/>
    <n v="1417305178"/>
    <n v="1414277578"/>
    <b v="0"/>
    <x v="33"/>
    <b v="1"/>
    <x v="1"/>
    <x v="6"/>
    <n v="104"/>
    <n v="111.89"/>
  </r>
  <r>
    <n v="3222"/>
    <x v="3236"/>
    <s v="Shakespeare's classic re-imagined as a spoken and signed production for deaf and hearing audiences"/>
    <x v="30"/>
    <x v="2234"/>
    <x v="0"/>
    <x v="0"/>
    <s v="USD"/>
    <n v="1445722140"/>
    <n v="1443016697"/>
    <b v="1"/>
    <x v="87"/>
    <b v="1"/>
    <x v="1"/>
    <x v="6"/>
    <n v="125"/>
    <n v="37.14"/>
  </r>
  <r>
    <n v="3616"/>
    <x v="3237"/>
    <s v="A vibrant, gender-inverted film-noir adaptation of Shakespeare's brutal comedy Taming of the Shrew, a visceral physical spectacle."/>
    <x v="30"/>
    <x v="2234"/>
    <x v="0"/>
    <x v="1"/>
    <s v="GBP"/>
    <n v="1426801664"/>
    <n v="1424213264"/>
    <b v="0"/>
    <x v="43"/>
    <b v="1"/>
    <x v="1"/>
    <x v="6"/>
    <n v="125"/>
    <n v="69.33"/>
  </r>
  <r>
    <n v="3168"/>
    <x v="3238"/>
    <s v="A dazzling aerial show that brings to life the whimsical and romantic short stories of beloved fantasy author Italo Calvino."/>
    <x v="30"/>
    <x v="2235"/>
    <x v="0"/>
    <x v="0"/>
    <s v="USD"/>
    <n v="1402696800"/>
    <n v="1399948353"/>
    <b v="1"/>
    <x v="42"/>
    <b v="1"/>
    <x v="1"/>
    <x v="6"/>
    <n v="124"/>
    <n v="50.9"/>
  </r>
  <r>
    <n v="3414"/>
    <x v="3239"/>
    <s v="A new twist on our annual festival of fully-produced plays by member playwrights, performed by a talented ensemble cast!"/>
    <x v="9"/>
    <x v="2235"/>
    <x v="0"/>
    <x v="0"/>
    <s v="USD"/>
    <n v="1480579140"/>
    <n v="1478030325"/>
    <b v="0"/>
    <x v="34"/>
    <b v="1"/>
    <x v="1"/>
    <x v="6"/>
    <n v="104"/>
    <n v="70.569999999999993"/>
  </r>
  <r>
    <n v="2825"/>
    <x v="3240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x v="1"/>
    <x v="6"/>
    <n v="103"/>
    <n v="60.78"/>
  </r>
  <r>
    <n v="3696"/>
    <x v="3241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x v="1"/>
    <x v="6"/>
    <n v="155"/>
    <n v="39.74"/>
  </r>
  <r>
    <n v="3667"/>
    <x v="3242"/>
    <s v="A short man takes his tall family to court for stealing his height. Help Small Things Theatre take this big story to EdFringe 2015!"/>
    <x v="9"/>
    <x v="2236"/>
    <x v="0"/>
    <x v="1"/>
    <s v="GBP"/>
    <n v="1437261419"/>
    <n v="1434669419"/>
    <b v="0"/>
    <x v="6"/>
    <b v="1"/>
    <x v="1"/>
    <x v="6"/>
    <n v="103"/>
    <n v="53.36"/>
  </r>
  <r>
    <n v="3573"/>
    <x v="3243"/>
    <s v="London based theatre makers collaborating to create a new show about the history of HipHop."/>
    <x v="9"/>
    <x v="2237"/>
    <x v="0"/>
    <x v="1"/>
    <s v="GBP"/>
    <n v="1415440846"/>
    <n v="1412845246"/>
    <b v="0"/>
    <x v="76"/>
    <b v="1"/>
    <x v="1"/>
    <x v="6"/>
    <n v="103"/>
    <n v="39.54"/>
  </r>
  <r>
    <n v="3595"/>
    <x v="3244"/>
    <s v="A new theatre company staging Will Eno's The Flu Season in Seattle"/>
    <x v="27"/>
    <x v="2238"/>
    <x v="0"/>
    <x v="0"/>
    <s v="USD"/>
    <n v="1426229940"/>
    <n v="1423959123"/>
    <b v="0"/>
    <x v="95"/>
    <b v="1"/>
    <x v="1"/>
    <x v="6"/>
    <n v="119"/>
    <n v="49.69"/>
  </r>
  <r>
    <n v="3515"/>
    <x v="3245"/>
    <s v="We are casting an all-inclusive production of Shakespeare's Twelfth Night in a non-traditional performance space."/>
    <x v="9"/>
    <x v="2239"/>
    <x v="0"/>
    <x v="0"/>
    <s v="USD"/>
    <n v="1433097171"/>
    <n v="1430505171"/>
    <b v="0"/>
    <x v="67"/>
    <b v="1"/>
    <x v="1"/>
    <x v="6"/>
    <n v="103"/>
    <n v="66.959999999999994"/>
  </r>
  <r>
    <n v="3625"/>
    <x v="3246"/>
    <s v="Help us run Leithâ€™s acclaimed, year round pub theatre VPT as part of Edinburgh Fringe 2015. Presenting 72 short plays over two weeks."/>
    <x v="9"/>
    <x v="2239"/>
    <x v="0"/>
    <x v="1"/>
    <s v="GBP"/>
    <n v="1435851577"/>
    <n v="1433259577"/>
    <b v="0"/>
    <x v="76"/>
    <b v="1"/>
    <x v="1"/>
    <x v="6"/>
    <n v="103"/>
    <n v="39.49"/>
  </r>
  <r>
    <n v="3659"/>
    <x v="3247"/>
    <s v="We want you to analyze while we dramatize if people who romanticize can recognize true love in a disguise."/>
    <x v="9"/>
    <x v="2240"/>
    <x v="0"/>
    <x v="0"/>
    <s v="USD"/>
    <n v="1426775940"/>
    <n v="1424414350"/>
    <b v="0"/>
    <x v="62"/>
    <b v="1"/>
    <x v="1"/>
    <x v="6"/>
    <n v="102"/>
    <n v="235.46"/>
  </r>
  <r>
    <n v="3354"/>
    <x v="3248"/>
    <s v="Help Strangeloop Theatre create and support new work by sponsoring our 2015-2016 season."/>
    <x v="9"/>
    <x v="2241"/>
    <x v="0"/>
    <x v="0"/>
    <s v="USD"/>
    <n v="1446091260"/>
    <n v="1443029206"/>
    <b v="0"/>
    <x v="165"/>
    <b v="1"/>
    <x v="1"/>
    <x v="6"/>
    <n v="102"/>
    <n v="55.6"/>
  </r>
  <r>
    <n v="2802"/>
    <x v="3249"/>
    <s v="An honest &amp; inspiring journey with cancer, discovery of self-mortality &amp; celebration of life. Winner of IdeasTap Underbelly Award 2015."/>
    <x v="9"/>
    <x v="991"/>
    <x v="0"/>
    <x v="1"/>
    <s v="GBP"/>
    <n v="1438875107"/>
    <n v="1436283107"/>
    <b v="0"/>
    <x v="246"/>
    <b v="1"/>
    <x v="1"/>
    <x v="6"/>
    <n v="102"/>
    <n v="33.94"/>
  </r>
  <r>
    <n v="3284"/>
    <x v="3250"/>
    <s v="Black Enough is an LSU student-staged performance exploring the effects of white supremacy on the black community."/>
    <x v="9"/>
    <x v="2242"/>
    <x v="0"/>
    <x v="0"/>
    <s v="USD"/>
    <n v="1454047140"/>
    <n v="1452546853"/>
    <b v="0"/>
    <x v="41"/>
    <b v="1"/>
    <x v="1"/>
    <x v="6"/>
    <n v="102"/>
    <n v="203.2"/>
  </r>
  <r>
    <n v="3672"/>
    <x v="3251"/>
    <s v="1984. An IRA bomb explodes at the Grand Hotel. Years on, the bomber and a victim's daughter meet. The meeting changes both their lives."/>
    <x v="9"/>
    <x v="2243"/>
    <x v="0"/>
    <x v="1"/>
    <s v="GBP"/>
    <n v="1411771384"/>
    <n v="1409179384"/>
    <b v="0"/>
    <x v="7"/>
    <b v="1"/>
    <x v="1"/>
    <x v="6"/>
    <n v="102"/>
    <n v="53.44"/>
  </r>
  <r>
    <n v="3506"/>
    <x v="3252"/>
    <s v="The Secret is a historical drama about a lawyer who worked for the Spanish Inquisition &amp; crossed the Atlantic with Menendez in 1565."/>
    <x v="9"/>
    <x v="633"/>
    <x v="0"/>
    <x v="0"/>
    <s v="USD"/>
    <n v="1408815440"/>
    <n v="1404927440"/>
    <b v="0"/>
    <x v="60"/>
    <b v="1"/>
    <x v="1"/>
    <x v="6"/>
    <n v="102"/>
    <n v="105"/>
  </r>
  <r>
    <n v="4067"/>
    <x v="3253"/>
    <s v="Will Power Troupe is the only US group invited to perform in London's Shakespeare Festival. We need your help to bring the USA to UK!"/>
    <x v="10"/>
    <x v="633"/>
    <x v="2"/>
    <x v="0"/>
    <s v="USD"/>
    <n v="1443408550"/>
    <n v="1439952550"/>
    <b v="0"/>
    <x v="57"/>
    <b v="0"/>
    <x v="1"/>
    <x v="6"/>
    <n v="61"/>
    <n v="179.12"/>
  </r>
  <r>
    <n v="2789"/>
    <x v="3254"/>
    <s v="BNT's Biggest Adventure So Far: Our 2015 full length production!"/>
    <x v="9"/>
    <x v="2077"/>
    <x v="0"/>
    <x v="0"/>
    <s v="USD"/>
    <n v="1426132800"/>
    <n v="1424477934"/>
    <b v="0"/>
    <x v="54"/>
    <b v="1"/>
    <x v="1"/>
    <x v="6"/>
    <n v="101"/>
    <n v="126.46"/>
  </r>
  <r>
    <n v="3174"/>
    <x v="3255"/>
    <s v="This adaptation uses the text of Oâ€™Neill to explore race, and asks the audience if stereotypes impact a characters guilt or innocence."/>
    <x v="9"/>
    <x v="2244"/>
    <x v="0"/>
    <x v="0"/>
    <s v="USD"/>
    <n v="1408999508"/>
    <n v="1407789908"/>
    <b v="1"/>
    <x v="23"/>
    <b v="1"/>
    <x v="1"/>
    <x v="6"/>
    <n v="101"/>
    <n v="131.91"/>
  </r>
  <r>
    <n v="3437"/>
    <x v="3256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x v="1"/>
    <x v="6"/>
    <n v="101"/>
    <n v="84.17"/>
  </r>
  <r>
    <n v="3467"/>
    <x v="3257"/>
    <s v="Venus in Fur, By David Ives."/>
    <x v="9"/>
    <x v="168"/>
    <x v="0"/>
    <x v="0"/>
    <s v="USD"/>
    <n v="1426864032"/>
    <n v="1424275632"/>
    <b v="0"/>
    <x v="5"/>
    <b v="1"/>
    <x v="1"/>
    <x v="6"/>
    <n v="101"/>
    <n v="64.47"/>
  </r>
  <r>
    <n v="3240"/>
    <x v="3258"/>
    <s v="An inventive (re)telling of Princess Sophia Duleep Singhâ€™s journey, from an aristocratic upbringing to a life of political activism."/>
    <x v="9"/>
    <x v="483"/>
    <x v="0"/>
    <x v="1"/>
    <s v="GBP"/>
    <n v="1487286000"/>
    <n v="1484843948"/>
    <b v="0"/>
    <x v="69"/>
    <b v="1"/>
    <x v="1"/>
    <x v="6"/>
    <n v="101"/>
    <n v="88.74"/>
  </r>
  <r>
    <n v="3785"/>
    <x v="3259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56"/>
    <b v="1"/>
    <x v="1"/>
    <x v="7"/>
    <n v="151"/>
    <n v="100.5"/>
  </r>
  <r>
    <n v="3609"/>
    <x v="3260"/>
    <s v="KHOJALY is a new play that gives a voice to refugees the world over, telling the story of the survivors of the 1992 massacre in Khojaly"/>
    <x v="402"/>
    <x v="2245"/>
    <x v="0"/>
    <x v="1"/>
    <s v="GBP"/>
    <n v="1459378085"/>
    <n v="1456789685"/>
    <b v="0"/>
    <x v="64"/>
    <b v="1"/>
    <x v="1"/>
    <x v="6"/>
    <n v="153"/>
    <n v="143.1"/>
  </r>
  <r>
    <n v="4048"/>
    <x v="3261"/>
    <s v="The unspoken story of growing up disabled with cerebral palsy and no speech. This inclusive company fights ignorance using dark humour."/>
    <x v="73"/>
    <x v="2246"/>
    <x v="2"/>
    <x v="1"/>
    <s v="GBP"/>
    <n v="1460373187"/>
    <n v="1457352787"/>
    <b v="0"/>
    <x v="110"/>
    <b v="0"/>
    <x v="1"/>
    <x v="6"/>
    <n v="18"/>
    <n v="32.979999999999997"/>
  </r>
  <r>
    <n v="2830"/>
    <x v="3262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x v="1"/>
    <x v="6"/>
    <n v="100"/>
    <n v="272.73"/>
  </r>
  <r>
    <n v="3375"/>
    <x v="326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x v="1"/>
    <x v="6"/>
    <n v="100"/>
    <n v="176.47"/>
  </r>
  <r>
    <n v="3412"/>
    <x v="3264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x v="1"/>
    <x v="6"/>
    <n v="100"/>
    <n v="115.38"/>
  </r>
  <r>
    <n v="3623"/>
    <x v="3265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x v="1"/>
    <x v="6"/>
    <n v="120"/>
    <n v="88.24"/>
  </r>
  <r>
    <n v="3754"/>
    <x v="3266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x v="1"/>
    <x v="7"/>
    <n v="120"/>
    <n v="111.11"/>
  </r>
  <r>
    <n v="3780"/>
    <x v="3267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56"/>
    <b v="1"/>
    <x v="1"/>
    <x v="7"/>
    <n v="120"/>
    <n v="100"/>
  </r>
  <r>
    <n v="3911"/>
    <x v="3268"/>
    <s v="â€˜Ministers of Graceâ€™ imagines what the movie Ghostbusters would be like if written by William Shakespeare."/>
    <x v="6"/>
    <x v="2247"/>
    <x v="2"/>
    <x v="0"/>
    <s v="USD"/>
    <n v="1417033777"/>
    <n v="1414438177"/>
    <b v="0"/>
    <x v="17"/>
    <b v="0"/>
    <x v="1"/>
    <x v="6"/>
    <n v="37"/>
    <n v="83.14"/>
  </r>
  <r>
    <n v="3401"/>
    <x v="3269"/>
    <s v="Support a daring new theatre creation               _x000a_Supportez une audacieuse compagnie internationale et aidez-les Ã  crÃ©er leur piÃ¨ce"/>
    <x v="193"/>
    <x v="2248"/>
    <x v="0"/>
    <x v="1"/>
    <s v="GBP"/>
    <n v="1438968146"/>
    <n v="1436376146"/>
    <b v="0"/>
    <x v="36"/>
    <b v="1"/>
    <x v="1"/>
    <x v="6"/>
    <n v="102"/>
    <n v="44.76"/>
  </r>
  <r>
    <n v="2786"/>
    <x v="3270"/>
    <s v="A heart-melting farce about sex, art and the lovelorn lay-abouts of London-town."/>
    <x v="30"/>
    <x v="2249"/>
    <x v="0"/>
    <x v="1"/>
    <s v="GBP"/>
    <n v="1404913180"/>
    <n v="1403703580"/>
    <b v="0"/>
    <x v="142"/>
    <b v="1"/>
    <x v="1"/>
    <x v="6"/>
    <n v="118"/>
    <n v="39.81"/>
  </r>
  <r>
    <n v="3177"/>
    <x v="3271"/>
    <s v="This one-man play made a splash on the west coast. Help shine a spotlight on this rock &amp; roll spectacle in NEW YORK CITY_x0008_!"/>
    <x v="30"/>
    <x v="2250"/>
    <x v="0"/>
    <x v="0"/>
    <s v="USD"/>
    <n v="1403366409"/>
    <n v="1400774409"/>
    <b v="1"/>
    <x v="13"/>
    <b v="1"/>
    <x v="1"/>
    <x v="6"/>
    <n v="117"/>
    <n v="57.55"/>
  </r>
  <r>
    <n v="3419"/>
    <x v="3272"/>
    <s v="As part of the 400th anniversary of Shakespeareâ€™s death, AC Productions will present a new production of Hamlet adapted by Peter Reid"/>
    <x v="181"/>
    <x v="2251"/>
    <x v="0"/>
    <x v="17"/>
    <s v="EUR"/>
    <n v="1459978200"/>
    <n v="1458416585"/>
    <b v="0"/>
    <x v="67"/>
    <b v="1"/>
    <x v="1"/>
    <x v="6"/>
    <n v="107"/>
    <n v="63.7"/>
  </r>
  <r>
    <n v="3705"/>
    <x v="3273"/>
    <s v="The play satirizes the Chicago improvisation scene exposing the rules of the craft and the eccentricities of its participants"/>
    <x v="403"/>
    <x v="2252"/>
    <x v="0"/>
    <x v="0"/>
    <s v="USD"/>
    <n v="1403546400"/>
    <n v="1401714114"/>
    <b v="0"/>
    <x v="2"/>
    <b v="1"/>
    <x v="1"/>
    <x v="6"/>
    <n v="103"/>
    <n v="83.57"/>
  </r>
  <r>
    <n v="2833"/>
    <x v="3274"/>
    <s v="A new play about exploring outer space"/>
    <x v="200"/>
    <x v="2253"/>
    <x v="0"/>
    <x v="0"/>
    <s v="USD"/>
    <n v="1444528800"/>
    <n v="1442804633"/>
    <b v="0"/>
    <x v="2"/>
    <b v="1"/>
    <x v="1"/>
    <x v="6"/>
    <n v="108"/>
    <n v="83.51"/>
  </r>
  <r>
    <n v="3726"/>
    <x v="3275"/>
    <s v="A week of rehearsal culminating in a staged reading of our three-actor adaptation of &quot;Howards End,&quot; for potential producers."/>
    <x v="16"/>
    <x v="2254"/>
    <x v="0"/>
    <x v="0"/>
    <s v="USD"/>
    <n v="1461963600"/>
    <n v="1459567371"/>
    <b v="0"/>
    <x v="67"/>
    <b v="1"/>
    <x v="1"/>
    <x v="6"/>
    <n v="339"/>
    <n v="62.59"/>
  </r>
  <r>
    <n v="3252"/>
    <x v="3276"/>
    <s v="How do we navigate the boundaries between friendship, sexual intimacy and obsessive desire?"/>
    <x v="268"/>
    <x v="2255"/>
    <x v="0"/>
    <x v="1"/>
    <s v="GBP"/>
    <n v="1473247240"/>
    <n v="1470655240"/>
    <b v="1"/>
    <x v="133"/>
    <b v="1"/>
    <x v="1"/>
    <x v="6"/>
    <n v="128"/>
    <n v="57.52"/>
  </r>
  <r>
    <n v="3582"/>
    <x v="3277"/>
    <s v="A contemporary American play touching on the scorching realities of growing up in the Millennial generation."/>
    <x v="28"/>
    <x v="2256"/>
    <x v="0"/>
    <x v="0"/>
    <s v="USD"/>
    <n v="1459822682"/>
    <n v="1458613082"/>
    <b v="0"/>
    <x v="72"/>
    <b v="1"/>
    <x v="1"/>
    <x v="6"/>
    <n v="287"/>
    <n v="58.57"/>
  </r>
  <r>
    <n v="2832"/>
    <x v="3278"/>
    <s v="Charting the big stuff in life from dance routines to coming out; exploring homophobia, family, friendship &amp; finding your own voice."/>
    <x v="30"/>
    <x v="2257"/>
    <x v="0"/>
    <x v="1"/>
    <s v="GBP"/>
    <n v="1416780000"/>
    <n v="1414342894"/>
    <b v="0"/>
    <x v="195"/>
    <b v="1"/>
    <x v="1"/>
    <x v="6"/>
    <n v="115"/>
    <n v="30.19"/>
  </r>
  <r>
    <n v="3777"/>
    <x v="3279"/>
    <s v="This musical adventure is a funny and heartwarming story of Mimi, a rebellious young girl who is spirited to Ghostlynd."/>
    <x v="13"/>
    <x v="2258"/>
    <x v="0"/>
    <x v="0"/>
    <s v="USD"/>
    <n v="1411790400"/>
    <n v="1409884821"/>
    <b v="0"/>
    <x v="244"/>
    <b v="1"/>
    <x v="1"/>
    <x v="7"/>
    <n v="143"/>
    <n v="48.54"/>
  </r>
  <r>
    <n v="3230"/>
    <x v="3280"/>
    <s v="Recently under fire for its cheeky and contextual revisiting of an ancient comedy, this show has lost funding and needs your support!"/>
    <x v="27"/>
    <x v="2259"/>
    <x v="0"/>
    <x v="0"/>
    <s v="USD"/>
    <n v="1412135940"/>
    <n v="1410840126"/>
    <b v="1"/>
    <x v="77"/>
    <b v="1"/>
    <x v="1"/>
    <x v="6"/>
    <n v="110"/>
    <n v="77.22"/>
  </r>
  <r>
    <n v="3484"/>
    <x v="3281"/>
    <s v="MACBETH IN THE BASEMENT will premiere at the Capital Fringe Festival in July 2016. A teenage kingâ€™s rise and fall in a vicious game."/>
    <x v="30"/>
    <x v="2260"/>
    <x v="0"/>
    <x v="0"/>
    <s v="USD"/>
    <n v="1466014499"/>
    <n v="1463422499"/>
    <b v="0"/>
    <x v="34"/>
    <b v="1"/>
    <x v="1"/>
    <x v="6"/>
    <n v="114"/>
    <n v="64.91"/>
  </r>
  <r>
    <n v="4036"/>
    <x v="3282"/>
    <s v="&quot;3 Days In Savannah&quot; explores the issues of love, racism, and regret while reminding us that, &quot;life is a game and love is the prize.&quot;"/>
    <x v="12"/>
    <x v="2261"/>
    <x v="2"/>
    <x v="0"/>
    <s v="USD"/>
    <n v="1404253800"/>
    <n v="1402784964"/>
    <b v="0"/>
    <x v="57"/>
    <b v="0"/>
    <x v="1"/>
    <x v="6"/>
    <n v="47"/>
    <n v="166.06"/>
  </r>
  <r>
    <n v="3263"/>
    <x v="3283"/>
    <s v="Shakespeare's bloodiest tragedy, performed and produced exclusively by women."/>
    <x v="30"/>
    <x v="2262"/>
    <x v="0"/>
    <x v="0"/>
    <s v="USD"/>
    <n v="1446238800"/>
    <n v="1444220588"/>
    <b v="1"/>
    <x v="32"/>
    <b v="1"/>
    <x v="1"/>
    <x v="6"/>
    <n v="112"/>
    <n v="41.24"/>
  </r>
  <r>
    <n v="3457"/>
    <x v="3284"/>
    <s v="Robots, Space Battles, Mystery, and Intrigue. Nothing is Impossible..."/>
    <x v="13"/>
    <x v="2263"/>
    <x v="0"/>
    <x v="0"/>
    <s v="USD"/>
    <n v="1423720740"/>
    <n v="1421081857"/>
    <b v="0"/>
    <x v="165"/>
    <b v="1"/>
    <x v="1"/>
    <x v="6"/>
    <n v="140"/>
    <n v="50.98"/>
  </r>
  <r>
    <n v="2880"/>
    <x v="3285"/>
    <s v="BELIEF leaves res &amp; crosses nations, swims the Atlantic, landing on Isle where Salish meets Gaelic, where humanity transcends barriers"/>
    <x v="14"/>
    <x v="1803"/>
    <x v="2"/>
    <x v="0"/>
    <s v="USD"/>
    <n v="1440090300"/>
    <n v="1436305452"/>
    <b v="0"/>
    <x v="60"/>
    <b v="0"/>
    <x v="1"/>
    <x v="6"/>
    <n v="23"/>
    <n v="96.55"/>
  </r>
  <r>
    <n v="3337"/>
    <x v="3286"/>
    <s v="StoneCrabs is thrilled to bring to the UK the first English production of Philipp LÃ¶hleâ€™s play Das Ding (The Thing)."/>
    <x v="30"/>
    <x v="2264"/>
    <x v="0"/>
    <x v="1"/>
    <s v="GBP"/>
    <n v="1412974800"/>
    <n v="1411109167"/>
    <b v="0"/>
    <x v="69"/>
    <b v="1"/>
    <x v="1"/>
    <x v="6"/>
    <n v="110"/>
    <n v="81.03"/>
  </r>
  <r>
    <n v="3530"/>
    <x v="3287"/>
    <s v="â€œFar From Fictionâ€ is a powerful play, written by Sally Willis, offering insights into a new understanding of  female psychology."/>
    <x v="181"/>
    <x v="2265"/>
    <x v="0"/>
    <x v="1"/>
    <s v="GBP"/>
    <n v="1460318400"/>
    <n v="1457881057"/>
    <b v="0"/>
    <x v="19"/>
    <b v="1"/>
    <x v="1"/>
    <x v="6"/>
    <n v="100"/>
    <n v="125"/>
  </r>
  <r>
    <n v="3311"/>
    <x v="3288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x v="1"/>
    <x v="6"/>
    <n v="110"/>
    <n v="61.02"/>
  </r>
  <r>
    <n v="3202"/>
    <x v="3289"/>
    <s v="Falling in love at Christmas should never be a drag! A rocking musical about four lives intersecting at a nightclub at Christmas."/>
    <x v="10"/>
    <x v="2266"/>
    <x v="2"/>
    <x v="0"/>
    <s v="USD"/>
    <n v="1450072740"/>
    <n v="1445027346"/>
    <b v="0"/>
    <x v="20"/>
    <b v="0"/>
    <x v="1"/>
    <x v="7"/>
    <n v="55"/>
    <n v="109.04"/>
  </r>
  <r>
    <n v="3183"/>
    <x v="3290"/>
    <s v="Anton Chekhov's The Seagull. An outdoor Amphitheater in Manhattan. Trees. A River. Daybreak."/>
    <x v="30"/>
    <x v="446"/>
    <x v="0"/>
    <x v="0"/>
    <s v="USD"/>
    <n v="1377284669"/>
    <n v="1375729469"/>
    <b v="1"/>
    <x v="32"/>
    <b v="1"/>
    <x v="1"/>
    <x v="6"/>
    <n v="109"/>
    <n v="40.07"/>
  </r>
  <r>
    <n v="2810"/>
    <x v="3291"/>
    <s v="We're remounting the musical that brought down the Bush Administration: A Brief History of the Earth And Everything In It!"/>
    <x v="30"/>
    <x v="2267"/>
    <x v="0"/>
    <x v="0"/>
    <s v="USD"/>
    <n v="1401595140"/>
    <n v="1398828064"/>
    <b v="0"/>
    <x v="7"/>
    <b v="1"/>
    <x v="1"/>
    <x v="6"/>
    <n v="108"/>
    <n v="47.46"/>
  </r>
  <r>
    <n v="2934"/>
    <x v="3292"/>
    <s v="Powerful community theatre production of Jason Robert Brown's &quot;Songs for a New World&quot; in London, Ontario."/>
    <x v="30"/>
    <x v="653"/>
    <x v="0"/>
    <x v="5"/>
    <s v="CAD"/>
    <n v="1402845364"/>
    <n v="1400253364"/>
    <b v="0"/>
    <x v="77"/>
    <b v="1"/>
    <x v="1"/>
    <x v="7"/>
    <n v="108"/>
    <n v="72.97"/>
  </r>
  <r>
    <n v="3139"/>
    <x v="3293"/>
    <s v="Conoce y apoya el teatro de calidad que se escribe desde los centros penitenciarios, como es el caso de Casa Calabaza, de Maye Moreno."/>
    <x v="63"/>
    <x v="653"/>
    <x v="3"/>
    <x v="14"/>
    <s v="MXN"/>
    <n v="1490416380"/>
    <n v="1487485760"/>
    <b v="0"/>
    <x v="79"/>
    <b v="0"/>
    <x v="1"/>
    <x v="6"/>
    <n v="5"/>
    <n v="450"/>
  </r>
  <r>
    <n v="3503"/>
    <x v="3294"/>
    <s v="A group of Sicilian immigrants in New York struggle to deal with conflict from both within the family and from without."/>
    <x v="30"/>
    <x v="2268"/>
    <x v="0"/>
    <x v="1"/>
    <s v="GBP"/>
    <n v="1469359728"/>
    <n v="1466767728"/>
    <b v="0"/>
    <x v="44"/>
    <b v="1"/>
    <x v="1"/>
    <x v="6"/>
    <n v="108"/>
    <n v="70.760000000000005"/>
  </r>
  <r>
    <n v="2940"/>
    <x v="3295"/>
    <s v="We are asking for people to donate to our theater club, the ITAVA Players, a public high school club from Brooklyn, NY."/>
    <x v="30"/>
    <x v="617"/>
    <x v="0"/>
    <x v="0"/>
    <s v="USD"/>
    <n v="1421606018"/>
    <n v="1418150018"/>
    <b v="0"/>
    <x v="51"/>
    <b v="1"/>
    <x v="1"/>
    <x v="7"/>
    <n v="107"/>
    <n v="81.239999999999995"/>
  </r>
  <r>
    <n v="3615"/>
    <x v="3296"/>
    <s v="Bob is on the road. Bob is on the run. But from what? Will she make it to her destination and what will she find whens she gets there?"/>
    <x v="30"/>
    <x v="1300"/>
    <x v="0"/>
    <x v="1"/>
    <s v="GBP"/>
    <n v="1449756896"/>
    <n v="1447164896"/>
    <b v="0"/>
    <x v="257"/>
    <b v="1"/>
    <x v="1"/>
    <x v="6"/>
    <n v="107"/>
    <n v="37.08"/>
  </r>
  <r>
    <n v="3164"/>
    <x v="3297"/>
    <s v="Better than Shakespeare! Theatre Companyâ€™s inaugural production, â€œMuch Ado About Something.â€ The Something is Aliens."/>
    <x v="30"/>
    <x v="2269"/>
    <x v="0"/>
    <x v="0"/>
    <s v="USD"/>
    <n v="1402341615"/>
    <n v="1399490415"/>
    <b v="1"/>
    <x v="26"/>
    <b v="1"/>
    <x v="1"/>
    <x v="6"/>
    <n v="107"/>
    <n v="37.590000000000003"/>
  </r>
  <r>
    <n v="2829"/>
    <x v="3298"/>
    <s v="In a visceral new play about family, grief and red meat, Sarah Kosar (Royal Court) asks how far we'd go to connect with those we love."/>
    <x v="30"/>
    <x v="2270"/>
    <x v="0"/>
    <x v="1"/>
    <s v="GBP"/>
    <n v="1464863118"/>
    <n v="1462443918"/>
    <b v="0"/>
    <x v="88"/>
    <b v="1"/>
    <x v="1"/>
    <x v="6"/>
    <n v="107"/>
    <n v="35.04"/>
  </r>
  <r>
    <n v="3823"/>
    <x v="3299"/>
    <s v="Feed, a new play by Garrett Markgraf (based on the novel by M.T. Anderson), Directed by Anna Marck at Oakland University."/>
    <x v="30"/>
    <x v="2271"/>
    <x v="0"/>
    <x v="0"/>
    <s v="USD"/>
    <n v="1437364740"/>
    <n v="1434405044"/>
    <b v="0"/>
    <x v="14"/>
    <b v="1"/>
    <x v="1"/>
    <x v="6"/>
    <n v="106"/>
    <n v="64.63"/>
  </r>
  <r>
    <n v="3247"/>
    <x v="3300"/>
    <s v="Open Letter Theatre presents 'Boys' by Ella Hickson, at 2015's Edinburgh Fringe Festival! Four students, one flat, one last party!"/>
    <x v="30"/>
    <x v="2272"/>
    <x v="0"/>
    <x v="1"/>
    <s v="GBP"/>
    <n v="1436696712"/>
    <n v="1434104712"/>
    <b v="1"/>
    <x v="7"/>
    <b v="1"/>
    <x v="1"/>
    <x v="6"/>
    <n v="106"/>
    <n v="46.43"/>
  </r>
  <r>
    <n v="3328"/>
    <x v="3301"/>
    <s v="&quot;3 Days In Savannah&quot; explores the issues of love, racism, and regret while reminding us that, &quot;life is a game and love is the prize.&quot;"/>
    <x v="40"/>
    <x v="2273"/>
    <x v="0"/>
    <x v="0"/>
    <s v="USD"/>
    <n v="1404522000"/>
    <n v="1404308883"/>
    <b v="0"/>
    <x v="82"/>
    <b v="1"/>
    <x v="1"/>
    <x v="6"/>
    <n v="146"/>
    <n v="292.77999999999997"/>
  </r>
  <r>
    <n v="3306"/>
    <x v="3302"/>
    <s v="The Shakespeare All-Stars are producing &quot;The Complete Works of William Shakespeare (Abridged)&quot; June 23 - July 3. This time with ladies!"/>
    <x v="15"/>
    <x v="1317"/>
    <x v="0"/>
    <x v="0"/>
    <s v="USD"/>
    <n v="1465527600"/>
    <n v="1462252542"/>
    <b v="0"/>
    <x v="247"/>
    <b v="1"/>
    <x v="1"/>
    <x v="6"/>
    <n v="175"/>
    <n v="48.7"/>
  </r>
  <r>
    <n v="3550"/>
    <x v="3303"/>
    <s v="MOONFACE explores the formative f***k-ups of adolescence. Fresh, incisive new writing. Monologue, movement and striking naturalism."/>
    <x v="30"/>
    <x v="2274"/>
    <x v="0"/>
    <x v="1"/>
    <s v="GBP"/>
    <n v="1462224398"/>
    <n v="1459632398"/>
    <b v="0"/>
    <x v="31"/>
    <b v="1"/>
    <x v="1"/>
    <x v="6"/>
    <n v="105"/>
    <n v="40.94"/>
  </r>
  <r>
    <n v="3654"/>
    <x v="3304"/>
    <s v="Miranda Conquest is Britainâ€™s top celebrity chef. One problem: she canâ€™t cook. A comedy about control, celebrity and kitchen knives."/>
    <x v="15"/>
    <x v="2275"/>
    <x v="0"/>
    <x v="1"/>
    <s v="GBP"/>
    <n v="1459702800"/>
    <n v="1457690386"/>
    <b v="0"/>
    <x v="44"/>
    <b v="1"/>
    <x v="1"/>
    <x v="6"/>
    <n v="174"/>
    <n v="68.84"/>
  </r>
  <r>
    <n v="3199"/>
    <x v="3305"/>
    <s v="The Milburn Stone Theatre needs your help to bring its high-flying next blockbuster musical, TARZAN, to life!"/>
    <x v="10"/>
    <x v="638"/>
    <x v="2"/>
    <x v="0"/>
    <s v="USD"/>
    <n v="1410037200"/>
    <n v="1407435418"/>
    <b v="0"/>
    <x v="28"/>
    <b v="0"/>
    <x v="1"/>
    <x v="7"/>
    <n v="52"/>
    <n v="49.21"/>
  </r>
  <r>
    <n v="3438"/>
    <x v="3306"/>
    <s v="Klippies is the debut play from Johannesburg-born writer Jessica SiÃ¢n, premiering at the Southwark Playhouse, London in May 2015."/>
    <x v="30"/>
    <x v="2276"/>
    <x v="0"/>
    <x v="1"/>
    <s v="GBP"/>
    <n v="1430600400"/>
    <n v="1428358567"/>
    <b v="0"/>
    <x v="25"/>
    <b v="1"/>
    <x v="1"/>
    <x v="6"/>
    <n v="104"/>
    <n v="186.07"/>
  </r>
  <r>
    <n v="2840"/>
    <x v="3307"/>
    <s v="The world premiere of an astounding new play at Southwark Playhouse exploring slut shaming/cyber bullying &amp; the emotional repercussions"/>
    <x v="30"/>
    <x v="1294"/>
    <x v="0"/>
    <x v="1"/>
    <s v="GBP"/>
    <n v="1426698000"/>
    <n v="1424825479"/>
    <b v="0"/>
    <x v="469"/>
    <b v="1"/>
    <x v="1"/>
    <x v="6"/>
    <n v="104"/>
    <n v="19.7"/>
  </r>
  <r>
    <n v="3365"/>
    <x v="3308"/>
    <s v="A dazzling dramatic musical drama that takes place inside a Charm City Church! Help us finance a play that is back by popular demand!"/>
    <x v="30"/>
    <x v="1294"/>
    <x v="0"/>
    <x v="0"/>
    <s v="USD"/>
    <n v="1449973592"/>
    <n v="1447381592"/>
    <b v="0"/>
    <x v="83"/>
    <b v="1"/>
    <x v="1"/>
    <x v="6"/>
    <n v="104"/>
    <n v="866.67"/>
  </r>
  <r>
    <n v="3505"/>
    <x v="3309"/>
    <s v="Four myths._x000a_Four writers._x000a_Four new takes._x000a__x000a_The Four Disgracers comes to the stage to launch a new theatre group, Ixion."/>
    <x v="30"/>
    <x v="2277"/>
    <x v="0"/>
    <x v="0"/>
    <s v="USD"/>
    <n v="1399953600"/>
    <n v="1398983245"/>
    <b v="0"/>
    <x v="70"/>
    <b v="1"/>
    <x v="1"/>
    <x v="6"/>
    <n v="104"/>
    <n v="66.510000000000005"/>
  </r>
  <r>
    <n v="3278"/>
    <x v="3310"/>
    <s v="This Victorian gothic tragedy tells the untold story of Estella Havisham. Combining puppetry, music and striking digital projections."/>
    <x v="30"/>
    <x v="1754"/>
    <x v="0"/>
    <x v="1"/>
    <s v="GBP"/>
    <n v="1433017303"/>
    <n v="1430425303"/>
    <b v="1"/>
    <x v="69"/>
    <b v="1"/>
    <x v="1"/>
    <x v="6"/>
    <n v="103"/>
    <n v="76.03"/>
  </r>
  <r>
    <n v="3178"/>
    <x v="3311"/>
    <s v="Cutting Off Kate Bush is a one-woman show written &amp; performed by Lucy Benson-Brown, premiering at the Edinburgh Fringe Festival 2014"/>
    <x v="15"/>
    <x v="2278"/>
    <x v="0"/>
    <x v="1"/>
    <s v="GBP"/>
    <n v="1405521075"/>
    <n v="1402929075"/>
    <b v="1"/>
    <x v="76"/>
    <b v="1"/>
    <x v="1"/>
    <x v="6"/>
    <n v="172"/>
    <n v="33.03"/>
  </r>
  <r>
    <n v="3264"/>
    <x v="3312"/>
    <s v="The three part comedic saga of Kapow-i GoGo, who saves the world.  Again.  And again."/>
    <x v="30"/>
    <x v="2279"/>
    <x v="0"/>
    <x v="0"/>
    <s v="USD"/>
    <n v="1422482400"/>
    <n v="1421089938"/>
    <b v="1"/>
    <x v="72"/>
    <b v="1"/>
    <x v="1"/>
    <x v="6"/>
    <n v="103"/>
    <n v="52.55"/>
  </r>
  <r>
    <n v="2933"/>
    <x v="3313"/>
    <s v="An intimate musical about friendship and time, growing up, and coming of age. Music and words that will stay with you for years to come"/>
    <x v="30"/>
    <x v="2280"/>
    <x v="0"/>
    <x v="0"/>
    <s v="USD"/>
    <n v="1465081053"/>
    <n v="1462489053"/>
    <b v="0"/>
    <x v="247"/>
    <b v="1"/>
    <x v="1"/>
    <x v="7"/>
    <n v="103"/>
    <n v="47.57"/>
  </r>
  <r>
    <n v="3538"/>
    <x v="3314"/>
    <s v="A play about riverside homelessness, inspired by true events. Shows at Brunel Museum, 240 Project and similar community organisations."/>
    <x v="13"/>
    <x v="2280"/>
    <x v="0"/>
    <x v="1"/>
    <s v="GBP"/>
    <n v="1471428340"/>
    <n v="1469009140"/>
    <b v="0"/>
    <x v="183"/>
    <b v="1"/>
    <x v="1"/>
    <x v="6"/>
    <n v="128"/>
    <n v="30.95"/>
  </r>
  <r>
    <n v="3441"/>
    <x v="3315"/>
    <s v="We are producing the play Bug, by Tracy Letts.  This will be an inspiring show, and a great way to bring help to a great LA charity."/>
    <x v="30"/>
    <x v="1653"/>
    <x v="0"/>
    <x v="0"/>
    <s v="USD"/>
    <n v="1447445820"/>
    <n v="1445077121"/>
    <b v="0"/>
    <x v="68"/>
    <b v="1"/>
    <x v="1"/>
    <x v="6"/>
    <n v="103"/>
    <n v="59.65"/>
  </r>
  <r>
    <n v="3597"/>
    <x v="3316"/>
    <s v="&quot;I think that I have my own will. I can stop this, I tell myself. But it's not true.&quot;"/>
    <x v="30"/>
    <x v="1653"/>
    <x v="0"/>
    <x v="0"/>
    <s v="USD"/>
    <n v="1456984740"/>
    <n v="1455717790"/>
    <b v="0"/>
    <x v="51"/>
    <b v="1"/>
    <x v="1"/>
    <x v="6"/>
    <n v="103"/>
    <n v="77.73"/>
  </r>
  <r>
    <n v="2809"/>
    <x v="3317"/>
    <s v="Sugarglass is a Dublin based theatre company committed to international collaboration. 2016 sees the launch of their NYC division."/>
    <x v="30"/>
    <x v="2281"/>
    <x v="0"/>
    <x v="0"/>
    <s v="USD"/>
    <n v="1459348740"/>
    <n v="1458647725"/>
    <b v="0"/>
    <x v="64"/>
    <b v="1"/>
    <x v="1"/>
    <x v="6"/>
    <n v="102"/>
    <n v="121.9"/>
  </r>
  <r>
    <n v="3268"/>
    <x v="3318"/>
    <s v="EgoPo's The Hairy Ape has been invited to the Provincetown Theater Festival! Help us support our artists on this exciting tour."/>
    <x v="13"/>
    <x v="2281"/>
    <x v="0"/>
    <x v="0"/>
    <s v="USD"/>
    <n v="1472074928"/>
    <n v="1470692528"/>
    <b v="1"/>
    <x v="304"/>
    <b v="1"/>
    <x v="1"/>
    <x v="6"/>
    <n v="128"/>
    <n v="60.95"/>
  </r>
  <r>
    <n v="3561"/>
    <x v="3319"/>
    <s v="How You Kiss Me Is Not How I Like To Be Kissed_x000a__x000a_a new play by Dan Giles_x000a__x000a_coming to FringeNYC 2015_x000a__x000a_www.howyoukissme.com"/>
    <x v="30"/>
    <x v="2281"/>
    <x v="0"/>
    <x v="0"/>
    <s v="USD"/>
    <n v="1438799760"/>
    <n v="1437236378"/>
    <b v="0"/>
    <x v="247"/>
    <b v="1"/>
    <x v="1"/>
    <x v="6"/>
    <n v="102"/>
    <n v="47.41"/>
  </r>
  <r>
    <n v="3603"/>
    <x v="3320"/>
    <s v="Help produce &quot;Thank You For Waiting,&quot; a new play that explores friendship, loss, and mental illness, at the 2016 Frigid Festival!"/>
    <x v="15"/>
    <x v="2281"/>
    <x v="0"/>
    <x v="0"/>
    <s v="USD"/>
    <n v="1446759880"/>
    <n v="1444164280"/>
    <b v="0"/>
    <x v="7"/>
    <b v="1"/>
    <x v="1"/>
    <x v="6"/>
    <n v="171"/>
    <n v="44.91"/>
  </r>
  <r>
    <n v="3487"/>
    <x v="3321"/>
    <s v="Jericho Creek is an original production by Fledgling Theatre Company which will be performed at The Cockpit Theatre in July 2015"/>
    <x v="13"/>
    <x v="952"/>
    <x v="0"/>
    <x v="1"/>
    <s v="GBP"/>
    <n v="1435185252"/>
    <n v="1432593252"/>
    <b v="0"/>
    <x v="36"/>
    <b v="1"/>
    <x v="1"/>
    <x v="6"/>
    <n v="128"/>
    <n v="38.71"/>
  </r>
  <r>
    <n v="3207"/>
    <x v="3322"/>
    <s v="We are proud to be doing The Last Five Years as our debut! Now, our little company needs your help to make our big dreams come true!"/>
    <x v="62"/>
    <x v="569"/>
    <x v="2"/>
    <x v="0"/>
    <s v="USD"/>
    <n v="1429767607"/>
    <n v="1424587207"/>
    <b v="0"/>
    <x v="17"/>
    <b v="0"/>
    <x v="1"/>
    <x v="7"/>
    <n v="46"/>
    <n v="70.83"/>
  </r>
  <r>
    <n v="1295"/>
    <x v="3323"/>
    <s v="We had everything sorted for the Fringe, but now our accommodation and Edinburgh angel have fallen through. We're needing vital help."/>
    <x v="30"/>
    <x v="2282"/>
    <x v="0"/>
    <x v="1"/>
    <s v="GBP"/>
    <n v="1438189200"/>
    <n v="1435585497"/>
    <b v="0"/>
    <x v="31"/>
    <b v="1"/>
    <x v="1"/>
    <x v="6"/>
    <n v="102"/>
    <n v="39.83"/>
  </r>
  <r>
    <n v="3592"/>
    <x v="3324"/>
    <s v="Sex. Fish. A COMET THAT DESTROYS THE WORLD. boom a play by Peter Sinn Nachtrieb- Feb 19-21 at The Bridge in NYC."/>
    <x v="13"/>
    <x v="2283"/>
    <x v="0"/>
    <x v="0"/>
    <s v="USD"/>
    <n v="1423630740"/>
    <n v="1418673307"/>
    <b v="0"/>
    <x v="2"/>
    <b v="1"/>
    <x v="1"/>
    <x v="6"/>
    <n v="127"/>
    <n v="72.709999999999994"/>
  </r>
  <r>
    <n v="3320"/>
    <x v="3325"/>
    <s v="Imaginary Theater Company presents two modern day tall tales about family, resilience and redemption."/>
    <x v="30"/>
    <x v="2284"/>
    <x v="0"/>
    <x v="0"/>
    <s v="USD"/>
    <n v="1466557557"/>
    <n v="1463965557"/>
    <b v="0"/>
    <x v="44"/>
    <b v="1"/>
    <x v="1"/>
    <x v="6"/>
    <n v="101"/>
    <n v="66.45"/>
  </r>
  <r>
    <n v="3890"/>
    <x v="3326"/>
    <s v="Will Power Troupe is the only US group invited to perform in London's Shakespeare Festival. We need your help to bring the USA to UK!"/>
    <x v="36"/>
    <x v="2285"/>
    <x v="2"/>
    <x v="0"/>
    <s v="USD"/>
    <n v="1439662344"/>
    <n v="1434478344"/>
    <b v="0"/>
    <x v="22"/>
    <b v="0"/>
    <x v="1"/>
    <x v="6"/>
    <n v="17"/>
    <n v="315.5"/>
  </r>
  <r>
    <n v="3778"/>
    <x v="3327"/>
    <s v="Sponsor an AVENUE Q puppet for The Barn Players April 2015 production."/>
    <x v="262"/>
    <x v="572"/>
    <x v="0"/>
    <x v="0"/>
    <s v="USD"/>
    <n v="1423942780"/>
    <n v="1418758780"/>
    <b v="0"/>
    <x v="17"/>
    <b v="1"/>
    <x v="1"/>
    <x v="7"/>
    <n v="105"/>
    <n v="70.03"/>
  </r>
  <r>
    <n v="3614"/>
    <x v="2913"/>
    <s v="A production of &quot;Gruesome Playground Injuries&quot; by Rajiv Joseph July 24th-August 9th at The Bakery in Denver, CO."/>
    <x v="30"/>
    <x v="2286"/>
    <x v="0"/>
    <x v="0"/>
    <s v="USD"/>
    <n v="1434675616"/>
    <n v="1432083616"/>
    <b v="0"/>
    <x v="26"/>
    <b v="1"/>
    <x v="1"/>
    <x v="6"/>
    <n v="101"/>
    <n v="35.49"/>
  </r>
  <r>
    <n v="3699"/>
    <x v="3328"/>
    <s v="Tell Me That You Love Me, a new play about the love affair between Actress and Writer, with the novel Arch of Triumph as the backdrop"/>
    <x v="30"/>
    <x v="2286"/>
    <x v="0"/>
    <x v="0"/>
    <s v="USD"/>
    <n v="1413383216"/>
    <n v="1410791216"/>
    <b v="0"/>
    <x v="250"/>
    <b v="1"/>
    <x v="1"/>
    <x v="6"/>
    <n v="101"/>
    <n v="63"/>
  </r>
  <r>
    <n v="3318"/>
    <x v="3329"/>
    <s v="Help us strengthen and inspire disability arts in Atlantic Canada"/>
    <x v="13"/>
    <x v="2287"/>
    <x v="0"/>
    <x v="5"/>
    <s v="CAD"/>
    <n v="1460341800"/>
    <n v="1456902893"/>
    <b v="0"/>
    <x v="58"/>
    <b v="1"/>
    <x v="1"/>
    <x v="6"/>
    <n v="126"/>
    <n v="78.5"/>
  </r>
  <r>
    <n v="3312"/>
    <x v="3330"/>
    <s v="Bare Theatre presents one of Shakespeare's most notorious characters in the final chapter of the War of the Roses saga."/>
    <x v="30"/>
    <x v="1685"/>
    <x v="0"/>
    <x v="0"/>
    <s v="USD"/>
    <n v="1478901600"/>
    <n v="1477077946"/>
    <b v="0"/>
    <x v="14"/>
    <b v="1"/>
    <x v="1"/>
    <x v="6"/>
    <n v="100"/>
    <n v="61"/>
  </r>
  <r>
    <n v="1302"/>
    <x v="3331"/>
    <s v="Boys of a Certain Age is a unique and special show that we're trying to remount in New York City in 2017."/>
    <x v="30"/>
    <x v="1470"/>
    <x v="0"/>
    <x v="0"/>
    <s v="USD"/>
    <n v="1480559011"/>
    <n v="1477963411"/>
    <b v="0"/>
    <x v="133"/>
    <b v="1"/>
    <x v="1"/>
    <x v="6"/>
    <n v="100"/>
    <n v="50"/>
  </r>
  <r>
    <n v="3287"/>
    <x v="3332"/>
    <s v="An inspirational one-man play about crisis, community, and the search for wholeness."/>
    <x v="30"/>
    <x v="1470"/>
    <x v="0"/>
    <x v="5"/>
    <s v="CAD"/>
    <n v="1448733628"/>
    <n v="1446573628"/>
    <b v="0"/>
    <x v="69"/>
    <b v="1"/>
    <x v="1"/>
    <x v="6"/>
    <n v="100"/>
    <n v="73.53"/>
  </r>
  <r>
    <n v="3516"/>
    <x v="3333"/>
    <s v="A new play about a lesser known yet pivotal event in American history, about a group of WWI Veterans fighting for their rights."/>
    <x v="30"/>
    <x v="1470"/>
    <x v="0"/>
    <x v="0"/>
    <s v="USD"/>
    <n v="1410145200"/>
    <n v="1407197670"/>
    <b v="0"/>
    <x v="202"/>
    <b v="1"/>
    <x v="1"/>
    <x v="6"/>
    <n v="100"/>
    <n v="227.27"/>
  </r>
  <r>
    <n v="3544"/>
    <x v="3334"/>
    <s v="Death &amp; Pretzels presents the world premiere of Paul Pasulka's Gruoch, or Lady Macbeth"/>
    <x v="30"/>
    <x v="1470"/>
    <x v="0"/>
    <x v="0"/>
    <s v="USD"/>
    <n v="1425758257"/>
    <n v="1423166257"/>
    <b v="0"/>
    <x v="54"/>
    <b v="1"/>
    <x v="1"/>
    <x v="6"/>
    <n v="100"/>
    <n v="104.17"/>
  </r>
  <r>
    <n v="3774"/>
    <x v="3335"/>
    <s v="Mabel Moon and her co-pilot Silvertoes are coming to earth in the form of a 35 minute interactive and educational musical adventure  !"/>
    <x v="30"/>
    <x v="1470"/>
    <x v="0"/>
    <x v="5"/>
    <s v="CAD"/>
    <n v="1428606055"/>
    <n v="1427223655"/>
    <b v="0"/>
    <x v="20"/>
    <b v="1"/>
    <x v="1"/>
    <x v="7"/>
    <n v="100"/>
    <n v="100"/>
  </r>
  <r>
    <n v="4040"/>
    <x v="3336"/>
    <s v="This nationally published book, set in the 70â€™s, tells the untold story of singers and a friendly reunion visit turning bad."/>
    <x v="6"/>
    <x v="1470"/>
    <x v="2"/>
    <x v="0"/>
    <s v="USD"/>
    <n v="1437188400"/>
    <n v="1432100004"/>
    <b v="0"/>
    <x v="84"/>
    <b v="0"/>
    <x v="1"/>
    <x v="6"/>
    <n v="31"/>
    <n v="1250"/>
  </r>
  <r>
    <n v="3937"/>
    <x v="3337"/>
    <s v="Support the artists of the new play FEVER: a story of love, friendship and sonnets. Donate to help us develop this production!"/>
    <x v="404"/>
    <x v="2288"/>
    <x v="2"/>
    <x v="0"/>
    <s v="USD"/>
    <n v="1468249760"/>
    <n v="1465830560"/>
    <b v="0"/>
    <x v="73"/>
    <b v="0"/>
    <x v="1"/>
    <x v="6"/>
    <n v="86"/>
    <n v="248.5"/>
  </r>
  <r>
    <n v="3290"/>
    <x v="3338"/>
    <s v="Pregnancy. Viagra. Murder. Nutella. What more could you want?_x000a__x000a_Help get JunkBox Theatre to Edinburgh Fringe 2017!"/>
    <x v="13"/>
    <x v="2289"/>
    <x v="0"/>
    <x v="1"/>
    <s v="GBP"/>
    <n v="1489234891"/>
    <n v="1486642891"/>
    <b v="0"/>
    <x v="257"/>
    <b v="1"/>
    <x v="1"/>
    <x v="6"/>
    <n v="121"/>
    <n v="33.67"/>
  </r>
  <r>
    <n v="537"/>
    <x v="3339"/>
    <s v="Transforming bystanders into anti-bullies since 2012 thru inclusive learning environments.  Together we can take back our classrooms."/>
    <x v="13"/>
    <x v="2290"/>
    <x v="0"/>
    <x v="0"/>
    <s v="USD"/>
    <n v="1446665191"/>
    <n v="1444069591"/>
    <b v="0"/>
    <x v="244"/>
    <b v="1"/>
    <x v="1"/>
    <x v="6"/>
    <n v="121"/>
    <n v="40.85"/>
  </r>
  <r>
    <n v="2827"/>
    <x v="3340"/>
    <s v="We are Capital J Theater Company and are looking to create the first production of an Alumni Theater Series at The Pennington School!"/>
    <x v="13"/>
    <x v="860"/>
    <x v="0"/>
    <x v="0"/>
    <s v="USD"/>
    <n v="1464971400"/>
    <n v="1462379066"/>
    <b v="0"/>
    <x v="23"/>
    <b v="1"/>
    <x v="1"/>
    <x v="6"/>
    <n v="120"/>
    <n v="104.57"/>
  </r>
  <r>
    <n v="2838"/>
    <x v="3341"/>
    <s v="You like things that are funny. You (secretly) like murder. So why not support the NYC return of this hilarious whodunit?"/>
    <x v="13"/>
    <x v="860"/>
    <x v="0"/>
    <x v="0"/>
    <s v="USD"/>
    <n v="1407967200"/>
    <n v="1406039696"/>
    <b v="0"/>
    <x v="247"/>
    <b v="1"/>
    <x v="1"/>
    <x v="6"/>
    <n v="120"/>
    <n v="44.54"/>
  </r>
  <r>
    <n v="3555"/>
    <x v="3342"/>
    <s v="Baby Living Room is a project created by Spazio Farma Mestre for children: free theatre for kids as sustainable education for families"/>
    <x v="262"/>
    <x v="1168"/>
    <x v="0"/>
    <x v="13"/>
    <s v="EUR"/>
    <n v="1479382594"/>
    <n v="1476786994"/>
    <b v="0"/>
    <x v="25"/>
    <b v="1"/>
    <x v="1"/>
    <x v="6"/>
    <n v="100"/>
    <n v="171.43"/>
  </r>
  <r>
    <n v="3347"/>
    <x v="3343"/>
    <s v="The Hope Theatre is fundraising for their second in-house show, the London premiere of Sea Life by Lucy Catherine opening 24th May 2016"/>
    <x v="13"/>
    <x v="2291"/>
    <x v="0"/>
    <x v="1"/>
    <s v="GBP"/>
    <n v="1462741200"/>
    <n v="1461503654"/>
    <b v="0"/>
    <x v="19"/>
    <b v="1"/>
    <x v="1"/>
    <x v="6"/>
    <n v="119"/>
    <n v="108.59"/>
  </r>
  <r>
    <n v="2845"/>
    <x v="3344"/>
    <s v="The Maderati: A bitingly witty absurdest comedy, which pokes wickedly perceptive fun at NY artist lifestyle."/>
    <x v="51"/>
    <x v="2292"/>
    <x v="2"/>
    <x v="0"/>
    <s v="USD"/>
    <n v="1433723033"/>
    <n v="1428539033"/>
    <b v="0"/>
    <x v="70"/>
    <b v="0"/>
    <x v="1"/>
    <x v="6"/>
    <n v="32"/>
    <n v="60.67"/>
  </r>
  <r>
    <n v="3148"/>
    <x v="3345"/>
    <s v="Help fund The Aurora Project, an immersive science fiction epic."/>
    <x v="40"/>
    <x v="2293"/>
    <x v="0"/>
    <x v="0"/>
    <s v="USD"/>
    <n v="1412136000"/>
    <n v="1410278284"/>
    <b v="1"/>
    <x v="7"/>
    <b v="1"/>
    <x v="1"/>
    <x v="6"/>
    <n v="131"/>
    <n v="41.42"/>
  </r>
  <r>
    <n v="3803"/>
    <x v="3346"/>
    <s v="A fully orchestrated concept album of Benjamin Button the Musical!"/>
    <x v="14"/>
    <x v="2294"/>
    <x v="2"/>
    <x v="0"/>
    <s v="USD"/>
    <n v="1457133568"/>
    <n v="1454541568"/>
    <b v="0"/>
    <x v="250"/>
    <b v="0"/>
    <x v="1"/>
    <x v="7"/>
    <n v="20"/>
    <n v="58.95"/>
  </r>
  <r>
    <n v="2927"/>
    <x v="3347"/>
    <s v="They're Creepy, They're Kooky, And They're coming to Tuscaloosa this October! Help Us Bring the World of The Addams Family To Life!"/>
    <x v="40"/>
    <x v="1236"/>
    <x v="0"/>
    <x v="0"/>
    <s v="USD"/>
    <n v="1405400400"/>
    <n v="1402934629"/>
    <b v="0"/>
    <x v="64"/>
    <b v="1"/>
    <x v="1"/>
    <x v="7"/>
    <n v="131"/>
    <n v="112.14"/>
  </r>
  <r>
    <n v="3767"/>
    <x v="3348"/>
    <s v="A ragtag crew collaborating on a live performance for the first time, with music as their medium and NYC as their inspiration."/>
    <x v="13"/>
    <x v="2295"/>
    <x v="0"/>
    <x v="0"/>
    <s v="USD"/>
    <n v="1425185940"/>
    <n v="1423960097"/>
    <b v="0"/>
    <x v="66"/>
    <b v="1"/>
    <x v="1"/>
    <x v="7"/>
    <n v="117"/>
    <n v="41.7"/>
  </r>
  <r>
    <n v="3152"/>
    <x v="3349"/>
    <s v="'Gilead' is an original theatre piece inspired by Margaret Atwood's 'The Handmaid's Tale'. (Brighton Fringe 2014)"/>
    <x v="41"/>
    <x v="2296"/>
    <x v="0"/>
    <x v="1"/>
    <s v="GBP"/>
    <n v="1383425367"/>
    <n v="1380833367"/>
    <b v="1"/>
    <x v="85"/>
    <b v="1"/>
    <x v="1"/>
    <x v="6"/>
    <n v="106"/>
    <n v="34.79"/>
  </r>
  <r>
    <n v="3313"/>
    <x v="3350"/>
    <s v="A modern reworking of Shakespeare's histories and tragedies in iambic pentameter to talk of death, love, and race."/>
    <x v="13"/>
    <x v="2297"/>
    <x v="0"/>
    <x v="0"/>
    <s v="USD"/>
    <n v="1453856400"/>
    <n v="1452664317"/>
    <b v="0"/>
    <x v="60"/>
    <b v="1"/>
    <x v="1"/>
    <x v="6"/>
    <n v="116"/>
    <n v="80.03"/>
  </r>
  <r>
    <n v="3448"/>
    <x v="3351"/>
    <s v="The Mount-- a new play based off the life of Edith Wharton-- is having its premiere reading AT the real Mount in Lenox, MA!"/>
    <x v="190"/>
    <x v="2298"/>
    <x v="0"/>
    <x v="0"/>
    <s v="USD"/>
    <n v="1418784689"/>
    <n v="1416192689"/>
    <b v="0"/>
    <x v="43"/>
    <b v="1"/>
    <x v="1"/>
    <x v="6"/>
    <n v="110"/>
    <n v="51.22"/>
  </r>
  <r>
    <n v="3172"/>
    <x v="3352"/>
    <s v="Outcry Theatre needs your help to produce Carlos Murillo's play &quot;Dark Play&quot; for the 2012 Dallas fringe festival, Out of the Loop."/>
    <x v="13"/>
    <x v="2299"/>
    <x v="0"/>
    <x v="0"/>
    <s v="USD"/>
    <n v="1329240668"/>
    <n v="1326648668"/>
    <b v="1"/>
    <x v="60"/>
    <b v="1"/>
    <x v="1"/>
    <x v="6"/>
    <n v="115"/>
    <n v="79.31"/>
  </r>
  <r>
    <n v="4105"/>
    <x v="3353"/>
    <s v="Buscamos finalizar el proceso de producciÃ³n de un espectÃ¡culo de payaso y con Ã©l, activar espacios pÃºblicos para la escena clown."/>
    <x v="287"/>
    <x v="2299"/>
    <x v="2"/>
    <x v="14"/>
    <s v="MXN"/>
    <n v="1482711309"/>
    <n v="1479860109"/>
    <b v="0"/>
    <x v="79"/>
    <b v="0"/>
    <x v="1"/>
    <x v="6"/>
    <n v="7"/>
    <n v="383.33"/>
  </r>
  <r>
    <n v="3924"/>
    <x v="3354"/>
    <s v="Help Comedy Illusionist Reggie Rice spread the magic of laughter as he takes his award-winning illusion show to a town near you!"/>
    <x v="36"/>
    <x v="2300"/>
    <x v="2"/>
    <x v="0"/>
    <s v="USD"/>
    <n v="1403823722"/>
    <n v="1401231722"/>
    <b v="0"/>
    <x v="250"/>
    <b v="0"/>
    <x v="1"/>
    <x v="6"/>
    <n v="15"/>
    <n v="57.25"/>
  </r>
  <r>
    <n v="3570"/>
    <x v="3355"/>
    <s v="Theatre Machine presents an all-new adaptation of Maxim Gorky's classic of Russian theatre, The Lower Depths."/>
    <x v="13"/>
    <x v="2301"/>
    <x v="0"/>
    <x v="0"/>
    <s v="USD"/>
    <n v="1420009200"/>
    <n v="1417593483"/>
    <b v="0"/>
    <x v="55"/>
    <b v="1"/>
    <x v="1"/>
    <x v="6"/>
    <n v="114"/>
    <n v="87.96"/>
  </r>
  <r>
    <n v="3478"/>
    <x v="3356"/>
    <s v="Bare Theatre takes on Shakespeare's most notorious &quot;problem play,&quot; which asks how far we are willing to go to do what is right."/>
    <x v="13"/>
    <x v="2302"/>
    <x v="0"/>
    <x v="0"/>
    <s v="USD"/>
    <n v="1426539600"/>
    <n v="1424296822"/>
    <b v="0"/>
    <x v="7"/>
    <b v="1"/>
    <x v="1"/>
    <x v="6"/>
    <n v="113"/>
    <n v="39.6"/>
  </r>
  <r>
    <n v="3170"/>
    <x v="3357"/>
    <s v="An emotionally-charged journey through the history of black women in America told in reverse."/>
    <x v="13"/>
    <x v="2303"/>
    <x v="0"/>
    <x v="0"/>
    <s v="USD"/>
    <n v="1404273600"/>
    <n v="1401414944"/>
    <b v="1"/>
    <x v="26"/>
    <b v="1"/>
    <x v="1"/>
    <x v="6"/>
    <n v="112"/>
    <n v="31.62"/>
  </r>
  <r>
    <n v="3657"/>
    <x v="3358"/>
    <s v="Vi mindes 400-Ã¥ret for Shakespeares dÃ¸d ved at producere en forestilling, som indeholder alt det, som vi kender Shakespeare for."/>
    <x v="13"/>
    <x v="2304"/>
    <x v="0"/>
    <x v="8"/>
    <s v="DKK"/>
    <n v="1464817320"/>
    <n v="1462806419"/>
    <b v="0"/>
    <x v="9"/>
    <b v="1"/>
    <x v="1"/>
    <x v="6"/>
    <n v="111"/>
    <n v="110.75"/>
  </r>
  <r>
    <n v="3355"/>
    <x v="3359"/>
    <s v="Help get Jelly Beans to the Theatre503 stage. An important piece of new writing by Dan Pick, produced by Kuleshov Theatre"/>
    <x v="257"/>
    <x v="2305"/>
    <x v="0"/>
    <x v="1"/>
    <s v="GBP"/>
    <n v="1462879020"/>
    <n v="1461941527"/>
    <b v="0"/>
    <x v="41"/>
    <b v="1"/>
    <x v="1"/>
    <x v="6"/>
    <n v="126"/>
    <n v="147.33000000000001"/>
  </r>
  <r>
    <n v="3556"/>
    <x v="3360"/>
    <s v="'Immortal', a play about five English Air Bombers in WW2, is an exciting first project for the brand new Production Company, GreanTea."/>
    <x v="41"/>
    <x v="2305"/>
    <x v="0"/>
    <x v="1"/>
    <s v="GBP"/>
    <n v="1408289724"/>
    <n v="1403105724"/>
    <b v="0"/>
    <x v="9"/>
    <b v="1"/>
    <x v="1"/>
    <x v="6"/>
    <n v="100"/>
    <n v="110.5"/>
  </r>
  <r>
    <n v="3679"/>
    <x v="3361"/>
    <s v="Bert V. Royal makes a strong statement about drug use, suicide, teen violence, rebellion and sexual identity in this powerful play."/>
    <x v="13"/>
    <x v="2306"/>
    <x v="0"/>
    <x v="0"/>
    <s v="USD"/>
    <n v="1404190740"/>
    <n v="1401214581"/>
    <b v="0"/>
    <x v="256"/>
    <b v="1"/>
    <x v="1"/>
    <x v="6"/>
    <n v="110"/>
    <n v="73.400000000000006"/>
  </r>
  <r>
    <n v="3432"/>
    <x v="3362"/>
    <s v="Bare Theatre stages A.R. Gurney's Pulitzer Finalist script about a relationship spanning a lifetime and long distance."/>
    <x v="13"/>
    <x v="2307"/>
    <x v="0"/>
    <x v="0"/>
    <s v="USD"/>
    <n v="1454709600"/>
    <n v="1452520614"/>
    <b v="0"/>
    <x v="304"/>
    <b v="1"/>
    <x v="1"/>
    <x v="6"/>
    <n v="110"/>
    <n v="52.21"/>
  </r>
  <r>
    <n v="3812"/>
    <x v="3363"/>
    <s v="We are raising funds for our local theatre group &quot;The Stage Door&quot;. Funding required for lighting, stage equipment and productions."/>
    <x v="13"/>
    <x v="1548"/>
    <x v="0"/>
    <x v="5"/>
    <s v="CAD"/>
    <n v="1433131140"/>
    <n v="1429120908"/>
    <b v="0"/>
    <x v="202"/>
    <b v="1"/>
    <x v="1"/>
    <x v="6"/>
    <n v="110"/>
    <n v="199.18"/>
  </r>
  <r>
    <n v="3176"/>
    <x v="3364"/>
    <s v="Romeo and Juliet at Moody's Pub is an adapted, 90-minute version of Shakespeare's classic tragedy, performed for free in a restaurant"/>
    <x v="168"/>
    <x v="1233"/>
    <x v="0"/>
    <x v="0"/>
    <s v="USD"/>
    <n v="1376838000"/>
    <n v="1374531631"/>
    <b v="1"/>
    <x v="165"/>
    <b v="1"/>
    <x v="1"/>
    <x v="6"/>
    <n v="115"/>
    <n v="39.67"/>
  </r>
  <r>
    <n v="3430"/>
    <x v="3365"/>
    <s v="We need support for our play so we can promote awareness of kidney diseases and the effect it has on sufferers and their families."/>
    <x v="13"/>
    <x v="2308"/>
    <x v="0"/>
    <x v="1"/>
    <s v="GBP"/>
    <n v="1406760101"/>
    <n v="1404168101"/>
    <b v="0"/>
    <x v="257"/>
    <b v="1"/>
    <x v="1"/>
    <x v="6"/>
    <n v="109"/>
    <n v="30.15"/>
  </r>
  <r>
    <n v="3296"/>
    <x v="3366"/>
    <s v="A dark theatrical comedy about four actors recording a warped radio version of Lewis Carroll's 'Alice's Adventures in Wonderland'."/>
    <x v="15"/>
    <x v="2309"/>
    <x v="0"/>
    <x v="1"/>
    <s v="GBP"/>
    <n v="1448229600"/>
    <n v="1446401372"/>
    <b v="0"/>
    <x v="5"/>
    <b v="1"/>
    <x v="1"/>
    <x v="6"/>
    <n v="144"/>
    <n v="45.98"/>
  </r>
  <r>
    <n v="3697"/>
    <x v="3367"/>
    <s v="With your support this one-man show will tour various theatres in the UK - it's a story of hero worship and love beyond the grave."/>
    <x v="13"/>
    <x v="2310"/>
    <x v="0"/>
    <x v="1"/>
    <s v="GBP"/>
    <n v="1462878648"/>
    <n v="1461064248"/>
    <b v="0"/>
    <x v="256"/>
    <b v="1"/>
    <x v="1"/>
    <x v="6"/>
    <n v="108"/>
    <n v="72"/>
  </r>
  <r>
    <n v="2826"/>
    <x v="3368"/>
    <s v="Mickey &amp; Worm is a Noir stage experience, written by Santa Paula playwright John McKinley and back again on tour by popular demand!"/>
    <x v="13"/>
    <x v="2311"/>
    <x v="0"/>
    <x v="0"/>
    <s v="USD"/>
    <n v="1436511600"/>
    <n v="1434415812"/>
    <b v="0"/>
    <x v="10"/>
    <b v="1"/>
    <x v="1"/>
    <x v="6"/>
    <n v="108"/>
    <n v="113.42"/>
  </r>
  <r>
    <n v="2792"/>
    <x v="3369"/>
    <s v="Homeless and hopeless, this prequel tells the story of a Colorado youth who leans on her friends when family leaves her behind."/>
    <x v="13"/>
    <x v="780"/>
    <x v="0"/>
    <x v="0"/>
    <s v="USD"/>
    <n v="1439357559"/>
    <n v="1435469559"/>
    <b v="0"/>
    <x v="54"/>
    <b v="1"/>
    <x v="1"/>
    <x v="6"/>
    <n v="108"/>
    <n v="89.67"/>
  </r>
  <r>
    <n v="3817"/>
    <x v="3370"/>
    <s v="Using 9 actors, TWIST focuses on the horror and unjust in 1837 London.  Think Peter and the Starcatcher meets American Horror Story."/>
    <x v="13"/>
    <x v="2312"/>
    <x v="0"/>
    <x v="0"/>
    <s v="USD"/>
    <n v="1445659140"/>
    <n v="1444236216"/>
    <b v="0"/>
    <x v="9"/>
    <b v="1"/>
    <x v="1"/>
    <x v="6"/>
    <n v="107"/>
    <n v="107.25"/>
  </r>
  <r>
    <n v="3407"/>
    <x v="3371"/>
    <s v="Biddy is 24. Biddy is a hopeless romantic. Biddy always wanted to be a vegan. Find out what happens_x000a_when Biddy gets sectioned."/>
    <x v="13"/>
    <x v="2313"/>
    <x v="0"/>
    <x v="1"/>
    <s v="GBP"/>
    <n v="1404641289"/>
    <n v="1402049289"/>
    <b v="0"/>
    <x v="85"/>
    <b v="1"/>
    <x v="1"/>
    <x v="6"/>
    <n v="107"/>
    <n v="31.97"/>
  </r>
  <r>
    <n v="3480"/>
    <x v="3372"/>
    <s v="Georgia is a play that looks at the taboo topic of rape in a relationship.  It's a play about perspectives and various viewpoints."/>
    <x v="15"/>
    <x v="2314"/>
    <x v="0"/>
    <x v="0"/>
    <s v="USD"/>
    <n v="1436562000"/>
    <n v="1434440227"/>
    <b v="0"/>
    <x v="62"/>
    <b v="1"/>
    <x v="1"/>
    <x v="6"/>
    <n v="143"/>
    <n v="164.62"/>
  </r>
  <r>
    <n v="3548"/>
    <x v="3373"/>
    <s v="We're putting together a production of THE UNDERSTUDY by Theresa Rebeck and hope you'll help us share this story."/>
    <x v="190"/>
    <x v="2314"/>
    <x v="0"/>
    <x v="0"/>
    <s v="USD"/>
    <n v="1457139600"/>
    <n v="1455230214"/>
    <b v="0"/>
    <x v="62"/>
    <b v="1"/>
    <x v="1"/>
    <x v="6"/>
    <n v="102"/>
    <n v="164.62"/>
  </r>
  <r>
    <n v="3848"/>
    <x v="3374"/>
    <s v="A Carnegie Mellon capstone play based on a woman's life as she slips from reality due to the degenerative effect of Alzheimer's Disease"/>
    <x v="93"/>
    <x v="2315"/>
    <x v="2"/>
    <x v="0"/>
    <s v="USD"/>
    <n v="1445196989"/>
    <n v="1442604989"/>
    <b v="1"/>
    <x v="68"/>
    <b v="0"/>
    <x v="1"/>
    <x v="6"/>
    <n v="16"/>
    <n v="49.51"/>
  </r>
  <r>
    <n v="3257"/>
    <x v="3375"/>
    <s v="A week long run of Tennessee Williams's 'Hello From Bertha' &amp; '27 Wagons Full of Cotton' to raise awareness of Abuse &amp; Prostitution."/>
    <x v="13"/>
    <x v="2316"/>
    <x v="0"/>
    <x v="1"/>
    <s v="GBP"/>
    <n v="1487769952"/>
    <n v="1485177952"/>
    <b v="0"/>
    <x v="14"/>
    <b v="1"/>
    <x v="1"/>
    <x v="6"/>
    <n v="106"/>
    <n v="51.85"/>
  </r>
  <r>
    <n v="3813"/>
    <x v="3376"/>
    <s v="A comedic play about hillbilly vampires and the absurdity of judging by appearances. Wanna live forever? Better watch what you drink."/>
    <x v="190"/>
    <x v="2317"/>
    <x v="0"/>
    <x v="0"/>
    <s v="USD"/>
    <n v="1465940580"/>
    <n v="1462603021"/>
    <b v="0"/>
    <x v="74"/>
    <b v="1"/>
    <x v="1"/>
    <x v="6"/>
    <n v="101"/>
    <n v="78.52"/>
  </r>
  <r>
    <n v="3849"/>
    <x v="3377"/>
    <s v="Bayerische KomÃ¶die im Schaustellermillieu vor historischem Hintergrund des Oktoberfestes von Winfried Frey. UrauffÃ¼hrung September 2015"/>
    <x v="11"/>
    <x v="2318"/>
    <x v="2"/>
    <x v="12"/>
    <s v="EUR"/>
    <n v="1434047084"/>
    <n v="1431455084"/>
    <b v="1"/>
    <x v="33"/>
    <b v="0"/>
    <x v="1"/>
    <x v="6"/>
    <n v="7"/>
    <n v="75.459999999999994"/>
  </r>
  <r>
    <n v="3499"/>
    <x v="3378"/>
    <s v="Figure 8 Troupe's debut performance! A stunning piece of theatre written by premier female playwright Maria Irene Fornes."/>
    <x v="13"/>
    <x v="2319"/>
    <x v="0"/>
    <x v="0"/>
    <s v="USD"/>
    <n v="1435733940"/>
    <n v="1431046325"/>
    <b v="0"/>
    <x v="2"/>
    <b v="1"/>
    <x v="1"/>
    <x v="6"/>
    <n v="106"/>
    <n v="60.29"/>
  </r>
  <r>
    <n v="2972"/>
    <x v="3379"/>
    <s v="A group of artists. A mythical art piece. A harrowing quest. And some margaritas."/>
    <x v="13"/>
    <x v="2320"/>
    <x v="0"/>
    <x v="0"/>
    <s v="USD"/>
    <n v="1480899600"/>
    <n v="1479609520"/>
    <b v="0"/>
    <x v="57"/>
    <b v="1"/>
    <x v="1"/>
    <x v="6"/>
    <n v="105"/>
    <n v="123.94"/>
  </r>
  <r>
    <n v="3161"/>
    <x v="3380"/>
    <s v="Iâ€™ll Be Right Back presents a story of murder and corruption. Faustus is a modern re-imagining of Christopher Marloweâ€™s classic tale."/>
    <x v="13"/>
    <x v="2321"/>
    <x v="0"/>
    <x v="1"/>
    <s v="GBP"/>
    <n v="1413377522"/>
    <n v="1410785522"/>
    <b v="1"/>
    <x v="142"/>
    <b v="1"/>
    <x v="1"/>
    <x v="6"/>
    <n v="105"/>
    <n v="28.41"/>
  </r>
  <r>
    <n v="3814"/>
    <x v="3381"/>
    <s v="Wax Wings is proud to be presenting the premiere of EYES. SHUT DOOR OPEN, a new play by Boston playwright Cassie M. Seinuk."/>
    <x v="15"/>
    <x v="2321"/>
    <x v="0"/>
    <x v="0"/>
    <s v="USD"/>
    <n v="1427860740"/>
    <n v="1424727712"/>
    <b v="0"/>
    <x v="69"/>
    <b v="1"/>
    <x v="1"/>
    <x v="6"/>
    <n v="140"/>
    <n v="61.82"/>
  </r>
  <r>
    <n v="3386"/>
    <x v="3382"/>
    <s v="Stories from the Bronx make for an uncommon play. Help us finish funding this production, supported by the Kevin Spacey Foundation."/>
    <x v="13"/>
    <x v="1749"/>
    <x v="0"/>
    <x v="0"/>
    <s v="USD"/>
    <n v="1417620506"/>
    <n v="1415028506"/>
    <b v="0"/>
    <x v="14"/>
    <b v="1"/>
    <x v="1"/>
    <x v="6"/>
    <n v="105"/>
    <n v="51.22"/>
  </r>
  <r>
    <n v="3708"/>
    <x v="3383"/>
    <s v="Dear Stone Theater Company brings its inaugural production of Much Ado About Nothing to Logan Square, Chicago. Thanks for watching!"/>
    <x v="176"/>
    <x v="1749"/>
    <x v="0"/>
    <x v="0"/>
    <s v="USD"/>
    <n v="1404444286"/>
    <n v="1403234686"/>
    <b v="0"/>
    <x v="70"/>
    <b v="1"/>
    <x v="1"/>
    <x v="6"/>
    <n v="300"/>
    <n v="53.85"/>
  </r>
  <r>
    <n v="3566"/>
    <x v="3384"/>
    <s v="A &quot;bold, subversive and very funny&quot; clown cookery show about searching for self worth in a cheesecake - VAULT Festival &amp; Tour 2015"/>
    <x v="13"/>
    <x v="2322"/>
    <x v="0"/>
    <x v="1"/>
    <s v="GBP"/>
    <n v="1422015083"/>
    <n v="1419423083"/>
    <b v="0"/>
    <x v="44"/>
    <b v="1"/>
    <x v="1"/>
    <x v="6"/>
    <n v="105"/>
    <n v="55.13"/>
  </r>
  <r>
    <n v="1298"/>
    <x v="3385"/>
    <s v="A play that raises awareness for mental health and explores the psychological effects childhood abuse can have on an adult."/>
    <x v="13"/>
    <x v="2323"/>
    <x v="0"/>
    <x v="1"/>
    <s v="GBP"/>
    <n v="1461860432"/>
    <n v="1459268432"/>
    <b v="0"/>
    <x v="51"/>
    <b v="1"/>
    <x v="1"/>
    <x v="6"/>
    <n v="105"/>
    <n v="63.42"/>
  </r>
  <r>
    <n v="3601"/>
    <x v="3386"/>
    <s v="New play 'Pink Confetti' by Paul Roberts at The Courtyard Theatre produced by Etch and directed by Oliver Dawe."/>
    <x v="13"/>
    <x v="2324"/>
    <x v="0"/>
    <x v="1"/>
    <s v="GBP"/>
    <n v="1421452682"/>
    <n v="1418860682"/>
    <b v="0"/>
    <x v="28"/>
    <b v="1"/>
    <x v="1"/>
    <x v="6"/>
    <n v="104"/>
    <n v="39.380000000000003"/>
  </r>
  <r>
    <n v="3303"/>
    <x v="3387"/>
    <s v="VisiÃ³n Latino Theatre Company was founded by three young latino professionals sharing the stories of everyday latinos."/>
    <x v="40"/>
    <x v="2325"/>
    <x v="0"/>
    <x v="0"/>
    <s v="USD"/>
    <n v="1427553484"/>
    <n v="1424533084"/>
    <b v="0"/>
    <x v="2"/>
    <b v="1"/>
    <x v="1"/>
    <x v="6"/>
    <n v="116"/>
    <n v="59.6"/>
  </r>
  <r>
    <n v="3477"/>
    <x v="3388"/>
    <s v="8 ten-minute plays, written, directed, rehearsed, and fully produced in only 24 hours! Are we crazy? You bet we are!"/>
    <x v="40"/>
    <x v="859"/>
    <x v="0"/>
    <x v="0"/>
    <s v="USD"/>
    <n v="1431831600"/>
    <n v="1430761243"/>
    <b v="0"/>
    <x v="70"/>
    <b v="1"/>
    <x v="1"/>
    <x v="6"/>
    <n v="115"/>
    <n v="53.23"/>
  </r>
  <r>
    <n v="3379"/>
    <x v="3389"/>
    <s v="A play by Alexei Arbuzov about the lives of three teenagers during the Nazi siege of Leningrad, 1942, in a new adaptation by Nick Dear."/>
    <x v="13"/>
    <x v="2326"/>
    <x v="0"/>
    <x v="1"/>
    <s v="GBP"/>
    <n v="1440630000"/>
    <n v="1439122800"/>
    <b v="0"/>
    <x v="44"/>
    <b v="1"/>
    <x v="1"/>
    <x v="6"/>
    <n v="104"/>
    <n v="54.55"/>
  </r>
  <r>
    <n v="3195"/>
    <x v="3390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x v="1"/>
    <x v="7"/>
    <n v="59"/>
    <n v="53.08"/>
  </r>
  <r>
    <n v="3535"/>
    <x v="3391"/>
    <s v="On the 60th anniversary of Twelve Angry Men, 12 female writers create 12 short pieces about what makes them angry."/>
    <x v="13"/>
    <x v="2327"/>
    <x v="0"/>
    <x v="1"/>
    <s v="GBP"/>
    <n v="1443808800"/>
    <n v="1441120910"/>
    <b v="0"/>
    <x v="67"/>
    <b v="1"/>
    <x v="1"/>
    <x v="6"/>
    <n v="103"/>
    <n v="44.85"/>
  </r>
  <r>
    <n v="3280"/>
    <x v="3392"/>
    <s v="Support CPS students' travel to North Carolina to interview community members and produce the documentary play, Greensboro: A Requiem."/>
    <x v="13"/>
    <x v="2328"/>
    <x v="0"/>
    <x v="0"/>
    <s v="USD"/>
    <n v="1433134800"/>
    <n v="1430158198"/>
    <b v="0"/>
    <x v="256"/>
    <b v="1"/>
    <x v="1"/>
    <x v="6"/>
    <n v="103"/>
    <n v="68.67"/>
  </r>
  <r>
    <n v="3465"/>
    <x v="3393"/>
    <s v="Family Duels is a tragicomedy about family, filth, fraud and fornication. Please help us bring Crooked Tree to the Camden Fringe."/>
    <x v="13"/>
    <x v="2328"/>
    <x v="0"/>
    <x v="1"/>
    <s v="GBP"/>
    <n v="1439136000"/>
    <n v="1436972472"/>
    <b v="0"/>
    <x v="17"/>
    <b v="1"/>
    <x v="1"/>
    <x v="6"/>
    <n v="103"/>
    <n v="57.22"/>
  </r>
  <r>
    <n v="3876"/>
    <x v="3394"/>
    <s v="Hopefully a successful Campaign will bring this original musical back to the stage for performances on 26th, 27th and 28th May 2016."/>
    <x v="195"/>
    <x v="2329"/>
    <x v="1"/>
    <x v="1"/>
    <s v="GBP"/>
    <n v="1454425128"/>
    <n v="1451833128"/>
    <b v="0"/>
    <x v="67"/>
    <b v="0"/>
    <x v="1"/>
    <x v="7"/>
    <n v="53"/>
    <n v="44.76"/>
  </r>
  <r>
    <n v="1301"/>
    <x v="3395"/>
    <s v="The Attic Theater Company presents John Patrick Shanley's THE DREAMER EXAMINES HIS PILLOW, the first official revival since 1986"/>
    <x v="13"/>
    <x v="2330"/>
    <x v="0"/>
    <x v="0"/>
    <s v="USD"/>
    <n v="1437447600"/>
    <n v="1436551178"/>
    <b v="0"/>
    <x v="60"/>
    <b v="1"/>
    <x v="1"/>
    <x v="6"/>
    <n v="103"/>
    <n v="70.86"/>
  </r>
  <r>
    <n v="3428"/>
    <x v="3396"/>
    <s v="The WORLD PREMIERE of Neil Smith's beautiful and thrilling new version of Strindberg's modern masterpiece - CREDITORS."/>
    <x v="13"/>
    <x v="2330"/>
    <x v="0"/>
    <x v="1"/>
    <s v="GBP"/>
    <n v="1425142800"/>
    <n v="1422983847"/>
    <b v="0"/>
    <x v="13"/>
    <b v="1"/>
    <x v="1"/>
    <x v="6"/>
    <n v="103"/>
    <n v="40.29"/>
  </r>
  <r>
    <n v="535"/>
    <x v="3397"/>
    <s v="Weâ€™re producing a Northern Brexit sci-fi play for VAULT festival 2017 and we need your help!"/>
    <x v="13"/>
    <x v="2331"/>
    <x v="0"/>
    <x v="1"/>
    <s v="GBP"/>
    <n v="1483707905"/>
    <n v="1481115905"/>
    <b v="0"/>
    <x v="244"/>
    <b v="1"/>
    <x v="1"/>
    <x v="6"/>
    <n v="103"/>
    <n v="34.75"/>
  </r>
  <r>
    <n v="2788"/>
    <x v="3398"/>
    <s v="MOVING FORWARD! WE HAVE REACHED GOAL BUT HAVE MORE TIME!! PLEASE CONSIDER PLEDGING."/>
    <x v="13"/>
    <x v="2331"/>
    <x v="0"/>
    <x v="0"/>
    <s v="USD"/>
    <n v="1469811043"/>
    <n v="1467219043"/>
    <b v="0"/>
    <x v="9"/>
    <b v="1"/>
    <x v="1"/>
    <x v="6"/>
    <n v="103"/>
    <n v="102.5"/>
  </r>
  <r>
    <n v="2791"/>
    <x v="3399"/>
    <s v="A one act play, one act cabaret focusing on various social issues to remind us that when we come together, beautiful things can happen."/>
    <x v="13"/>
    <x v="2331"/>
    <x v="0"/>
    <x v="0"/>
    <s v="USD"/>
    <n v="1473393600"/>
    <n v="1470778559"/>
    <b v="0"/>
    <x v="33"/>
    <b v="1"/>
    <x v="1"/>
    <x v="6"/>
    <n v="103"/>
    <n v="73.209999999999994"/>
  </r>
  <r>
    <n v="3678"/>
    <x v="3400"/>
    <s v="The Ugly Collective takes Some big Some bang to the Underbelly Venues at the Edinburgh Fringe!"/>
    <x v="13"/>
    <x v="2331"/>
    <x v="0"/>
    <x v="1"/>
    <s v="GBP"/>
    <n v="1433076298"/>
    <n v="1430052298"/>
    <b v="0"/>
    <x v="162"/>
    <b v="1"/>
    <x v="1"/>
    <x v="6"/>
    <n v="103"/>
    <n v="66.13"/>
  </r>
  <r>
    <n v="3225"/>
    <x v="3401"/>
    <s v="Bare Theatre brings one of Shakespeare's most accessible early comedies to life free to the public across the NC Triangle"/>
    <x v="13"/>
    <x v="2332"/>
    <x v="0"/>
    <x v="0"/>
    <s v="USD"/>
    <n v="1464987600"/>
    <n v="1463145938"/>
    <b v="1"/>
    <x v="70"/>
    <b v="1"/>
    <x v="1"/>
    <x v="6"/>
    <n v="102"/>
    <n v="52.49"/>
  </r>
  <r>
    <n v="3837"/>
    <x v="3402"/>
    <s v="A high-flying French farce with the thrust of a well-tuned jet engine"/>
    <x v="13"/>
    <x v="2333"/>
    <x v="0"/>
    <x v="1"/>
    <s v="GBP"/>
    <n v="1435947758"/>
    <n v="1432837358"/>
    <b v="0"/>
    <x v="57"/>
    <b v="1"/>
    <x v="1"/>
    <x v="6"/>
    <n v="102"/>
    <n v="120.12"/>
  </r>
  <r>
    <n v="3472"/>
    <x v="3403"/>
    <s v="Raising funds for Dandelion Theatre's Chicago production of 'Body Awareness' by the Pulitzer Prize-winning playwright Annie Baker."/>
    <x v="13"/>
    <x v="2334"/>
    <x v="0"/>
    <x v="0"/>
    <s v="USD"/>
    <n v="1415253540"/>
    <n v="1413432331"/>
    <b v="0"/>
    <x v="23"/>
    <b v="1"/>
    <x v="1"/>
    <x v="6"/>
    <n v="102"/>
    <n v="88.74"/>
  </r>
  <r>
    <n v="3782"/>
    <x v="3404"/>
    <s v="No Horizon.  A unique musical inspired by the remarkable, forgotten story of Nicholas Saunderson - a tale of passion and aspiration."/>
    <x v="13"/>
    <x v="1263"/>
    <x v="0"/>
    <x v="1"/>
    <s v="GBP"/>
    <n v="1469401200"/>
    <n v="1466887297"/>
    <b v="0"/>
    <x v="74"/>
    <b v="1"/>
    <x v="1"/>
    <x v="7"/>
    <n v="102"/>
    <n v="75.37"/>
  </r>
  <r>
    <n v="1285"/>
    <x v="3405"/>
    <s v="The world premiere of hysterically funny and heartbreaking story about family, unconditional love and facing the unfaceable"/>
    <x v="13"/>
    <x v="2335"/>
    <x v="0"/>
    <x v="1"/>
    <s v="GBP"/>
    <n v="1434808775"/>
    <n v="1433512775"/>
    <b v="0"/>
    <x v="310"/>
    <b v="1"/>
    <x v="1"/>
    <x v="6"/>
    <n v="102"/>
    <n v="32.270000000000003"/>
  </r>
  <r>
    <n v="2912"/>
    <x v="3406"/>
    <s v="Set in Iceland, Fair Play is a a dark comedy- a play within a play. An extravaganza, fueled by Absinthe, and touched by the Surreal."/>
    <x v="405"/>
    <x v="2336"/>
    <x v="2"/>
    <x v="0"/>
    <s v="USD"/>
    <n v="1452827374"/>
    <n v="1450235374"/>
    <b v="0"/>
    <x v="55"/>
    <b v="0"/>
    <x v="1"/>
    <x v="6"/>
    <n v="14"/>
    <n v="78.08"/>
  </r>
  <r>
    <n v="3713"/>
    <x v="3407"/>
    <s v="Matt Fotis's play, Nights on the Couch, was accepted to the 28th Annual Strawberry One Act Festival! Show your support!"/>
    <x v="13"/>
    <x v="2336"/>
    <x v="0"/>
    <x v="0"/>
    <s v="USD"/>
    <n v="1465062166"/>
    <n v="1463334166"/>
    <b v="0"/>
    <x v="10"/>
    <b v="1"/>
    <x v="1"/>
    <x v="6"/>
    <n v="102"/>
    <n v="106.84"/>
  </r>
  <r>
    <n v="3519"/>
    <x v="3408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x v="1"/>
    <x v="6"/>
    <n v="101"/>
    <n v="72.39"/>
  </r>
  <r>
    <n v="3809"/>
    <x v="3409"/>
    <s v="The story of two women trying to produce their own version of Chekhov's The Seagull with limited resources and unfettered enthusiasm."/>
    <x v="13"/>
    <x v="876"/>
    <x v="0"/>
    <x v="1"/>
    <s v="GBP"/>
    <n v="1406761200"/>
    <n v="1402403907"/>
    <b v="0"/>
    <x v="44"/>
    <b v="1"/>
    <x v="1"/>
    <x v="6"/>
    <n v="101"/>
    <n v="53.29"/>
  </r>
  <r>
    <n v="3839"/>
    <x v="3410"/>
    <s v="A futuristic and absurd style play, produced by Colectivo El Pozo, where the characters make a crucial decision. Written by R Dorantes."/>
    <x v="13"/>
    <x v="876"/>
    <x v="0"/>
    <x v="0"/>
    <s v="USD"/>
    <n v="1438226724"/>
    <n v="1433042724"/>
    <b v="0"/>
    <x v="58"/>
    <b v="1"/>
    <x v="1"/>
    <x v="6"/>
    <n v="101"/>
    <n v="63.28"/>
  </r>
  <r>
    <n v="1284"/>
    <x v="3411"/>
    <s v="â€œFree Jujube Brownâ€ by Psalmayene 24 is coming home to NYC and we need YOUR support of this moving and inspiring piece"/>
    <x v="13"/>
    <x v="1015"/>
    <x v="0"/>
    <x v="0"/>
    <s v="USD"/>
    <n v="1483203540"/>
    <n v="1481175482"/>
    <b v="0"/>
    <x v="162"/>
    <b v="1"/>
    <x v="1"/>
    <x v="6"/>
    <n v="101"/>
    <n v="65.16"/>
  </r>
  <r>
    <n v="3357"/>
    <x v="3412"/>
    <s v="Two strangers on a bridge in the dead of night, a game of dominoes, and a value ready meal - by upcoming HighTide Escalator Playwright."/>
    <x v="13"/>
    <x v="1015"/>
    <x v="0"/>
    <x v="1"/>
    <s v="GBP"/>
    <n v="1406887310"/>
    <n v="1404295310"/>
    <b v="0"/>
    <x v="64"/>
    <b v="1"/>
    <x v="1"/>
    <x v="6"/>
    <n v="101"/>
    <n v="96.19"/>
  </r>
  <r>
    <n v="3474"/>
    <x v="3413"/>
    <s v="Help us get actor-writer Ian Bonar's debut play - a hilarious, heartbreaking story of grief and loss - to the 2016 Edinburgh Fringe."/>
    <x v="13"/>
    <x v="1015"/>
    <x v="0"/>
    <x v="1"/>
    <s v="GBP"/>
    <n v="1469016131"/>
    <n v="1466424131"/>
    <b v="0"/>
    <x v="70"/>
    <b v="1"/>
    <x v="1"/>
    <x v="6"/>
    <n v="101"/>
    <n v="51.79"/>
  </r>
  <r>
    <n v="3618"/>
    <x v="3414"/>
    <s v="The play yet to be described as &quot;A surefire Edinburgh Fringe Festival Cult Hit&quot;. Coming to the Underbelly, Edinburgh, 5th-30th August."/>
    <x v="13"/>
    <x v="1015"/>
    <x v="0"/>
    <x v="1"/>
    <s v="GBP"/>
    <n v="1433343850"/>
    <n v="1430751850"/>
    <b v="0"/>
    <x v="66"/>
    <b v="1"/>
    <x v="1"/>
    <x v="6"/>
    <n v="101"/>
    <n v="36.07"/>
  </r>
  <r>
    <n v="3520"/>
    <x v="3415"/>
    <s v="Help us to bring &quot;Protocols&quot; at the 2015 Camden Fringe. The most controversial play of the year."/>
    <x v="13"/>
    <x v="1137"/>
    <x v="0"/>
    <x v="1"/>
    <s v="GBP"/>
    <n v="1441547220"/>
    <n v="1439322412"/>
    <b v="0"/>
    <x v="64"/>
    <b v="1"/>
    <x v="1"/>
    <x v="6"/>
    <n v="101"/>
    <n v="95.95"/>
  </r>
  <r>
    <n v="3594"/>
    <x v="3416"/>
    <s v="An adaptation that realizes the internal struggle of Ibsenâ€™s most renowned protagonist as she traverses a claustrophobic social world"/>
    <x v="183"/>
    <x v="1137"/>
    <x v="0"/>
    <x v="0"/>
    <s v="USD"/>
    <n v="1472952982"/>
    <n v="1470792982"/>
    <b v="0"/>
    <x v="17"/>
    <b v="1"/>
    <x v="1"/>
    <x v="6"/>
    <n v="126"/>
    <n v="55.97"/>
  </r>
  <r>
    <n v="3727"/>
    <x v="3417"/>
    <s v="It's exactly what you think it is: a historical parody of your favorite sitcom about a bar and its psychiatrist spinoff!"/>
    <x v="13"/>
    <x v="1137"/>
    <x v="0"/>
    <x v="0"/>
    <s v="USD"/>
    <n v="1476939300"/>
    <n v="1474273294"/>
    <b v="0"/>
    <x v="51"/>
    <b v="1"/>
    <x v="1"/>
    <x v="6"/>
    <n v="101"/>
    <n v="61.06"/>
  </r>
  <r>
    <n v="3653"/>
    <x v="3418"/>
    <s v="ALLIE is a new dark comedy play which will premiere at the Edinburgh Festival Fringe 2015. Written and produced by Ruaraidh Murray."/>
    <x v="13"/>
    <x v="1123"/>
    <x v="0"/>
    <x v="1"/>
    <s v="GBP"/>
    <n v="1438764207"/>
    <n v="1436172207"/>
    <b v="0"/>
    <x v="51"/>
    <b v="1"/>
    <x v="1"/>
    <x v="6"/>
    <n v="101"/>
    <n v="60.91"/>
  </r>
  <r>
    <n v="3373"/>
    <x v="3419"/>
    <s v="The Rules is a brand new black-comedy, serial-killer-romance debuting at the Edinburgh Fringe this August and we need your help!"/>
    <x v="13"/>
    <x v="559"/>
    <x v="0"/>
    <x v="1"/>
    <s v="GBP"/>
    <n v="1437235200"/>
    <n v="1435177840"/>
    <b v="0"/>
    <x v="256"/>
    <b v="1"/>
    <x v="1"/>
    <x v="6"/>
    <n v="100"/>
    <n v="66.83"/>
  </r>
  <r>
    <n v="3775"/>
    <x v="3420"/>
    <s v="Travis Kent joins forces with some of today's brightest contemporary composers for an evening full of firsts at 54 Below."/>
    <x v="13"/>
    <x v="559"/>
    <x v="0"/>
    <x v="0"/>
    <s v="USD"/>
    <n v="1428552000"/>
    <n v="1426199843"/>
    <b v="0"/>
    <x v="25"/>
    <b v="1"/>
    <x v="1"/>
    <x v="7"/>
    <n v="100"/>
    <n v="143.21"/>
  </r>
  <r>
    <n v="533"/>
    <x v="3421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x v="1"/>
    <x v="6"/>
    <n v="100"/>
    <n v="117.88"/>
  </r>
  <r>
    <n v="3159"/>
    <x v="3422"/>
    <s v="WAXWING is an exciting new world premiere of mythic (perhaps even apocalyptic!) proportions."/>
    <x v="15"/>
    <x v="2337"/>
    <x v="0"/>
    <x v="0"/>
    <s v="USD"/>
    <n v="1326927600"/>
    <n v="1323221761"/>
    <b v="1"/>
    <x v="47"/>
    <b v="1"/>
    <x v="1"/>
    <x v="6"/>
    <n v="133"/>
    <n v="38.5"/>
  </r>
  <r>
    <n v="3216"/>
    <x v="3423"/>
    <s v="Brute (winner of the 2015 IdeasTap Underbelly Award) is new writing based on the true story of a rather twisted, horrible schoolgirl."/>
    <x v="13"/>
    <x v="662"/>
    <x v="0"/>
    <x v="1"/>
    <s v="GBP"/>
    <n v="1436625000"/>
    <n v="1433934371"/>
    <b v="1"/>
    <x v="2"/>
    <b v="1"/>
    <x v="1"/>
    <x v="6"/>
    <n v="100"/>
    <n v="57.17"/>
  </r>
  <r>
    <n v="2937"/>
    <x v="3424"/>
    <s v="UCAS is a new British musical premiering at the Edinburgh Fringe Festival 2014."/>
    <x v="15"/>
    <x v="41"/>
    <x v="0"/>
    <x v="1"/>
    <s v="GBP"/>
    <n v="1405249113"/>
    <n v="1402657113"/>
    <b v="0"/>
    <x v="165"/>
    <b v="1"/>
    <x v="1"/>
    <x v="7"/>
    <n v="133"/>
    <n v="36.36"/>
  </r>
  <r>
    <n v="3385"/>
    <x v="3425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x v="1"/>
    <x v="6"/>
    <n v="100"/>
    <n v="133.33000000000001"/>
  </r>
  <r>
    <n v="3403"/>
    <x v="3426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x v="1"/>
    <x v="6"/>
    <n v="100"/>
    <n v="117.65"/>
  </r>
  <r>
    <n v="3431"/>
    <x v="3427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x v="1"/>
    <x v="6"/>
    <n v="100"/>
    <n v="95.24"/>
  </r>
  <r>
    <n v="3445"/>
    <x v="3428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x v="1"/>
    <x v="6"/>
    <n v="100"/>
    <n v="64.52"/>
  </r>
  <r>
    <n v="3627"/>
    <x v="3429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x v="1"/>
    <x v="6"/>
    <n v="100"/>
    <n v="68.97"/>
  </r>
  <r>
    <n v="3770"/>
    <x v="3430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x v="1"/>
    <x v="7"/>
    <n v="100"/>
    <n v="100"/>
  </r>
  <r>
    <n v="3383"/>
    <x v="3431"/>
    <s v="Art imitates life: This prophetic 1960 satire follows presidential candidates who stop at nothing to capture their party's nomination."/>
    <x v="257"/>
    <x v="2338"/>
    <x v="0"/>
    <x v="0"/>
    <s v="USD"/>
    <n v="1466707620"/>
    <n v="1464979620"/>
    <b v="0"/>
    <x v="256"/>
    <b v="1"/>
    <x v="1"/>
    <x v="6"/>
    <n v="112"/>
    <n v="65.17"/>
  </r>
  <r>
    <n v="3271"/>
    <x v="3432"/>
    <s v="A razor sharp satire to darken your Christmas."/>
    <x v="15"/>
    <x v="2339"/>
    <x v="0"/>
    <x v="1"/>
    <s v="GBP"/>
    <n v="1414927775"/>
    <n v="1412332175"/>
    <b v="1"/>
    <x v="13"/>
    <b v="1"/>
    <x v="1"/>
    <x v="6"/>
    <n v="130"/>
    <n v="38.24"/>
  </r>
  <r>
    <n v="3479"/>
    <x v="3433"/>
    <s v="A new comedy about what happened to a band of foolhardy actors when the Puritans closed the theatres in the 1640s."/>
    <x v="15"/>
    <x v="2340"/>
    <x v="0"/>
    <x v="1"/>
    <s v="GBP"/>
    <n v="1403382680"/>
    <n v="1400790680"/>
    <b v="0"/>
    <x v="66"/>
    <b v="1"/>
    <x v="1"/>
    <x v="6"/>
    <n v="128"/>
    <n v="34.25"/>
  </r>
  <r>
    <n v="2883"/>
    <x v="3434"/>
    <s v="Ticket sales benefit Bedford Hills Maximum Security Prison, Women's College Program Library. Presented by Theater For The New City."/>
    <x v="3"/>
    <x v="2341"/>
    <x v="2"/>
    <x v="0"/>
    <s v="USD"/>
    <n v="1454734740"/>
    <n v="1451684437"/>
    <b v="0"/>
    <x v="81"/>
    <b v="0"/>
    <x v="1"/>
    <x v="6"/>
    <n v="19"/>
    <n v="381.6"/>
  </r>
  <r>
    <n v="1289"/>
    <x v="3435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x v="1"/>
    <x v="6"/>
    <n v="125"/>
    <n v="36.08"/>
  </r>
  <r>
    <n v="2835"/>
    <x v="3436"/>
    <s v="A celebratory community theatre project about the Focus E15 Occupation of empty council homes on Carpenters Estate."/>
    <x v="28"/>
    <x v="2342"/>
    <x v="0"/>
    <x v="1"/>
    <s v="GBP"/>
    <n v="1449273600"/>
    <n v="1446742417"/>
    <b v="0"/>
    <x v="258"/>
    <b v="1"/>
    <x v="1"/>
    <x v="6"/>
    <n v="187"/>
    <n v="20.12"/>
  </r>
  <r>
    <n v="1292"/>
    <x v="3437"/>
    <s v="Empty Deck presents the most exciting unknown contemporary Scandinavian plays in co-production with The Other Room Theatre, Cardiff."/>
    <x v="180"/>
    <x v="2343"/>
    <x v="0"/>
    <x v="1"/>
    <s v="GBP"/>
    <n v="1444172340"/>
    <n v="1441822828"/>
    <b v="0"/>
    <x v="47"/>
    <b v="1"/>
    <x v="1"/>
    <x v="6"/>
    <n v="110"/>
    <n v="35.96"/>
  </r>
  <r>
    <n v="3728"/>
    <x v="3438"/>
    <s v="Bare Bones Shakespeare's first season will start with a DFW school touring show: Romeo and Juliet."/>
    <x v="22"/>
    <x v="2344"/>
    <x v="2"/>
    <x v="0"/>
    <s v="USD"/>
    <n v="1439957176"/>
    <n v="1437365176"/>
    <b v="0"/>
    <x v="162"/>
    <b v="0"/>
    <x v="1"/>
    <x v="6"/>
    <n v="9"/>
    <n v="60.06"/>
  </r>
  <r>
    <n v="3707"/>
    <x v="3439"/>
    <s v="Support this collection of new plays by Kansas City writers and the artists who are bringing it to life!"/>
    <x v="28"/>
    <x v="588"/>
    <x v="0"/>
    <x v="0"/>
    <s v="USD"/>
    <n v="1469165160"/>
    <n v="1467335378"/>
    <b v="0"/>
    <x v="23"/>
    <b v="1"/>
    <x v="1"/>
    <x v="6"/>
    <n v="186"/>
    <n v="80.87"/>
  </r>
  <r>
    <n v="3443"/>
    <x v="3440"/>
    <s v="A new play about dual-faced identities in the gay community, particularly among those who are deaf and those living with HIV."/>
    <x v="28"/>
    <x v="2345"/>
    <x v="0"/>
    <x v="0"/>
    <s v="USD"/>
    <n v="1410266146"/>
    <n v="1407674146"/>
    <b v="0"/>
    <x v="43"/>
    <b v="1"/>
    <x v="1"/>
    <x v="6"/>
    <n v="186"/>
    <n v="41.22"/>
  </r>
  <r>
    <n v="3710"/>
    <x v="3441"/>
    <s v="A comedy about, life, death, men, women, and the power of a good Kegel."/>
    <x v="46"/>
    <x v="2346"/>
    <x v="0"/>
    <x v="0"/>
    <s v="USD"/>
    <n v="1428068988"/>
    <n v="1425908988"/>
    <b v="0"/>
    <x v="74"/>
    <b v="1"/>
    <x v="1"/>
    <x v="6"/>
    <n v="141"/>
    <n v="67.959999999999994"/>
  </r>
  <r>
    <n v="3571"/>
    <x v="3442"/>
    <s v="Support Kuleshovâ€™s first full length production; help to build the set and bring a fierce and important new play to life"/>
    <x v="15"/>
    <x v="2347"/>
    <x v="0"/>
    <x v="1"/>
    <s v="GBP"/>
    <n v="1414701413"/>
    <n v="1412109413"/>
    <b v="0"/>
    <x v="20"/>
    <b v="1"/>
    <x v="1"/>
    <x v="6"/>
    <n v="122"/>
    <n v="73.239999999999995"/>
  </r>
  <r>
    <n v="3270"/>
    <x v="3443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56"/>
    <b v="1"/>
    <x v="1"/>
    <x v="6"/>
    <n v="102"/>
    <n v="61"/>
  </r>
  <r>
    <n v="3810"/>
    <x v="3444"/>
    <s v="Theater students of UMass present a large-scale theater collaboration that will revolutionize the way you see Shakespeare."/>
    <x v="15"/>
    <x v="2348"/>
    <x v="0"/>
    <x v="0"/>
    <s v="USD"/>
    <n v="1426965758"/>
    <n v="1424377358"/>
    <b v="0"/>
    <x v="55"/>
    <b v="1"/>
    <x v="1"/>
    <x v="6"/>
    <n v="122"/>
    <n v="70.23"/>
  </r>
  <r>
    <n v="3706"/>
    <x v="3445"/>
    <s v="Our original dramatic adaption of this Mozart opera is staged to create visually stunning fun with live music."/>
    <x v="15"/>
    <x v="2349"/>
    <x v="0"/>
    <x v="0"/>
    <s v="USD"/>
    <n v="1410558949"/>
    <n v="1409262949"/>
    <b v="0"/>
    <x v="62"/>
    <b v="1"/>
    <x v="1"/>
    <x v="6"/>
    <n v="121"/>
    <n v="140"/>
  </r>
  <r>
    <n v="3275"/>
    <x v="3446"/>
    <s v="The Whitelisted Theatre Company is a non-profit arts organization dedicated to producing the most relevant European plays in NYC."/>
    <x v="40"/>
    <x v="2350"/>
    <x v="0"/>
    <x v="0"/>
    <s v="USD"/>
    <n v="1423456200"/>
    <n v="1421183271"/>
    <b v="1"/>
    <x v="8"/>
    <b v="1"/>
    <x v="1"/>
    <x v="6"/>
    <n v="100"/>
    <n v="150.41999999999999"/>
  </r>
  <r>
    <n v="3196"/>
    <x v="3447"/>
    <s v="Help five college students as they journey to bring their groundbreaking new musical &quot;Our Modern Lives&quot; to Broadway!"/>
    <x v="406"/>
    <x v="1127"/>
    <x v="2"/>
    <x v="0"/>
    <s v="USD"/>
    <n v="1438437600"/>
    <n v="1433254875"/>
    <b v="0"/>
    <x v="79"/>
    <b v="0"/>
    <x v="1"/>
    <x v="7"/>
    <n v="0"/>
    <n v="300"/>
  </r>
  <r>
    <n v="3690"/>
    <x v="3448"/>
    <s v="A play honoring the lives and legacies of the activists and those remembered at the 1992 ACT UP Ashes Action at The White House"/>
    <x v="15"/>
    <x v="1127"/>
    <x v="0"/>
    <x v="0"/>
    <s v="USD"/>
    <n v="1417101683"/>
    <n v="1414506083"/>
    <b v="0"/>
    <x v="162"/>
    <b v="1"/>
    <x v="1"/>
    <x v="6"/>
    <n v="120"/>
    <n v="58.06"/>
  </r>
  <r>
    <n v="3816"/>
    <x v="3449"/>
    <s v="A new play by Brandon Taitt._x000a_Presented by The Theatre Cosmic. _x000a_Premiering in August at the 2014 Minnesota Fringe Festival"/>
    <x v="15"/>
    <x v="2351"/>
    <x v="0"/>
    <x v="0"/>
    <s v="USD"/>
    <n v="1405614823"/>
    <n v="1403022823"/>
    <b v="0"/>
    <x v="77"/>
    <b v="1"/>
    <x v="1"/>
    <x v="6"/>
    <n v="119"/>
    <n v="48.34"/>
  </r>
  <r>
    <n v="3854"/>
    <x v="3450"/>
    <s v="A play dedicated to the 100th anniversary of the Armenian Genocide."/>
    <x v="34"/>
    <x v="2352"/>
    <x v="2"/>
    <x v="0"/>
    <s v="USD"/>
    <n v="1431206058"/>
    <n v="1428614058"/>
    <b v="0"/>
    <x v="9"/>
    <b v="0"/>
    <x v="1"/>
    <x v="6"/>
    <n v="16"/>
    <n v="89.4"/>
  </r>
  <r>
    <n v="3943"/>
    <x v="3451"/>
    <s v="Field Trip Theatre has  commissioned Alexandra Petri to write a world premiere play set in DC , &quot;The Scrum&quot;,"/>
    <x v="10"/>
    <x v="2353"/>
    <x v="2"/>
    <x v="0"/>
    <s v="USD"/>
    <n v="1446483000"/>
    <n v="1443811268"/>
    <b v="0"/>
    <x v="62"/>
    <b v="0"/>
    <x v="1"/>
    <x v="6"/>
    <n v="36"/>
    <n v="137.08000000000001"/>
  </r>
  <r>
    <n v="3370"/>
    <x v="3452"/>
    <s v="I'm Alright. A story of young women, told by young women, for the world."/>
    <x v="15"/>
    <x v="2354"/>
    <x v="0"/>
    <x v="0"/>
    <s v="USD"/>
    <n v="1481961600"/>
    <n v="1479283285"/>
    <b v="0"/>
    <x v="55"/>
    <b v="1"/>
    <x v="1"/>
    <x v="6"/>
    <n v="118"/>
    <n v="67.92"/>
  </r>
  <r>
    <n v="3633"/>
    <x v="3453"/>
    <s v="SMOKEY AND THE BANDIT: THE MUSICAL_x000a_The classic film, characters and music you love, on stage, LIVE!"/>
    <x v="10"/>
    <x v="2355"/>
    <x v="2"/>
    <x v="0"/>
    <s v="USD"/>
    <n v="1479517200"/>
    <n v="1475765867"/>
    <b v="0"/>
    <x v="162"/>
    <b v="0"/>
    <x v="1"/>
    <x v="7"/>
    <n v="35"/>
    <n v="56.84"/>
  </r>
  <r>
    <n v="4010"/>
    <x v="3454"/>
    <s v="JUNTO Productions is proud to present our first production, the premiere of The Connection, a play by Jeffrey Paul."/>
    <x v="310"/>
    <x v="2356"/>
    <x v="2"/>
    <x v="0"/>
    <s v="USD"/>
    <n v="1414348166"/>
    <n v="1412879366"/>
    <b v="0"/>
    <x v="44"/>
    <b v="0"/>
    <x v="1"/>
    <x v="6"/>
    <n v="24"/>
    <n v="45.84"/>
  </r>
  <r>
    <n v="526"/>
    <x v="3455"/>
    <s v="We have a brand new play. We urgently need your help to fund our production, which opens at Theatre503 on August 18th."/>
    <x v="15"/>
    <x v="2357"/>
    <x v="0"/>
    <x v="1"/>
    <s v="GBP"/>
    <n v="1438966800"/>
    <n v="1436278344"/>
    <b v="0"/>
    <x v="23"/>
    <b v="1"/>
    <x v="1"/>
    <x v="6"/>
    <n v="114"/>
    <n v="74.349999999999994"/>
  </r>
  <r>
    <n v="3417"/>
    <x v="3456"/>
    <s v="Fury Theatre is bringing Mamet's powerful play, Oleanna, to life!  Help us get ahead of funding so we can keep theater affordable."/>
    <x v="180"/>
    <x v="2358"/>
    <x v="0"/>
    <x v="0"/>
    <s v="USD"/>
    <n v="1414284180"/>
    <n v="1410558948"/>
    <b v="0"/>
    <x v="43"/>
    <b v="1"/>
    <x v="1"/>
    <x v="6"/>
    <n v="100"/>
    <n v="37.78"/>
  </r>
  <r>
    <n v="3847"/>
    <x v="3457"/>
    <s v="The production of the original play &quot;Madame X&quot; by Amanda Davison. Inspired by the painting by John Singer Sargent."/>
    <x v="124"/>
    <x v="1237"/>
    <x v="2"/>
    <x v="0"/>
    <s v="USD"/>
    <n v="1437283391"/>
    <n v="1433395391"/>
    <b v="1"/>
    <x v="82"/>
    <b v="0"/>
    <x v="1"/>
    <x v="6"/>
    <n v="16"/>
    <n v="188.56"/>
  </r>
  <r>
    <n v="3498"/>
    <x v="3458"/>
    <s v="This solo show has the power to profoundly impact new mothers and those that love them and to educate &amp; change how we support them."/>
    <x v="407"/>
    <x v="2359"/>
    <x v="0"/>
    <x v="5"/>
    <s v="CAD"/>
    <n v="1464471840"/>
    <n v="1459309704"/>
    <b v="0"/>
    <x v="304"/>
    <b v="1"/>
    <x v="1"/>
    <x v="6"/>
    <n v="102"/>
    <n v="40.24"/>
  </r>
  <r>
    <n v="3314"/>
    <x v="3459"/>
    <s v="I want to add a new perspective to the cycling safety debate by taking my play THE WHITE BIKE to the Edinburgh Festival of Cycling"/>
    <x v="134"/>
    <x v="474"/>
    <x v="0"/>
    <x v="1"/>
    <s v="GBP"/>
    <n v="1431115500"/>
    <n v="1428733511"/>
    <b v="0"/>
    <x v="6"/>
    <b v="1"/>
    <x v="1"/>
    <x v="6"/>
    <n v="211"/>
    <n v="29.07"/>
  </r>
  <r>
    <n v="3497"/>
    <x v="3460"/>
    <s v="We've been invited to the San Diego International Fringe Festival. Can you help us get there? Special performances in SLC and OREM."/>
    <x v="408"/>
    <x v="474"/>
    <x v="0"/>
    <x v="0"/>
    <s v="USD"/>
    <n v="1464904800"/>
    <n v="1463852904"/>
    <b v="0"/>
    <x v="72"/>
    <b v="1"/>
    <x v="1"/>
    <x v="6"/>
    <n v="109"/>
    <n v="34.409999999999997"/>
  </r>
  <r>
    <n v="3528"/>
    <x v="3461"/>
    <s v="pluck. productions present their first four-week run - the world premiere of David K. Barnes' BIRTHDAY SUIT at the Old Red Lion."/>
    <x v="407"/>
    <x v="2360"/>
    <x v="0"/>
    <x v="1"/>
    <s v="GBP"/>
    <n v="1484740918"/>
    <n v="1483012918"/>
    <b v="0"/>
    <x v="77"/>
    <b v="1"/>
    <x v="1"/>
    <x v="6"/>
    <n v="101"/>
    <n v="45.11"/>
  </r>
  <r>
    <n v="3722"/>
    <x v="3462"/>
    <s v="Un psychiatre reÃ§oit une patiente souffrant d'amnÃ©sie, de mythomanie et de nymphomanie. S'en suit une cascade d'Ã©vÃ©nements drolatiques."/>
    <x v="15"/>
    <x v="2361"/>
    <x v="0"/>
    <x v="5"/>
    <s v="CAD"/>
    <n v="1455231540"/>
    <n v="1452614847"/>
    <b v="0"/>
    <x v="2"/>
    <b v="1"/>
    <x v="1"/>
    <x v="6"/>
    <n v="111"/>
    <n v="47.66"/>
  </r>
  <r>
    <n v="3251"/>
    <x v="3463"/>
    <s v="Self-Titled: A Live (Theatrical) Mixtape. An evening of short plays and music inspired by the works of Jimi, Aretha, Sting and Rufus!"/>
    <x v="15"/>
    <x v="1458"/>
    <x v="0"/>
    <x v="0"/>
    <s v="USD"/>
    <n v="1434907966"/>
    <n v="1432315966"/>
    <b v="1"/>
    <x v="9"/>
    <b v="1"/>
    <x v="1"/>
    <x v="6"/>
    <n v="111"/>
    <n v="83.05"/>
  </r>
  <r>
    <n v="3485"/>
    <x v="3464"/>
    <s v="We're trying to get our play, &quot;An Evening With Sarah Pettyfer,&quot; to the  Orlando Fringe Festival. The only thing is...we need your help!"/>
    <x v="407"/>
    <x v="1836"/>
    <x v="0"/>
    <x v="0"/>
    <s v="USD"/>
    <n v="1454431080"/>
    <n v="1451839080"/>
    <b v="0"/>
    <x v="256"/>
    <b v="1"/>
    <x v="1"/>
    <x v="6"/>
    <n v="101"/>
    <n v="55.33"/>
  </r>
  <r>
    <n v="3518"/>
    <x v="3465"/>
    <s v="One play.  Two theaters.  See the story from both sides and then decide for yourself - who are the BEASTS OF BAVERLY GROVE?"/>
    <x v="15"/>
    <x v="2362"/>
    <x v="0"/>
    <x v="0"/>
    <s v="USD"/>
    <n v="1412259660"/>
    <n v="1410461299"/>
    <b v="0"/>
    <x v="51"/>
    <b v="1"/>
    <x v="1"/>
    <x v="6"/>
    <n v="110"/>
    <n v="50.02"/>
  </r>
  <r>
    <n v="3346"/>
    <x v="3466"/>
    <s v="Tempest opens Feb. 25. Please support Shakespeare, the arts and community youth theater! Be a part of something special!"/>
    <x v="15"/>
    <x v="2363"/>
    <x v="0"/>
    <x v="0"/>
    <s v="USD"/>
    <n v="1424910910"/>
    <n v="1424306110"/>
    <b v="0"/>
    <x v="59"/>
    <b v="1"/>
    <x v="1"/>
    <x v="6"/>
    <n v="110"/>
    <n v="91.67"/>
  </r>
  <r>
    <n v="3244"/>
    <x v="3467"/>
    <s v="'Time Please' is a black comedy set in a failing public house in a run-down part of town, where things are about to get messy."/>
    <x v="183"/>
    <x v="2364"/>
    <x v="0"/>
    <x v="1"/>
    <s v="GBP"/>
    <n v="1480613982"/>
    <n v="1478018382"/>
    <b v="0"/>
    <x v="50"/>
    <b v="1"/>
    <x v="1"/>
    <x v="6"/>
    <n v="103"/>
    <n v="23.87"/>
  </r>
  <r>
    <n v="2965"/>
    <x v="3468"/>
    <s v="Marina's mother has disappeared at sea.  Everyone believes she has drowned.  But Marina believes her mother has become a mermaid."/>
    <x v="15"/>
    <x v="2365"/>
    <x v="0"/>
    <x v="0"/>
    <s v="USD"/>
    <n v="1436290233"/>
    <n v="1433698233"/>
    <b v="0"/>
    <x v="70"/>
    <b v="1"/>
    <x v="1"/>
    <x v="6"/>
    <n v="109"/>
    <n v="41.92"/>
  </r>
  <r>
    <n v="1286"/>
    <x v="3469"/>
    <s v="A touring production of FRED's modern adaptation of the classic Victorian comic novel, reaching out to new audiences."/>
    <x v="15"/>
    <x v="2366"/>
    <x v="0"/>
    <x v="1"/>
    <s v="GBP"/>
    <n v="1424181600"/>
    <n v="1423041227"/>
    <b v="0"/>
    <x v="9"/>
    <b v="1"/>
    <x v="1"/>
    <x v="6"/>
    <n v="108"/>
    <n v="81.25"/>
  </r>
  <r>
    <n v="2969"/>
    <x v="3470"/>
    <s v="A poignant &amp; hilarious tale of Charlie Brown &amp; friends navigating high school. A fresh take on the off Broadway hit by YYC artists."/>
    <x v="28"/>
    <x v="2366"/>
    <x v="0"/>
    <x v="5"/>
    <s v="CAD"/>
    <n v="1430693460"/>
    <n v="1428087153"/>
    <b v="0"/>
    <x v="57"/>
    <b v="1"/>
    <x v="1"/>
    <x v="6"/>
    <n v="163"/>
    <n v="95.59"/>
  </r>
  <r>
    <n v="3610"/>
    <x v="3471"/>
    <s v="The Florence Company premieres its first stage play at the Chelsea Theatre in London with an original piece of writing"/>
    <x v="28"/>
    <x v="2367"/>
    <x v="0"/>
    <x v="1"/>
    <s v="GBP"/>
    <n v="1439806936"/>
    <n v="1437214936"/>
    <b v="0"/>
    <x v="162"/>
    <b v="1"/>
    <x v="1"/>
    <x v="6"/>
    <n v="162"/>
    <n v="52.35"/>
  </r>
  <r>
    <n v="3439"/>
    <x v="3472"/>
    <s v="Help a small theater produce an original adaptation of Lewis Carroll's classic story."/>
    <x v="38"/>
    <x v="2368"/>
    <x v="0"/>
    <x v="0"/>
    <s v="USD"/>
    <n v="1453179540"/>
    <n v="1452030730"/>
    <b v="0"/>
    <x v="59"/>
    <b v="1"/>
    <x v="1"/>
    <x v="6"/>
    <n v="135"/>
    <n v="89.79"/>
  </r>
  <r>
    <n v="2814"/>
    <x v="3473"/>
    <s v="Stitching is a play exploring how a couple cope with the loss of their child. It will run for a month at The Drayton Arms Theatre."/>
    <x v="15"/>
    <x v="2369"/>
    <x v="0"/>
    <x v="1"/>
    <s v="GBP"/>
    <n v="1431164115"/>
    <n v="1428572115"/>
    <b v="0"/>
    <x v="31"/>
    <b v="1"/>
    <x v="1"/>
    <x v="6"/>
    <n v="108"/>
    <n v="25.25"/>
  </r>
  <r>
    <n v="3231"/>
    <x v="3474"/>
    <s v="Help us reach our &quot;stretch goal&quot; of $2000! We are an adult group specializing in adapting works of fiction for the stage."/>
    <x v="28"/>
    <x v="2370"/>
    <x v="0"/>
    <x v="0"/>
    <s v="USD"/>
    <n v="1460846347"/>
    <n v="1458254347"/>
    <b v="0"/>
    <x v="33"/>
    <b v="1"/>
    <x v="1"/>
    <x v="6"/>
    <n v="161"/>
    <n v="57.5"/>
  </r>
  <r>
    <n v="3330"/>
    <x v="3475"/>
    <s v="&quot;Tissue&quot; is a play about Breast Cancer. Produced by MonkeyBond theatre co.ltd to raise awareness for Breast cancer."/>
    <x v="15"/>
    <x v="2371"/>
    <x v="0"/>
    <x v="1"/>
    <s v="GBP"/>
    <n v="1427919468"/>
    <n v="1425331068"/>
    <b v="0"/>
    <x v="50"/>
    <b v="1"/>
    <x v="1"/>
    <x v="6"/>
    <n v="106"/>
    <n v="23.1"/>
  </r>
  <r>
    <n v="3393"/>
    <x v="3476"/>
    <s v="hiSTORYstage presents a film noir-style comedy mystery with a Shakespearean twist performed as a 1944 radio drama."/>
    <x v="15"/>
    <x v="2372"/>
    <x v="0"/>
    <x v="0"/>
    <s v="USD"/>
    <n v="1415234760"/>
    <n v="1413065230"/>
    <b v="0"/>
    <x v="34"/>
    <b v="1"/>
    <x v="1"/>
    <x v="6"/>
    <n v="106"/>
    <n v="36.07"/>
  </r>
  <r>
    <n v="3949"/>
    <x v="3477"/>
    <s v="A brilliant project making a huge difference : a play about Climate Change and a series of panels on environmental and community issues"/>
    <x v="3"/>
    <x v="2373"/>
    <x v="2"/>
    <x v="2"/>
    <s v="AUD"/>
    <n v="1423623221"/>
    <n v="1421031221"/>
    <b v="0"/>
    <x v="58"/>
    <b v="0"/>
    <x v="1"/>
    <x v="6"/>
    <n v="16"/>
    <n v="49.28"/>
  </r>
  <r>
    <n v="3353"/>
    <x v="3478"/>
    <s v="A new spoken word play, written by Paul Hewitt, in 3 parts about love and fate, inspired by the Ruba'iyat of Omar Khayyam."/>
    <x v="2"/>
    <x v="609"/>
    <x v="0"/>
    <x v="1"/>
    <s v="GBP"/>
    <n v="1462230000"/>
    <n v="1461061350"/>
    <b v="0"/>
    <x v="34"/>
    <b v="1"/>
    <x v="1"/>
    <x v="6"/>
    <n v="315"/>
    <n v="35.799999999999997"/>
  </r>
  <r>
    <n v="3543"/>
    <x v="3479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x v="1"/>
    <x v="6"/>
    <n v="105"/>
    <n v="54.14"/>
  </r>
  <r>
    <n v="529"/>
    <x v="3480"/>
    <s v="Snowglobe Theatre, a new Montreal company, will be presenting Shakespeare's &quot;Much Ado about Nothing&quot; at Mainline Theatre in January"/>
    <x v="38"/>
    <x v="2374"/>
    <x v="0"/>
    <x v="5"/>
    <s v="CAD"/>
    <n v="1484110800"/>
    <n v="1482281094"/>
    <b v="0"/>
    <x v="59"/>
    <b v="1"/>
    <x v="1"/>
    <x v="6"/>
    <n v="130"/>
    <n v="86.94"/>
  </r>
  <r>
    <n v="3396"/>
    <x v="3481"/>
    <s v="&quot;Rainbowtown&quot; is a new play for kids. Help us bring it to the Main Line during the 2014 Philadelphia Fringe Festival!"/>
    <x v="15"/>
    <x v="2374"/>
    <x v="0"/>
    <x v="0"/>
    <s v="USD"/>
    <n v="1401595140"/>
    <n v="1399286589"/>
    <b v="0"/>
    <x v="33"/>
    <b v="1"/>
    <x v="1"/>
    <x v="6"/>
    <n v="104"/>
    <n v="55.89"/>
  </r>
  <r>
    <n v="3388"/>
    <x v="3482"/>
    <s v="ICONS is a unique new play about the Amazon warrior women from Greek myth and re-imagines them from a contemporary female perspective."/>
    <x v="15"/>
    <x v="2375"/>
    <x v="0"/>
    <x v="1"/>
    <s v="GBP"/>
    <n v="1434625441"/>
    <n v="1432033441"/>
    <b v="0"/>
    <x v="43"/>
    <b v="1"/>
    <x v="1"/>
    <x v="6"/>
    <n v="104"/>
    <n v="34.6"/>
  </r>
  <r>
    <n v="3783"/>
    <x v="3483"/>
    <s v="Help fund Doro &amp; Diega's journey to the Orlando Fringe 2016. A brand new choose-your-own adventure musical!"/>
    <x v="38"/>
    <x v="2376"/>
    <x v="0"/>
    <x v="0"/>
    <s v="USD"/>
    <n v="1458057600"/>
    <n v="1455938520"/>
    <b v="0"/>
    <x v="54"/>
    <b v="1"/>
    <x v="1"/>
    <x v="7"/>
    <n v="129"/>
    <n v="64.459999999999994"/>
  </r>
  <r>
    <n v="3390"/>
    <x v="3484"/>
    <s v="1140 Productions adapts Shakespeare's 'Romeo and Juliet' for a contemporary audience. It's a raw, melancholic spin on the classic tale."/>
    <x v="15"/>
    <x v="2377"/>
    <x v="0"/>
    <x v="0"/>
    <s v="USD"/>
    <n v="1405017345"/>
    <n v="1403721345"/>
    <b v="0"/>
    <x v="19"/>
    <b v="1"/>
    <x v="1"/>
    <x v="6"/>
    <n v="102"/>
    <n v="69.819999999999993"/>
  </r>
  <r>
    <n v="3758"/>
    <x v="3485"/>
    <s v="LUIGI'S LADIES: an original one-woman musical comedy"/>
    <x v="15"/>
    <x v="317"/>
    <x v="0"/>
    <x v="0"/>
    <s v="USD"/>
    <n v="1400475600"/>
    <n v="1397819938"/>
    <b v="0"/>
    <x v="55"/>
    <b v="1"/>
    <x v="1"/>
    <x v="7"/>
    <n v="102"/>
    <n v="59.04"/>
  </r>
  <r>
    <n v="3349"/>
    <x v="3486"/>
    <s v="In this ninety-minute adaptation of the classic Shakespeare play, a cast of nine women asks the question: What even is virginity anyway"/>
    <x v="28"/>
    <x v="2378"/>
    <x v="0"/>
    <x v="0"/>
    <s v="USD"/>
    <n v="1465837200"/>
    <n v="1463971172"/>
    <b v="0"/>
    <x v="25"/>
    <b v="1"/>
    <x v="1"/>
    <x v="6"/>
    <n v="153"/>
    <n v="109.57"/>
  </r>
  <r>
    <n v="3452"/>
    <x v="3487"/>
    <s v="hiSTORYstage presents Eric Overmyer's story of three 19th century women on a journey through time, and space, all the way to 1955!"/>
    <x v="28"/>
    <x v="2379"/>
    <x v="0"/>
    <x v="0"/>
    <s v="USD"/>
    <n v="1406087940"/>
    <n v="1404141626"/>
    <b v="0"/>
    <x v="77"/>
    <b v="1"/>
    <x v="1"/>
    <x v="6"/>
    <n v="153"/>
    <n v="41.41"/>
  </r>
  <r>
    <n v="3551"/>
    <x v="3488"/>
    <s v="UASPA is a performing arts high school producing its 2014 Theatre Showcase featuring our strongest performances and original work."/>
    <x v="15"/>
    <x v="2380"/>
    <x v="0"/>
    <x v="0"/>
    <s v="USD"/>
    <n v="1400796420"/>
    <n v="1398342170"/>
    <b v="0"/>
    <x v="20"/>
    <b v="1"/>
    <x v="1"/>
    <x v="6"/>
    <n v="102"/>
    <n v="61.1"/>
  </r>
  <r>
    <n v="3324"/>
    <x v="3489"/>
    <s v="The play tells the story of Jim and Doyler and their friendship on the brink of Irish independence."/>
    <x v="15"/>
    <x v="2381"/>
    <x v="0"/>
    <x v="17"/>
    <s v="EUR"/>
    <n v="1465135190"/>
    <n v="1463925590"/>
    <b v="0"/>
    <x v="73"/>
    <b v="1"/>
    <x v="1"/>
    <x v="6"/>
    <n v="102"/>
    <n v="152.5"/>
  </r>
  <r>
    <n v="3356"/>
    <x v="3490"/>
    <s v="30 days to raise Â£1500 - to run drama workshops about the plays themes with girls (aged 13-18) who are in need! GIRL POWER!"/>
    <x v="15"/>
    <x v="1266"/>
    <x v="0"/>
    <x v="1"/>
    <s v="GBP"/>
    <n v="1468611272"/>
    <n v="1466019272"/>
    <b v="0"/>
    <x v="74"/>
    <b v="1"/>
    <x v="1"/>
    <x v="6"/>
    <n v="101"/>
    <n v="56.33"/>
  </r>
  <r>
    <n v="3511"/>
    <x v="3491"/>
    <s v="The world premiere of the first full-length play by Eve Leigh, at the intimate Finborough Theatre in London."/>
    <x v="15"/>
    <x v="2382"/>
    <x v="0"/>
    <x v="1"/>
    <s v="GBP"/>
    <n v="1415385000"/>
    <n v="1413406695"/>
    <b v="0"/>
    <x v="10"/>
    <b v="1"/>
    <x v="1"/>
    <x v="6"/>
    <n v="101"/>
    <n v="79.89"/>
  </r>
  <r>
    <n v="3501"/>
    <x v="3492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304"/>
    <b v="1"/>
    <x v="1"/>
    <x v="6"/>
    <n v="101"/>
    <n v="35.950000000000003"/>
  </r>
  <r>
    <n v="3658"/>
    <x v="3493"/>
    <s v="Life is hard when your own imaginary friend can't make time for you."/>
    <x v="15"/>
    <x v="17"/>
    <x v="0"/>
    <x v="0"/>
    <s v="USD"/>
    <n v="1404273540"/>
    <n v="1400272580"/>
    <b v="0"/>
    <x v="9"/>
    <b v="1"/>
    <x v="1"/>
    <x v="6"/>
    <n v="101"/>
    <n v="75.5"/>
  </r>
  <r>
    <n v="3701"/>
    <x v="3494"/>
    <s v="Part-silent film, part-thriller, Dog Show sees four actors play a community of dogs and their owners. One autumn, a killer strikes."/>
    <x v="15"/>
    <x v="2383"/>
    <x v="0"/>
    <x v="1"/>
    <s v="GBP"/>
    <n v="1433422793"/>
    <n v="1430830793"/>
    <b v="0"/>
    <x v="70"/>
    <b v="1"/>
    <x v="1"/>
    <x v="6"/>
    <n v="100"/>
    <n v="38.590000000000003"/>
  </r>
  <r>
    <n v="3578"/>
    <x v="3495"/>
    <s v="An unsparing, slightly surreal look at the effects of the private rented sector on two young women. Based on real events."/>
    <x v="15"/>
    <x v="2384"/>
    <x v="0"/>
    <x v="1"/>
    <s v="GBP"/>
    <n v="1462037777"/>
    <n v="1459445777"/>
    <b v="0"/>
    <x v="77"/>
    <b v="1"/>
    <x v="1"/>
    <x v="6"/>
    <n v="100"/>
    <n v="40.549999999999997"/>
  </r>
  <r>
    <n v="3227"/>
    <x v="3496"/>
    <s v="a colder water than here is a new play by Matt Jones and directed by Lily McLeish that will be perfomed at VAULT Festival from 1-5 Feb"/>
    <x v="38"/>
    <x v="648"/>
    <x v="0"/>
    <x v="1"/>
    <s v="GBP"/>
    <n v="1484687436"/>
    <n v="1482095436"/>
    <b v="0"/>
    <x v="256"/>
    <b v="1"/>
    <x v="1"/>
    <x v="6"/>
    <n v="125"/>
    <n v="50"/>
  </r>
  <r>
    <n v="3427"/>
    <x v="3497"/>
    <s v="A new play developed in collaboration with graduating theatre makers, premiering at the Edinburgh Fringe Festival 2014."/>
    <x v="15"/>
    <x v="648"/>
    <x v="0"/>
    <x v="1"/>
    <s v="GBP"/>
    <n v="1404314952"/>
    <n v="1401722952"/>
    <b v="0"/>
    <x v="60"/>
    <b v="1"/>
    <x v="1"/>
    <x v="6"/>
    <n v="100"/>
    <n v="51.72"/>
  </r>
  <r>
    <n v="3493"/>
    <x v="3498"/>
    <s v="We need your help purchasing a stage for our production of the Wizard of Oz! This program is helping children with autism. Thank you!"/>
    <x v="15"/>
    <x v="648"/>
    <x v="0"/>
    <x v="0"/>
    <s v="USD"/>
    <n v="1408252260"/>
    <n v="1406580436"/>
    <b v="0"/>
    <x v="60"/>
    <b v="1"/>
    <x v="1"/>
    <x v="6"/>
    <n v="100"/>
    <n v="51.72"/>
  </r>
  <r>
    <n v="3581"/>
    <x v="3499"/>
    <s v="An extraordinary, punchy and provocative new play, providing a voice for women to address their sexuality and self worth. #EDFREAK"/>
    <x v="15"/>
    <x v="648"/>
    <x v="0"/>
    <x v="1"/>
    <s v="GBP"/>
    <n v="1406719110"/>
    <n v="1405509510"/>
    <b v="0"/>
    <x v="43"/>
    <b v="1"/>
    <x v="1"/>
    <x v="6"/>
    <n v="100"/>
    <n v="33.33"/>
  </r>
  <r>
    <n v="3764"/>
    <x v="3500"/>
    <s v="Talented, hard-working performers for Into the Woods JR need your help in renting microphones for our show!"/>
    <x v="15"/>
    <x v="648"/>
    <x v="0"/>
    <x v="0"/>
    <s v="USD"/>
    <n v="1464482160"/>
    <n v="1462824832"/>
    <b v="0"/>
    <x v="74"/>
    <b v="1"/>
    <x v="1"/>
    <x v="7"/>
    <n v="100"/>
    <n v="55.56"/>
  </r>
  <r>
    <n v="3870"/>
    <x v="3501"/>
    <s v="M,L,S&amp;R it's a sexy rock/pop musical confronting contemporary gay issues with an all male cast singing and dancing to top 40 songs."/>
    <x v="3"/>
    <x v="648"/>
    <x v="1"/>
    <x v="0"/>
    <s v="USD"/>
    <n v="1404360478"/>
    <n v="1401768478"/>
    <b v="0"/>
    <x v="73"/>
    <b v="0"/>
    <x v="1"/>
    <x v="7"/>
    <n v="15"/>
    <n v="150"/>
  </r>
  <r>
    <n v="3902"/>
    <x v="3502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x v="1"/>
    <x v="6"/>
    <n v="49"/>
    <n v="47.26"/>
  </r>
  <r>
    <n v="3771"/>
    <x v="3503"/>
    <s v="I would like to make a demo recording of six songs from COME OUT SWINGIN'!"/>
    <x v="28"/>
    <x v="2385"/>
    <x v="0"/>
    <x v="0"/>
    <s v="USD"/>
    <n v="1463529600"/>
    <n v="1462307652"/>
    <b v="0"/>
    <x v="44"/>
    <b v="1"/>
    <x v="1"/>
    <x v="7"/>
    <n v="146"/>
    <n v="38.42"/>
  </r>
  <r>
    <n v="3180"/>
    <x v="3504"/>
    <s v="A new tale of witches, fairies, cat-hunters and and bone-boilers from London theatre company Broken Glass."/>
    <x v="38"/>
    <x v="2386"/>
    <x v="0"/>
    <x v="1"/>
    <s v="GBP"/>
    <n v="1403258049"/>
    <n v="1400666049"/>
    <b v="1"/>
    <x v="43"/>
    <b v="1"/>
    <x v="1"/>
    <x v="6"/>
    <n v="120"/>
    <n v="31.93"/>
  </r>
  <r>
    <n v="3833"/>
    <x v="3505"/>
    <s v="Get more kids to love Shakespeare by developing the fun &amp; effective Shakespeare is Boffo! course as an replicable program for teachers."/>
    <x v="38"/>
    <x v="2387"/>
    <x v="0"/>
    <x v="5"/>
    <s v="CAD"/>
    <n v="1417460940"/>
    <n v="1416516972"/>
    <b v="0"/>
    <x v="9"/>
    <b v="1"/>
    <x v="1"/>
    <x v="6"/>
    <n v="117"/>
    <n v="70"/>
  </r>
  <r>
    <n v="3522"/>
    <x v="3506"/>
    <s v="New show with 2 performers and an original score, bringing the true story of this forgotten WW1 heroine to audiences in the southwest."/>
    <x v="409"/>
    <x v="1180"/>
    <x v="0"/>
    <x v="1"/>
    <s v="GBP"/>
    <n v="1442311560"/>
    <n v="1439924246"/>
    <b v="0"/>
    <x v="69"/>
    <b v="1"/>
    <x v="1"/>
    <x v="6"/>
    <n v="100"/>
    <n v="41.03"/>
  </r>
  <r>
    <n v="3923"/>
    <x v="3507"/>
    <s v="Eleanor Roosevelt: Passionate campaigner for human rights, champion for peace, staunch supporter of FDR's policies, betrayed wife."/>
    <x v="236"/>
    <x v="2388"/>
    <x v="2"/>
    <x v="1"/>
    <s v="GBP"/>
    <n v="1428622271"/>
    <n v="1426203071"/>
    <b v="0"/>
    <x v="57"/>
    <b v="0"/>
    <x v="1"/>
    <x v="6"/>
    <n v="12"/>
    <n v="81.41"/>
  </r>
  <r>
    <n v="3669"/>
    <x v="3508"/>
    <s v="Prowl Theatre Company is brand new. We are putting on our first play 'Sexual perversity in Chicago', from the 10th to the 16th August"/>
    <x v="28"/>
    <x v="2389"/>
    <x v="0"/>
    <x v="1"/>
    <s v="GBP"/>
    <n v="1434039137"/>
    <n v="1431447137"/>
    <b v="0"/>
    <x v="57"/>
    <b v="1"/>
    <x v="1"/>
    <x v="6"/>
    <n v="138"/>
    <n v="81.290000000000006"/>
  </r>
  <r>
    <n v="3449"/>
    <x v="3509"/>
    <s v="Help us produce this original play! The play will be presented at the LSTFI July 12-14. Follow us on Facebook."/>
    <x v="134"/>
    <x v="2390"/>
    <x v="0"/>
    <x v="0"/>
    <s v="USD"/>
    <n v="1468036800"/>
    <n v="1465607738"/>
    <b v="0"/>
    <x v="9"/>
    <b v="1"/>
    <x v="1"/>
    <x v="6"/>
    <n v="171"/>
    <n v="68.25"/>
  </r>
  <r>
    <n v="2918"/>
    <x v="3510"/>
    <s v="A meta-theatrical retelling of Chekhov's Three Sisters, framed with Civil War Hymns, Dance, and wild theatricality."/>
    <x v="10"/>
    <x v="2391"/>
    <x v="2"/>
    <x v="0"/>
    <s v="USD"/>
    <n v="1446131207"/>
    <n v="1443712007"/>
    <b v="0"/>
    <x v="9"/>
    <b v="0"/>
    <x v="1"/>
    <x v="6"/>
    <n v="27"/>
    <n v="68.099999999999994"/>
  </r>
  <r>
    <n v="2834"/>
    <x v="3511"/>
    <s v="Thank You For Smoking. A play about love, 5 trillion cigarettes and how the Flintstones earned the tobacco industry millions."/>
    <x v="134"/>
    <x v="1476"/>
    <x v="0"/>
    <x v="1"/>
    <s v="GBP"/>
    <n v="1422658930"/>
    <n v="1421362930"/>
    <b v="0"/>
    <x v="64"/>
    <b v="1"/>
    <x v="1"/>
    <x v="6"/>
    <n v="170"/>
    <n v="64.760000000000005"/>
  </r>
  <r>
    <n v="4077"/>
    <x v="3512"/>
    <s v="We aim to bring creative, innovative, exciting, educational and fun community theater (with a professional attitude) to a new location."/>
    <x v="36"/>
    <x v="2392"/>
    <x v="2"/>
    <x v="0"/>
    <s v="USD"/>
    <n v="1482339794"/>
    <n v="1479747794"/>
    <b v="0"/>
    <x v="79"/>
    <b v="0"/>
    <x v="1"/>
    <x v="6"/>
    <n v="9"/>
    <n v="222.5"/>
  </r>
  <r>
    <n v="528"/>
    <x v="3513"/>
    <s v="A Festival Backed Production of a Full-Length Play."/>
    <x v="349"/>
    <x v="1185"/>
    <x v="0"/>
    <x v="0"/>
    <s v="USD"/>
    <n v="1434921600"/>
    <n v="1433109907"/>
    <b v="0"/>
    <x v="256"/>
    <b v="1"/>
    <x v="1"/>
    <x v="6"/>
    <n v="116"/>
    <n v="44.33"/>
  </r>
  <r>
    <n v="2800"/>
    <x v="3514"/>
    <s v="Exeter University Theatre Company is bringing the award winning play by Dale Wasserman to Exeter's Northcott Theatre"/>
    <x v="28"/>
    <x v="1185"/>
    <x v="0"/>
    <x v="1"/>
    <s v="GBP"/>
    <n v="1420377366"/>
    <n v="1415193366"/>
    <b v="0"/>
    <x v="162"/>
    <b v="1"/>
    <x v="1"/>
    <x v="6"/>
    <n v="133"/>
    <n v="42.9"/>
  </r>
  <r>
    <n v="3762"/>
    <x v="3515"/>
    <s v="We are trying to raise money to perform a musical we have written, called &quot;Iolite&quot;, at the Edinburgh Fringe in 2015."/>
    <x v="21"/>
    <x v="2393"/>
    <x v="0"/>
    <x v="1"/>
    <s v="GBP"/>
    <n v="1438543889"/>
    <n v="1436383889"/>
    <b v="0"/>
    <x v="33"/>
    <b v="1"/>
    <x v="1"/>
    <x v="7"/>
    <n v="106"/>
    <n v="47.43"/>
  </r>
  <r>
    <n v="3751"/>
    <x v="3516"/>
    <s v="I will be performing in TWO productions to kick off the 2016 season. NEED HELP TO FUND THESE GREAT SHOWS!"/>
    <x v="28"/>
    <x v="2394"/>
    <x v="0"/>
    <x v="0"/>
    <s v="USD"/>
    <n v="1459641073"/>
    <n v="1454460673"/>
    <b v="0"/>
    <x v="202"/>
    <b v="1"/>
    <x v="1"/>
    <x v="7"/>
    <n v="133"/>
    <n v="120.55"/>
  </r>
  <r>
    <n v="2781"/>
    <x v="3517"/>
    <s v="STRIKE, DANCE AND RISE with us at the University of Utah to end violence against women and girls!"/>
    <x v="21"/>
    <x v="2395"/>
    <x v="0"/>
    <x v="0"/>
    <s v="USD"/>
    <n v="1423724400"/>
    <n v="1421274954"/>
    <b v="0"/>
    <x v="33"/>
    <b v="1"/>
    <x v="1"/>
    <x v="6"/>
    <n v="105"/>
    <n v="47"/>
  </r>
  <r>
    <n v="3935"/>
    <x v="3518"/>
    <s v="Forgotten composer, virtuoso pianist, actor, and activist._x000a_I'm hoping to produce my play which explores Julius's life and music."/>
    <x v="9"/>
    <x v="2396"/>
    <x v="2"/>
    <x v="1"/>
    <s v="GBP"/>
    <n v="1443973546"/>
    <n v="1438789546"/>
    <b v="0"/>
    <x v="23"/>
    <b v="0"/>
    <x v="1"/>
    <x v="6"/>
    <n v="44"/>
    <n v="57.17"/>
  </r>
  <r>
    <n v="3232"/>
    <x v="3519"/>
    <s v="Honorable Men - Yorick's 10th season of free, outdoor Shakespeare.  Featuring Henry IV, part 1 and Julius Caesar."/>
    <x v="28"/>
    <x v="2397"/>
    <x v="0"/>
    <x v="0"/>
    <s v="USD"/>
    <n v="1462334340"/>
    <n v="1459711917"/>
    <b v="1"/>
    <x v="55"/>
    <b v="1"/>
    <x v="1"/>
    <x v="6"/>
    <n v="131"/>
    <n v="50.46"/>
  </r>
  <r>
    <n v="3977"/>
    <x v="3520"/>
    <s v="Created for the greatest stages of the world, will captivate the hearts of its audience with a Powerful Story Line &amp; Magical creatures!"/>
    <x v="162"/>
    <x v="2398"/>
    <x v="2"/>
    <x v="0"/>
    <s v="USD"/>
    <n v="1469213732"/>
    <n v="1466621732"/>
    <b v="0"/>
    <x v="79"/>
    <b v="0"/>
    <x v="1"/>
    <x v="6"/>
    <n v="1"/>
    <n v="217.5"/>
  </r>
  <r>
    <n v="3149"/>
    <x v="3521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x v="1"/>
    <x v="6"/>
    <n v="104"/>
    <n v="52"/>
  </r>
  <r>
    <n v="3703"/>
    <x v="3522"/>
    <s v="Dancing spirits and blood magic come together in-the-park to depict an image of retaliation against oppression in &quot;The Tempest&quot;"/>
    <x v="410"/>
    <x v="2125"/>
    <x v="0"/>
    <x v="0"/>
    <s v="USD"/>
    <n v="1471071540"/>
    <n v="1467720388"/>
    <b v="0"/>
    <x v="256"/>
    <b v="1"/>
    <x v="1"/>
    <x v="6"/>
    <n v="123"/>
    <n v="43.2"/>
  </r>
  <r>
    <n v="2936"/>
    <x v="3523"/>
    <s v="We need your help to complete our musical! Help us add two more original songs to our winter show, Babes in Toyland."/>
    <x v="28"/>
    <x v="2399"/>
    <x v="0"/>
    <x v="0"/>
    <s v="USD"/>
    <n v="1413176340"/>
    <n v="1412091423"/>
    <b v="0"/>
    <x v="69"/>
    <b v="1"/>
    <x v="1"/>
    <x v="7"/>
    <n v="128"/>
    <n v="37.65"/>
  </r>
  <r>
    <n v="3531"/>
    <x v="3524"/>
    <s v="A political comedy for a crazy election year"/>
    <x v="28"/>
    <x v="2399"/>
    <x v="0"/>
    <x v="0"/>
    <s v="USD"/>
    <n v="1467301334"/>
    <n v="1464709334"/>
    <b v="0"/>
    <x v="55"/>
    <b v="1"/>
    <x v="1"/>
    <x v="6"/>
    <n v="128"/>
    <n v="49.23"/>
  </r>
  <r>
    <n v="3635"/>
    <x v="3525"/>
    <s v="Mary's Son is a pop opera about Jesus and the hope he brings to all people."/>
    <x v="8"/>
    <x v="2400"/>
    <x v="2"/>
    <x v="0"/>
    <s v="USD"/>
    <n v="1461186676"/>
    <n v="1458594676"/>
    <b v="0"/>
    <x v="73"/>
    <b v="0"/>
    <x v="1"/>
    <x v="7"/>
    <n v="36"/>
    <n v="127.6"/>
  </r>
  <r>
    <n v="3490"/>
    <x v="3526"/>
    <s v="The 2016 Resident class is producing a family play about one kid's quest to fly. Help us inspire the next generation of theatre lovers!"/>
    <x v="28"/>
    <x v="2401"/>
    <x v="0"/>
    <x v="0"/>
    <s v="USD"/>
    <n v="1460574924"/>
    <n v="1457982924"/>
    <b v="0"/>
    <x v="74"/>
    <b v="1"/>
    <x v="1"/>
    <x v="6"/>
    <n v="128"/>
    <n v="47.22"/>
  </r>
  <r>
    <n v="3541"/>
    <x v="3527"/>
    <s v="Yellowbelly Theatre needs your help to bring this incredible play of love, lust and mistaken identity to life in our debut performance!"/>
    <x v="38"/>
    <x v="2402"/>
    <x v="0"/>
    <x v="1"/>
    <s v="GBP"/>
    <n v="1441042275"/>
    <n v="1438882275"/>
    <b v="0"/>
    <x v="58"/>
    <b v="1"/>
    <x v="1"/>
    <x v="6"/>
    <n v="105"/>
    <n v="39.380000000000003"/>
  </r>
  <r>
    <n v="3692"/>
    <x v="3528"/>
    <s v="Help us independently produce two great comedies by Christopher Durang."/>
    <x v="28"/>
    <x v="2402"/>
    <x v="0"/>
    <x v="0"/>
    <s v="USD"/>
    <n v="1411084800"/>
    <n v="1410304179"/>
    <b v="0"/>
    <x v="57"/>
    <b v="1"/>
    <x v="1"/>
    <x v="6"/>
    <n v="126"/>
    <n v="74.12"/>
  </r>
  <r>
    <n v="3323"/>
    <x v="3529"/>
    <s v="Young adult theatre makers from London are raising money to cover costs for touring with their current production MigrantsÂ´ Rhapsody."/>
    <x v="28"/>
    <x v="2403"/>
    <x v="0"/>
    <x v="1"/>
    <s v="GBP"/>
    <n v="1474793208"/>
    <n v="1472201208"/>
    <b v="0"/>
    <x v="72"/>
    <b v="1"/>
    <x v="1"/>
    <x v="6"/>
    <n v="126"/>
    <n v="25.69"/>
  </r>
  <r>
    <n v="3832"/>
    <x v="3530"/>
    <s v="Santa Barbara Youth Ensemble is performing Hairspray at the Lobero. Help create beautiful memories for these kids by pledging today!"/>
    <x v="38"/>
    <x v="2404"/>
    <x v="0"/>
    <x v="0"/>
    <s v="USD"/>
    <n v="1455936335"/>
    <n v="1452048335"/>
    <b v="0"/>
    <x v="82"/>
    <b v="1"/>
    <x v="1"/>
    <x v="6"/>
    <n v="105"/>
    <n v="139.56"/>
  </r>
  <r>
    <n v="3226"/>
    <x v="3531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x v="1"/>
    <x v="6"/>
    <n v="104"/>
    <n v="59.52"/>
  </r>
  <r>
    <n v="3613"/>
    <x v="3532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x v="1"/>
    <x v="6"/>
    <n v="100"/>
    <n v="62.5"/>
  </r>
  <r>
    <n v="3716"/>
    <x v="3533"/>
    <s v="I am raising money to pay for the rights to produce Sylvia by A.R. Gurney. The show will be a fundraiser for Wayside Waifs."/>
    <x v="134"/>
    <x v="2405"/>
    <x v="0"/>
    <x v="0"/>
    <s v="USD"/>
    <n v="1453411109"/>
    <n v="1450819109"/>
    <b v="0"/>
    <x v="54"/>
    <b v="1"/>
    <x v="1"/>
    <x v="6"/>
    <n v="156"/>
    <n v="51.92"/>
  </r>
  <r>
    <n v="3399"/>
    <x v="3534"/>
    <s v="13 young people have taken over Spinning Wheel Theatre to choose, produce and create their own show from scratch."/>
    <x v="38"/>
    <x v="461"/>
    <x v="0"/>
    <x v="1"/>
    <s v="GBP"/>
    <n v="1424556325"/>
    <n v="1421964325"/>
    <b v="0"/>
    <x v="67"/>
    <b v="1"/>
    <x v="1"/>
    <x v="6"/>
    <n v="104"/>
    <n v="27.07"/>
  </r>
  <r>
    <n v="3877"/>
    <x v="3535"/>
    <s v="Help us record the concept album and stage grand concerts with a fantastic cast and orchestra. Get your tickets, music and more!"/>
    <x v="31"/>
    <x v="2406"/>
    <x v="1"/>
    <x v="0"/>
    <s v="USD"/>
    <n v="1481213752"/>
    <n v="1478621752"/>
    <b v="0"/>
    <x v="25"/>
    <b v="0"/>
    <x v="1"/>
    <x v="7"/>
    <n v="5"/>
    <n v="88.64"/>
  </r>
  <r>
    <n v="3591"/>
    <x v="3536"/>
    <s v="We are trying to produce a kid friendly show about an imaginative journey through space and time. Help us create our wonderland!!"/>
    <x v="176"/>
    <x v="1288"/>
    <x v="0"/>
    <x v="0"/>
    <s v="USD"/>
    <n v="1422075540"/>
    <n v="1419979544"/>
    <b v="0"/>
    <x v="59"/>
    <b v="1"/>
    <x v="1"/>
    <x v="6"/>
    <n v="175"/>
    <n v="68.06"/>
  </r>
  <r>
    <n v="3981"/>
    <x v="3137"/>
    <s v="A Theatrical Production Celebrating the Lebanese Culture and the Human Spirit in Time of War."/>
    <x v="11"/>
    <x v="1288"/>
    <x v="2"/>
    <x v="0"/>
    <s v="USD"/>
    <n v="1468729149"/>
    <n v="1463545149"/>
    <b v="0"/>
    <x v="63"/>
    <b v="0"/>
    <x v="1"/>
    <x v="6"/>
    <n v="4"/>
    <n v="175"/>
  </r>
  <r>
    <n v="3165"/>
    <x v="3537"/>
    <s v="THE MOON PLAY is a new play written by Carolyn Gilliam. The play follows an astronaut on the moon who has lost his reason to explore."/>
    <x v="47"/>
    <x v="2407"/>
    <x v="0"/>
    <x v="0"/>
    <s v="USD"/>
    <n v="1304395140"/>
    <n v="1302493760"/>
    <b v="1"/>
    <x v="64"/>
    <b v="1"/>
    <x v="1"/>
    <x v="6"/>
    <n v="163"/>
    <n v="58.1"/>
  </r>
  <r>
    <n v="2962"/>
    <x v="3538"/>
    <s v="A pop-up outdoor theatre company bringing accessible Shakespeare to parks and other locations in the greater Phoenix area!"/>
    <x v="28"/>
    <x v="2408"/>
    <x v="0"/>
    <x v="0"/>
    <s v="USD"/>
    <n v="1425193140"/>
    <n v="1422769906"/>
    <b v="0"/>
    <x v="9"/>
    <b v="1"/>
    <x v="1"/>
    <x v="6"/>
    <n v="122"/>
    <n v="60.9"/>
  </r>
  <r>
    <n v="3537"/>
    <x v="3539"/>
    <s v="A fast-pace, zany comedy involving six actors performing seven usually untold Grimm Fairy Tales about giants, witches, demons and more!"/>
    <x v="411"/>
    <x v="2408"/>
    <x v="0"/>
    <x v="5"/>
    <s v="CAD"/>
    <n v="1416211140"/>
    <n v="1413016216"/>
    <b v="0"/>
    <x v="33"/>
    <b v="1"/>
    <x v="1"/>
    <x v="6"/>
    <n v="180"/>
    <n v="43.5"/>
  </r>
  <r>
    <n v="3458"/>
    <x v="3540"/>
    <s v="I promised my mother on her deathbed that I would tell the world MY story, so here it goes...crossing fingers, 2015 SF FRINGE"/>
    <x v="412"/>
    <x v="2409"/>
    <x v="0"/>
    <x v="0"/>
    <s v="USD"/>
    <n v="1422937620"/>
    <n v="1420606303"/>
    <b v="0"/>
    <x v="74"/>
    <b v="1"/>
    <x v="1"/>
    <x v="6"/>
    <n v="124"/>
    <n v="45.04"/>
  </r>
  <r>
    <n v="1296"/>
    <x v="3541"/>
    <s v="Creating outstanding performance experiences with young actors from all economic backgrounds. Making great theatre accessible to all!"/>
    <x v="16"/>
    <x v="649"/>
    <x v="0"/>
    <x v="1"/>
    <s v="GBP"/>
    <n v="1457914373"/>
    <n v="1456189973"/>
    <b v="0"/>
    <x v="23"/>
    <b v="1"/>
    <x v="1"/>
    <x v="6"/>
    <n v="141"/>
    <n v="52.17"/>
  </r>
  <r>
    <n v="2782"/>
    <x v="3542"/>
    <s v="The premiere theatre troupe in SE Michigan offering acting opportunities for the 50+ actor."/>
    <x v="28"/>
    <x v="649"/>
    <x v="0"/>
    <x v="0"/>
    <s v="USD"/>
    <n v="1424149140"/>
    <n v="1421964718"/>
    <b v="0"/>
    <x v="59"/>
    <b v="1"/>
    <x v="1"/>
    <x v="6"/>
    <n v="120"/>
    <n v="66.67"/>
  </r>
  <r>
    <n v="3343"/>
    <x v="3543"/>
    <s v="Two sisters make a set of paper dolls which take them on a journey across lands, creating memories along the way."/>
    <x v="176"/>
    <x v="649"/>
    <x v="0"/>
    <x v="1"/>
    <s v="GBP"/>
    <n v="1460553480"/>
    <n v="1458770384"/>
    <b v="0"/>
    <x v="23"/>
    <b v="1"/>
    <x v="1"/>
    <x v="6"/>
    <n v="171"/>
    <n v="52.17"/>
  </r>
  <r>
    <n v="3666"/>
    <x v="3544"/>
    <s v="Artistic Internship @ Ojai Playwrights Conference"/>
    <x v="38"/>
    <x v="649"/>
    <x v="0"/>
    <x v="0"/>
    <s v="USD"/>
    <n v="1406185200"/>
    <n v="1404337382"/>
    <b v="0"/>
    <x v="44"/>
    <b v="1"/>
    <x v="1"/>
    <x v="6"/>
    <n v="100"/>
    <n v="31.58"/>
  </r>
  <r>
    <n v="2787"/>
    <x v="3545"/>
    <s v="Orson Welles and Superman meet up to record a radio drama version of their &quot;true&quot; adventure triumphing over Fascist Martians."/>
    <x v="28"/>
    <x v="2410"/>
    <x v="0"/>
    <x v="0"/>
    <s v="USD"/>
    <n v="1405658752"/>
    <n v="1403066752"/>
    <b v="0"/>
    <x v="44"/>
    <b v="1"/>
    <x v="1"/>
    <x v="6"/>
    <n v="120"/>
    <n v="31.5"/>
  </r>
  <r>
    <n v="3718"/>
    <x v="3546"/>
    <s v="William Carlisle has the world at his feet but its weight on his shoulders. He is intelligent, articulate and fucked."/>
    <x v="2"/>
    <x v="2410"/>
    <x v="0"/>
    <x v="1"/>
    <s v="GBP"/>
    <n v="1425057075"/>
    <n v="1422465075"/>
    <b v="0"/>
    <x v="67"/>
    <b v="1"/>
    <x v="1"/>
    <x v="6"/>
    <n v="239"/>
    <n v="26.02"/>
  </r>
  <r>
    <n v="3596"/>
    <x v="3547"/>
    <s v="A play about the last eight years of the life of Egon Schiele, one of the most influential Austrian Expressionist artists."/>
    <x v="184"/>
    <x v="1708"/>
    <x v="0"/>
    <x v="5"/>
    <s v="CAD"/>
    <n v="1409072982"/>
    <n v="1407258582"/>
    <b v="0"/>
    <x v="41"/>
    <b v="1"/>
    <x v="1"/>
    <x v="6"/>
    <n v="108"/>
    <n v="79"/>
  </r>
  <r>
    <n v="3565"/>
    <x v="3548"/>
    <s v="The Honeymoon is Over is a romantic comedy about a recently eloped couple learning the dynamics of living together for the first time."/>
    <x v="42"/>
    <x v="1162"/>
    <x v="0"/>
    <x v="0"/>
    <s v="USD"/>
    <n v="1420048208"/>
    <n v="1417456208"/>
    <b v="0"/>
    <x v="8"/>
    <b v="1"/>
    <x v="1"/>
    <x v="6"/>
    <n v="131"/>
    <n v="97.92"/>
  </r>
  <r>
    <n v="3329"/>
    <x v="3549"/>
    <s v="Jestia and Raedon is a brand new romantic comedy play going to the Edinburgh Fringe Festival this summer."/>
    <x v="28"/>
    <x v="2411"/>
    <x v="0"/>
    <x v="1"/>
    <s v="GBP"/>
    <n v="1406502000"/>
    <n v="1405583108"/>
    <b v="0"/>
    <x v="55"/>
    <b v="1"/>
    <x v="1"/>
    <x v="6"/>
    <n v="117"/>
    <n v="44.92"/>
  </r>
  <r>
    <n v="3999"/>
    <x v="3550"/>
    <s v="If tables had ears what tales would they tell? Sins of Seven Tables, a modern take on the 7 Deadlies, are they still sins?"/>
    <x v="39"/>
    <x v="2412"/>
    <x v="2"/>
    <x v="0"/>
    <s v="USD"/>
    <n v="1409514709"/>
    <n v="1406058798"/>
    <b v="0"/>
    <x v="25"/>
    <b v="0"/>
    <x v="1"/>
    <x v="6"/>
    <n v="17"/>
    <n v="82.57"/>
  </r>
  <r>
    <n v="2804"/>
    <x v="3551"/>
    <s v="The real-life story of the mysterious 'Piano Man' who washed ashore with no memory; with no speech; but with an amazing ability..."/>
    <x v="28"/>
    <x v="2413"/>
    <x v="0"/>
    <x v="1"/>
    <s v="GBP"/>
    <n v="1411987990"/>
    <n v="1409395990"/>
    <b v="0"/>
    <x v="23"/>
    <b v="1"/>
    <x v="1"/>
    <x v="6"/>
    <n v="115"/>
    <n v="50"/>
  </r>
  <r>
    <n v="3784"/>
    <x v="3552"/>
    <s v="This year, we will be producing the cult classic Little Shop of Horrors with your proceeds going towards venue and production costs."/>
    <x v="28"/>
    <x v="2413"/>
    <x v="0"/>
    <x v="5"/>
    <s v="CAD"/>
    <n v="1468193532"/>
    <n v="1465601532"/>
    <b v="0"/>
    <x v="73"/>
    <b v="1"/>
    <x v="1"/>
    <x v="7"/>
    <n v="115"/>
    <n v="115"/>
  </r>
  <r>
    <n v="2783"/>
    <x v="3553"/>
    <s v="A new, LGBTQ focused adaptation of As You Like It that puts Celia and Rosalind's romantic relationship centre stage for the first time."/>
    <x v="28"/>
    <x v="1295"/>
    <x v="0"/>
    <x v="1"/>
    <s v="GBP"/>
    <n v="1429793446"/>
    <n v="1428583846"/>
    <b v="0"/>
    <x v="42"/>
    <b v="1"/>
    <x v="1"/>
    <x v="6"/>
    <n v="115"/>
    <n v="18.77"/>
  </r>
  <r>
    <n v="3197"/>
    <x v="3554"/>
    <s v="This years most important stage project for young artists in our region. www.ungespor.no"/>
    <x v="3"/>
    <x v="1295"/>
    <x v="2"/>
    <x v="10"/>
    <s v="NOK"/>
    <n v="1423050618"/>
    <n v="1420458618"/>
    <b v="0"/>
    <x v="80"/>
    <b v="0"/>
    <x v="1"/>
    <x v="7"/>
    <n v="11"/>
    <n v="286.25"/>
  </r>
  <r>
    <n v="2889"/>
    <x v="3555"/>
    <s v="Halfway, Nebraska explores the limits of hope and what it means to love someone who may be too far damaged to save."/>
    <x v="9"/>
    <x v="2414"/>
    <x v="2"/>
    <x v="0"/>
    <s v="USD"/>
    <n v="1409344985"/>
    <n v="1406752985"/>
    <b v="0"/>
    <x v="25"/>
    <b v="0"/>
    <x v="1"/>
    <x v="6"/>
    <n v="38"/>
    <n v="81.569999999999993"/>
  </r>
  <r>
    <n v="3532"/>
    <x v="3556"/>
    <s v="Our goal: To produce a stirring one-woman show historically based on African-American womenâ€™s experiences, struggles, and journeys."/>
    <x v="413"/>
    <x v="2414"/>
    <x v="0"/>
    <x v="0"/>
    <s v="USD"/>
    <n v="1411012740"/>
    <n v="1409667827"/>
    <b v="0"/>
    <x v="74"/>
    <b v="1"/>
    <x v="1"/>
    <x v="6"/>
    <n v="119"/>
    <n v="42.3"/>
  </r>
  <r>
    <n v="3619"/>
    <x v="3557"/>
    <s v="We are a fledgling theatre company based in Atlanta looking to fund our first show, Sincerity Forever by playwright Mac Wellman."/>
    <x v="28"/>
    <x v="936"/>
    <x v="0"/>
    <x v="0"/>
    <s v="USD"/>
    <n v="1479592800"/>
    <n v="1476760226"/>
    <b v="0"/>
    <x v="57"/>
    <b v="1"/>
    <x v="1"/>
    <x v="6"/>
    <n v="113"/>
    <n v="66.47"/>
  </r>
  <r>
    <n v="4052"/>
    <x v="3558"/>
    <s v="This empowering piece encourages women to rise up and pursue their dreams, not by behaving like a boy but by,_x000a_â€œThrowing Like A Girl.â€"/>
    <x v="9"/>
    <x v="1682"/>
    <x v="2"/>
    <x v="0"/>
    <s v="USD"/>
    <n v="1413234316"/>
    <n v="1408050316"/>
    <b v="0"/>
    <x v="62"/>
    <b v="0"/>
    <x v="1"/>
    <x v="6"/>
    <n v="38"/>
    <n v="86.62"/>
  </r>
  <r>
    <n v="3546"/>
    <x v="3559"/>
    <s v="Help us produce this revealing play about Nazi-resistance member Dietrich Bonhoeffer and his final years of incarceration during WWII."/>
    <x v="184"/>
    <x v="2415"/>
    <x v="0"/>
    <x v="0"/>
    <s v="USD"/>
    <n v="1427860740"/>
    <n v="1426002684"/>
    <b v="0"/>
    <x v="10"/>
    <b v="1"/>
    <x v="1"/>
    <x v="6"/>
    <n v="102"/>
    <n v="59.21"/>
  </r>
  <r>
    <n v="3435"/>
    <x v="3560"/>
    <s v="People Of Interest is providing free tickets to &quot;Campo Maldito&quot; for Tenderloin residents who could not otherwise afford to see it."/>
    <x v="28"/>
    <x v="2416"/>
    <x v="0"/>
    <x v="0"/>
    <s v="USD"/>
    <n v="1470538800"/>
    <n v="1469112493"/>
    <b v="0"/>
    <x v="10"/>
    <b v="1"/>
    <x v="1"/>
    <x v="6"/>
    <n v="112"/>
    <n v="58.95"/>
  </r>
  <r>
    <n v="3681"/>
    <x v="3561"/>
    <s v="HBOâ€™s Going Clear meets Netflixâ€™s Unbreakable Kimmy Schmidt in this one-woman comedy that takes you into and out of a destructive cult."/>
    <x v="28"/>
    <x v="2417"/>
    <x v="0"/>
    <x v="0"/>
    <s v="USD"/>
    <n v="1452872290"/>
    <n v="1452008290"/>
    <b v="0"/>
    <x v="59"/>
    <b v="1"/>
    <x v="1"/>
    <x v="6"/>
    <n v="112"/>
    <n v="62.17"/>
  </r>
  <r>
    <n v="3317"/>
    <x v="3562"/>
    <s v="Andy Boyd's epic new satire about heroes and villains, humankind's search for glory, and fascism in America"/>
    <x v="410"/>
    <x v="2418"/>
    <x v="0"/>
    <x v="0"/>
    <s v="USD"/>
    <n v="1465347424"/>
    <n v="1462755424"/>
    <b v="0"/>
    <x v="59"/>
    <b v="1"/>
    <x v="1"/>
    <x v="6"/>
    <n v="106"/>
    <n v="61.94"/>
  </r>
  <r>
    <n v="3391"/>
    <x v="3563"/>
    <s v="New play about the comfort and the danger of living with memories. Gay themes. Experienced team looking to present first reading"/>
    <x v="2"/>
    <x v="2418"/>
    <x v="0"/>
    <x v="0"/>
    <s v="USD"/>
    <n v="1407536880"/>
    <n v="1404997548"/>
    <b v="0"/>
    <x v="59"/>
    <b v="1"/>
    <x v="1"/>
    <x v="6"/>
    <n v="223"/>
    <n v="61.94"/>
  </r>
  <r>
    <n v="3568"/>
    <x v="3564"/>
    <s v="GK. Jr (for student actors 12 and under) will bring George Macdonald's story to life. 10+ speaking parts &amp; many non-speaking parts!"/>
    <x v="28"/>
    <x v="2419"/>
    <x v="0"/>
    <x v="0"/>
    <s v="USD"/>
    <n v="1410975994"/>
    <n v="1408383994"/>
    <b v="0"/>
    <x v="10"/>
    <b v="1"/>
    <x v="1"/>
    <x v="6"/>
    <n v="111"/>
    <n v="58.42"/>
  </r>
  <r>
    <n v="3366"/>
    <x v="3565"/>
    <s v="The Series will consist of free staged readings of Shakespeare's plays, brought to life by professional actors in Montclair, NJ."/>
    <x v="2"/>
    <x v="2420"/>
    <x v="0"/>
    <x v="0"/>
    <s v="USD"/>
    <n v="1431481037"/>
    <n v="1428889037"/>
    <b v="0"/>
    <x v="59"/>
    <b v="1"/>
    <x v="1"/>
    <x v="6"/>
    <n v="221"/>
    <n v="61.39"/>
  </r>
  <r>
    <n v="3933"/>
    <x v="3566"/>
    <s v="Presenting the complete three part of writer/director Ty Foard's &quot;A King's Story&quot; ...a dramatic artistic one director play festival"/>
    <x v="39"/>
    <x v="2421"/>
    <x v="2"/>
    <x v="0"/>
    <s v="USD"/>
    <n v="1468716180"/>
    <n v="1466205262"/>
    <b v="0"/>
    <x v="8"/>
    <b v="0"/>
    <x v="1"/>
    <x v="6"/>
    <n v="16"/>
    <n v="91.83"/>
  </r>
  <r>
    <n v="3598"/>
    <x v="3567"/>
    <s v="River City Theatre Company needs your support as we embark on our thirteenth production, CINDERELLA!"/>
    <x v="28"/>
    <x v="1675"/>
    <x v="0"/>
    <x v="0"/>
    <s v="USD"/>
    <n v="1409720340"/>
    <n v="1408129822"/>
    <b v="0"/>
    <x v="74"/>
    <b v="1"/>
    <x v="1"/>
    <x v="6"/>
    <n v="110"/>
    <n v="40.78"/>
  </r>
  <r>
    <n v="3769"/>
    <x v="3568"/>
    <s v="&quot;I wanted to tell the story of two people in love, who were never in the same place at the same time.&quot;- Jason Robert Brown"/>
    <x v="184"/>
    <x v="1751"/>
    <x v="0"/>
    <x v="0"/>
    <s v="USD"/>
    <n v="1460730079"/>
    <n v="1458138079"/>
    <b v="0"/>
    <x v="41"/>
    <b v="1"/>
    <x v="1"/>
    <x v="7"/>
    <n v="100"/>
    <n v="73.33"/>
  </r>
  <r>
    <n v="3842"/>
    <x v="3569"/>
    <s v="Follow the sell-out Tree Folk Theatre, as we lead you through The Tempest with masks, puppetry and live music! 15th July - 3rd August"/>
    <x v="10"/>
    <x v="2422"/>
    <x v="2"/>
    <x v="1"/>
    <s v="GBP"/>
    <n v="1399809052"/>
    <n v="1397217052"/>
    <b v="1"/>
    <x v="23"/>
    <b v="0"/>
    <x v="1"/>
    <x v="6"/>
    <n v="22"/>
    <n v="47.7"/>
  </r>
  <r>
    <n v="3362"/>
    <x v="3570"/>
    <s v="Oscar Wilde's classic romantic farce like you have never seen it before. Bigger. Louder. Sexier.  And covered with glitter."/>
    <x v="2"/>
    <x v="2423"/>
    <x v="0"/>
    <x v="0"/>
    <s v="USD"/>
    <n v="1425704100"/>
    <n v="1424484717"/>
    <b v="0"/>
    <x v="9"/>
    <b v="1"/>
    <x v="1"/>
    <x v="6"/>
    <n v="218"/>
    <n v="54.5"/>
  </r>
  <r>
    <n v="3567"/>
    <x v="3571"/>
    <s v="First stage adaptation of Sarah Moore Fitzgerald's beautiful novel about Alzheimer's and time travel with a live folk score."/>
    <x v="28"/>
    <x v="2424"/>
    <x v="0"/>
    <x v="1"/>
    <s v="GBP"/>
    <n v="1433964444"/>
    <n v="1431372444"/>
    <b v="0"/>
    <x v="14"/>
    <b v="1"/>
    <x v="1"/>
    <x v="6"/>
    <n v="109"/>
    <n v="26.54"/>
  </r>
  <r>
    <n v="3709"/>
    <x v="3572"/>
    <s v="The filthily talented Ruby and Darling, take you on a raunch-tastic musical discovery of life with a vagina. #sayno"/>
    <x v="28"/>
    <x v="2425"/>
    <x v="0"/>
    <x v="1"/>
    <s v="GBP"/>
    <n v="1403715546"/>
    <n v="1401123546"/>
    <b v="0"/>
    <x v="2"/>
    <b v="1"/>
    <x v="1"/>
    <x v="6"/>
    <n v="108"/>
    <n v="30.93"/>
  </r>
  <r>
    <n v="3446"/>
    <x v="3573"/>
    <s v="Pope Head: The Secret Life of Francis Bacon â€“ A solo show celebrating the artist. Touring a land Down Under 12 Feb - 14 March '15."/>
    <x v="28"/>
    <x v="878"/>
    <x v="0"/>
    <x v="1"/>
    <s v="GBP"/>
    <n v="1423138800"/>
    <n v="1421092725"/>
    <b v="0"/>
    <x v="20"/>
    <b v="1"/>
    <x v="1"/>
    <x v="6"/>
    <n v="108"/>
    <n v="43.28"/>
  </r>
  <r>
    <n v="3447"/>
    <x v="3574"/>
    <s v="&quot;He was a poet, a vagrant, a philosopher, a lady's man and a hard drinker&quot;"/>
    <x v="28"/>
    <x v="2426"/>
    <x v="0"/>
    <x v="0"/>
    <s v="USD"/>
    <n v="1458332412"/>
    <n v="1454448012"/>
    <b v="0"/>
    <x v="25"/>
    <b v="1"/>
    <x v="1"/>
    <x v="6"/>
    <n v="108"/>
    <n v="77"/>
  </r>
  <r>
    <n v="3471"/>
    <x v="3575"/>
    <s v="Fast paced, two hander which uses headphone verbatim technique to give an insight into the everyday lives of Leeds city locals."/>
    <x v="2"/>
    <x v="2427"/>
    <x v="0"/>
    <x v="1"/>
    <s v="GBP"/>
    <n v="1409515200"/>
    <n v="1405971690"/>
    <b v="0"/>
    <x v="256"/>
    <b v="1"/>
    <x v="1"/>
    <x v="6"/>
    <n v="215"/>
    <n v="35.770000000000003"/>
  </r>
  <r>
    <n v="3307"/>
    <x v="3576"/>
    <s v="A group of Stanford students are going to present Jean-Paul Sartre's play, The Respectful Prostitute, at the end of Spring quarter."/>
    <x v="28"/>
    <x v="2428"/>
    <x v="0"/>
    <x v="0"/>
    <s v="USD"/>
    <n v="1463275339"/>
    <n v="1460683339"/>
    <b v="0"/>
    <x v="9"/>
    <b v="1"/>
    <x v="1"/>
    <x v="6"/>
    <n v="107"/>
    <n v="53.34"/>
  </r>
  <r>
    <n v="3843"/>
    <x v="3577"/>
    <s v="Vengeance Can Wait navigates Japanese sub-culture as it charts a dark, twisted and touching, â€œdifferentâ€ kind of love story."/>
    <x v="10"/>
    <x v="2429"/>
    <x v="2"/>
    <x v="0"/>
    <s v="USD"/>
    <n v="1401587064"/>
    <n v="1399427064"/>
    <b v="1"/>
    <x v="10"/>
    <b v="0"/>
    <x v="1"/>
    <x v="6"/>
    <n v="21"/>
    <n v="56.05"/>
  </r>
  <r>
    <n v="3819"/>
    <x v="3578"/>
    <s v="Support this collection of new plays by Kansas City writers and the artists who are bringing it to life!"/>
    <x v="28"/>
    <x v="2430"/>
    <x v="0"/>
    <x v="0"/>
    <s v="USD"/>
    <n v="1437166920"/>
    <n v="1435554104"/>
    <b v="0"/>
    <x v="55"/>
    <b v="1"/>
    <x v="1"/>
    <x v="6"/>
    <n v="106"/>
    <n v="40.92"/>
  </r>
  <r>
    <n v="3500"/>
    <x v="3579"/>
    <s v="A minimalist, post-modern production of the classic play, performed and produced by aspiring theater undergraduates at UMass Amherst."/>
    <x v="28"/>
    <x v="2431"/>
    <x v="0"/>
    <x v="0"/>
    <s v="USD"/>
    <n v="1457326740"/>
    <n v="1455919438"/>
    <b v="0"/>
    <x v="304"/>
    <b v="1"/>
    <x v="1"/>
    <x v="6"/>
    <n v="106"/>
    <n v="25.31"/>
  </r>
  <r>
    <n v="3860"/>
    <x v="3580"/>
    <s v="The unproduced screenplay by Tennessee Williams is given life for the first time on a Twin Cities stage by an ensemble of local actors."/>
    <x v="12"/>
    <x v="850"/>
    <x v="2"/>
    <x v="0"/>
    <s v="USD"/>
    <n v="1407858710"/>
    <n v="1405266710"/>
    <b v="0"/>
    <x v="62"/>
    <b v="0"/>
    <x v="1"/>
    <x v="6"/>
    <n v="18"/>
    <n v="81.540000000000006"/>
  </r>
  <r>
    <n v="3408"/>
    <x v="3581"/>
    <s v="Help us take &quot;She Has a Name&quot;, the human trafficking story of one victim, on tour to all over Northern and Central California."/>
    <x v="2"/>
    <x v="2432"/>
    <x v="0"/>
    <x v="0"/>
    <s v="USD"/>
    <n v="1405727304"/>
    <n v="1403135304"/>
    <b v="0"/>
    <x v="59"/>
    <b v="1"/>
    <x v="1"/>
    <x v="6"/>
    <n v="211"/>
    <n v="58.61"/>
  </r>
  <r>
    <n v="3368"/>
    <x v="3582"/>
    <s v="Help a non-profit community theatre create an unforgettable production of J.M. Barrie's classic play."/>
    <x v="28"/>
    <x v="2433"/>
    <x v="0"/>
    <x v="0"/>
    <s v="USD"/>
    <n v="1420088400"/>
    <n v="1416977259"/>
    <b v="0"/>
    <x v="23"/>
    <b v="1"/>
    <x v="1"/>
    <x v="6"/>
    <n v="105"/>
    <n v="45.48"/>
  </r>
  <r>
    <n v="3684"/>
    <x v="3583"/>
    <s v="Thespis Theater Festival presents Cassiopeia: A romantic tale of a bride finding her way to her unknown groom before it is too late."/>
    <x v="47"/>
    <x v="2434"/>
    <x v="0"/>
    <x v="0"/>
    <s v="USD"/>
    <n v="1441167586"/>
    <n v="1438575586"/>
    <b v="0"/>
    <x v="23"/>
    <b v="1"/>
    <x v="1"/>
    <x v="6"/>
    <n v="139"/>
    <n v="45.35"/>
  </r>
  <r>
    <n v="3372"/>
    <x v="3584"/>
    <s v="This play tells the story of the toxicity of sensationalism shown through one man's struggle with notoriety."/>
    <x v="28"/>
    <x v="833"/>
    <x v="0"/>
    <x v="0"/>
    <s v="USD"/>
    <n v="1408942740"/>
    <n v="1407157756"/>
    <b v="0"/>
    <x v="74"/>
    <b v="1"/>
    <x v="1"/>
    <x v="6"/>
    <n v="104"/>
    <n v="38.33"/>
  </r>
  <r>
    <n v="3559"/>
    <x v="3585"/>
    <s v="A theatre company designed to help young people to come out of their shell. Offering workshops and original shows directly to schools."/>
    <x v="28"/>
    <x v="833"/>
    <x v="0"/>
    <x v="2"/>
    <s v="AUD"/>
    <n v="1438333080"/>
    <n v="1436408308"/>
    <b v="0"/>
    <x v="54"/>
    <b v="1"/>
    <x v="1"/>
    <x v="6"/>
    <n v="104"/>
    <n v="43.13"/>
  </r>
  <r>
    <n v="3668"/>
    <x v="3586"/>
    <s v="A stunning production of Michele Lowe's biting play, The Smell of the Kill.  Brought to you by Michael Sheeks and his friends &amp; heroes."/>
    <x v="28"/>
    <x v="833"/>
    <x v="0"/>
    <x v="0"/>
    <s v="USD"/>
    <n v="1437676380"/>
    <n v="1435670452"/>
    <b v="0"/>
    <x v="33"/>
    <b v="1"/>
    <x v="1"/>
    <x v="6"/>
    <n v="104"/>
    <n v="36.96"/>
  </r>
  <r>
    <n v="3676"/>
    <x v="3587"/>
    <s v="The Black and White Theatre Company Inc. is a small company who loves to perform and entertain, but needs your support to succeed!"/>
    <x v="134"/>
    <x v="1256"/>
    <x v="0"/>
    <x v="0"/>
    <s v="USD"/>
    <n v="1410550484"/>
    <n v="1408995284"/>
    <b v="0"/>
    <x v="38"/>
    <b v="1"/>
    <x v="1"/>
    <x v="6"/>
    <n v="129"/>
    <n v="64.38"/>
  </r>
  <r>
    <n v="3580"/>
    <x v="3588"/>
    <s v="Annabel Lost combines visual art and performance poetry to tell the story of two orphaned refugees, Quetzal and Rhime."/>
    <x v="42"/>
    <x v="583"/>
    <x v="0"/>
    <x v="0"/>
    <s v="USD"/>
    <n v="1425185940"/>
    <n v="1421900022"/>
    <b v="0"/>
    <x v="74"/>
    <b v="1"/>
    <x v="1"/>
    <x v="6"/>
    <n v="114"/>
    <n v="37.96"/>
  </r>
  <r>
    <n v="3798"/>
    <x v="3589"/>
    <s v="Ceasefire WWII. Yet Nazis continue the Holocaust.  A German &amp; a girl try to stop the execution of Christian,Gay &amp; Jewish prisoners."/>
    <x v="54"/>
    <x v="583"/>
    <x v="2"/>
    <x v="0"/>
    <s v="USD"/>
    <n v="1407691248"/>
    <n v="1405099248"/>
    <b v="0"/>
    <x v="81"/>
    <b v="0"/>
    <x v="1"/>
    <x v="7"/>
    <n v="1"/>
    <n v="205"/>
  </r>
  <r>
    <n v="3549"/>
    <x v="3590"/>
    <s v="Help us bring to life tales of hardship, danger and community of extraordinary women working in WW1 munitions factories."/>
    <x v="28"/>
    <x v="808"/>
    <x v="0"/>
    <x v="1"/>
    <s v="GBP"/>
    <n v="1441358873"/>
    <n v="1438939673"/>
    <b v="0"/>
    <x v="304"/>
    <b v="1"/>
    <x v="1"/>
    <x v="6"/>
    <n v="102"/>
    <n v="24.29"/>
  </r>
  <r>
    <n v="3599"/>
    <x v="3591"/>
    <s v="Help Chrysalis get this production off the ground!  An original play, we only need $500 to get this production on its feet!"/>
    <x v="2"/>
    <x v="2435"/>
    <x v="0"/>
    <x v="0"/>
    <s v="USD"/>
    <n v="1440892800"/>
    <n v="1438715077"/>
    <b v="0"/>
    <x v="57"/>
    <b v="1"/>
    <x v="1"/>
    <x v="6"/>
    <n v="202"/>
    <n v="59.41"/>
  </r>
  <r>
    <n v="3906"/>
    <x v="3592"/>
    <s v="We will workshop, stage and develop new writing, devised work and adaptations. A joyful leap into the possibilities of an idea!"/>
    <x v="15"/>
    <x v="2435"/>
    <x v="2"/>
    <x v="1"/>
    <s v="GBP"/>
    <n v="1435325100"/>
    <n v="1432072893"/>
    <b v="0"/>
    <x v="38"/>
    <b v="0"/>
    <x v="1"/>
    <x v="6"/>
    <n v="67"/>
    <n v="63.13"/>
  </r>
  <r>
    <n v="3564"/>
    <x v="3593"/>
    <s v="Multi Award-Winng play THE PILLOWMAN coming to the Arts Centre Theatre, Aberdeen"/>
    <x v="28"/>
    <x v="2105"/>
    <x v="0"/>
    <x v="1"/>
    <s v="GBP"/>
    <n v="1444060800"/>
    <n v="1440082649"/>
    <b v="0"/>
    <x v="57"/>
    <b v="1"/>
    <x v="1"/>
    <x v="6"/>
    <n v="101"/>
    <n v="59.12"/>
  </r>
  <r>
    <n v="3622"/>
    <x v="3594"/>
    <s v="5 actors. 39 characters. 1 epic adventure. Presented by the Cradle Theatre Company."/>
    <x v="28"/>
    <x v="2436"/>
    <x v="0"/>
    <x v="0"/>
    <s v="USD"/>
    <n v="1411874580"/>
    <n v="1409030371"/>
    <b v="0"/>
    <x v="64"/>
    <b v="1"/>
    <x v="1"/>
    <x v="6"/>
    <n v="100"/>
    <n v="47.67"/>
  </r>
  <r>
    <n v="3815"/>
    <x v="3595"/>
    <s v="Come and help us make the Canterbury Shakespeare Festival a reality"/>
    <x v="28"/>
    <x v="2437"/>
    <x v="0"/>
    <x v="1"/>
    <s v="GBP"/>
    <n v="1440111600"/>
    <n v="1437545657"/>
    <b v="0"/>
    <x v="9"/>
    <b v="1"/>
    <x v="1"/>
    <x v="6"/>
    <n v="100"/>
    <n v="50"/>
  </r>
  <r>
    <n v="2821"/>
    <x v="3596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x v="1"/>
    <x v="6"/>
    <n v="100"/>
    <n v="28.57"/>
  </r>
  <r>
    <n v="2928"/>
    <x v="3597"/>
    <s v="This is a touring production for schools in the Treasure Valley!"/>
    <x v="28"/>
    <x v="325"/>
    <x v="0"/>
    <x v="0"/>
    <s v="USD"/>
    <n v="1457135846"/>
    <n v="1454543846"/>
    <b v="0"/>
    <x v="54"/>
    <b v="1"/>
    <x v="1"/>
    <x v="7"/>
    <n v="100"/>
    <n v="41.67"/>
  </r>
  <r>
    <n v="3185"/>
    <x v="3598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x v="1"/>
    <x v="6"/>
    <n v="100"/>
    <n v="41.67"/>
  </r>
  <r>
    <n v="3504"/>
    <x v="3599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x v="1"/>
    <x v="6"/>
    <n v="100"/>
    <n v="125"/>
  </r>
  <r>
    <n v="3512"/>
    <x v="360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x v="1"/>
    <x v="6"/>
    <n v="100"/>
    <n v="58.82"/>
  </r>
  <r>
    <n v="3808"/>
    <x v="3601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x v="1"/>
    <x v="6"/>
    <n v="100"/>
    <n v="41.67"/>
  </r>
  <r>
    <n v="3913"/>
    <x v="3602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x v="1"/>
    <x v="6"/>
    <n v="10"/>
    <n v="142.86000000000001"/>
  </r>
  <r>
    <n v="3880"/>
    <x v="3603"/>
    <s v="With Russell Grant as Mrs Meers, this classic musical taps into London's Theatro Technis 1-25 October 2014 for its UK fringe premiere!"/>
    <x v="51"/>
    <x v="1262"/>
    <x v="1"/>
    <x v="1"/>
    <s v="GBP"/>
    <n v="1406761200"/>
    <n v="1403724820"/>
    <b v="0"/>
    <x v="57"/>
    <b v="0"/>
    <x v="1"/>
    <x v="7"/>
    <n v="13"/>
    <n v="57.65"/>
  </r>
  <r>
    <n v="2978"/>
    <x v="3604"/>
    <s v="The Border Theatre presents The Fall of Wallace Winter, an exploration of American obsessions, this Nov. 7th-9th at the Plaza Theatre"/>
    <x v="47"/>
    <x v="2438"/>
    <x v="0"/>
    <x v="0"/>
    <s v="USD"/>
    <n v="1413784740"/>
    <n v="1412954547"/>
    <b v="0"/>
    <x v="38"/>
    <b v="1"/>
    <x v="1"/>
    <x v="6"/>
    <n v="129"/>
    <n v="60.69"/>
  </r>
  <r>
    <n v="3420"/>
    <x v="3605"/>
    <s v="A powerful and urgent tale of the first line of defence for the NHS. Based on true stories from junior doctors."/>
    <x v="176"/>
    <x v="2439"/>
    <x v="0"/>
    <x v="1"/>
    <s v="GBP"/>
    <n v="1455408000"/>
    <n v="1454638202"/>
    <b v="0"/>
    <x v="69"/>
    <b v="1"/>
    <x v="1"/>
    <x v="6"/>
    <n v="138"/>
    <n v="28.41"/>
  </r>
  <r>
    <n v="2873"/>
    <x v="3606"/>
    <s v="DC/Baltimore AEA actors band together produce a world premiere of a touching, bittersweet, award winning play about letting go to live"/>
    <x v="30"/>
    <x v="2440"/>
    <x v="2"/>
    <x v="0"/>
    <s v="USD"/>
    <n v="1422473831"/>
    <n v="1419881831"/>
    <b v="0"/>
    <x v="22"/>
    <b v="0"/>
    <x v="1"/>
    <x v="6"/>
    <n v="38"/>
    <n v="119.13"/>
  </r>
  <r>
    <n v="3460"/>
    <x v="3607"/>
    <s v="'Pushers' is an exciting new play and the first project for brand new theatre company, Ain't Got No Home Productions."/>
    <x v="2"/>
    <x v="2441"/>
    <x v="0"/>
    <x v="1"/>
    <s v="GBP"/>
    <n v="1408106352"/>
    <n v="1406896752"/>
    <b v="0"/>
    <x v="10"/>
    <b v="1"/>
    <x v="1"/>
    <x v="6"/>
    <n v="190"/>
    <n v="50"/>
  </r>
  <r>
    <n v="3637"/>
    <x v="3608"/>
    <s v="THE BALLAD OF DOWNTOWN JAKE is a newly created contemporary music drama that is schedule to premiere in Phoenix, AZ in March 2015."/>
    <x v="9"/>
    <x v="1805"/>
    <x v="2"/>
    <x v="0"/>
    <s v="USD"/>
    <n v="1420130935"/>
    <n v="1417538935"/>
    <b v="0"/>
    <x v="25"/>
    <b v="0"/>
    <x v="1"/>
    <x v="7"/>
    <n v="31"/>
    <n v="66.14"/>
  </r>
  <r>
    <n v="2796"/>
    <x v="3609"/>
    <s v="Fishcakes is a piece of new writing for the Camden Fringe that explores a story of love, loss, and all the â€˜little things'."/>
    <x v="134"/>
    <x v="2442"/>
    <x v="0"/>
    <x v="1"/>
    <s v="GBP"/>
    <n v="1404564028"/>
    <n v="1401972028"/>
    <b v="0"/>
    <x v="64"/>
    <b v="1"/>
    <x v="1"/>
    <x v="6"/>
    <n v="116"/>
    <n v="44"/>
  </r>
  <r>
    <n v="3395"/>
    <x v="3610"/>
    <s v="Miramar is a a darkly funny play exploring what it is we call â€˜homeâ€™."/>
    <x v="2"/>
    <x v="1631"/>
    <x v="0"/>
    <x v="1"/>
    <s v="GBP"/>
    <n v="1433009400"/>
    <n v="1431795944"/>
    <b v="0"/>
    <x v="44"/>
    <b v="1"/>
    <x v="1"/>
    <x v="6"/>
    <n v="184"/>
    <n v="24.21"/>
  </r>
  <r>
    <n v="3914"/>
    <x v="3611"/>
    <s v="Bots &amp; Barrals and StoneCrabs Theatre are excited to present the UK premiere of Guillem Clua's powerful Catalan drama Skin in Flames."/>
    <x v="30"/>
    <x v="713"/>
    <x v="2"/>
    <x v="1"/>
    <s v="GBP"/>
    <n v="1431298740"/>
    <n v="1429558756"/>
    <b v="0"/>
    <x v="74"/>
    <b v="0"/>
    <x v="1"/>
    <x v="6"/>
    <n v="36"/>
    <n v="33.67"/>
  </r>
  <r>
    <n v="3510"/>
    <x v="3612"/>
    <s v="The Uncommon Loons return with Much Ado for a 2nd production of Shakespeare in Minnesota's Nature on the banks of the Mississippi!"/>
    <x v="42"/>
    <x v="1224"/>
    <x v="0"/>
    <x v="0"/>
    <s v="USD"/>
    <n v="1404312846"/>
    <n v="1402584846"/>
    <b v="0"/>
    <x v="41"/>
    <b v="1"/>
    <x v="1"/>
    <x v="6"/>
    <n v="101"/>
    <n v="60.33"/>
  </r>
  <r>
    <n v="3836"/>
    <x v="3613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x v="1"/>
    <x v="6"/>
    <n v="113"/>
    <n v="64.290000000000006"/>
  </r>
  <r>
    <n v="3367"/>
    <x v="3614"/>
    <s v="An intense new play exploring how far you would go to protect your family.  Employing new graduates to give their careers a kickstart."/>
    <x v="47"/>
    <x v="1772"/>
    <x v="0"/>
    <x v="1"/>
    <s v="GBP"/>
    <n v="1438467894"/>
    <n v="1436307894"/>
    <b v="0"/>
    <x v="256"/>
    <b v="1"/>
    <x v="1"/>
    <x v="6"/>
    <n v="119"/>
    <n v="29.67"/>
  </r>
  <r>
    <n v="3800"/>
    <x v="3615"/>
    <s v="Playground was established in 2007 on the back of paper napkins and has since provided opportunities for over 800 boys and girls."/>
    <x v="29"/>
    <x v="697"/>
    <x v="2"/>
    <x v="0"/>
    <s v="USD"/>
    <n v="1420952340"/>
    <n v="1418146883"/>
    <b v="0"/>
    <x v="38"/>
    <b v="0"/>
    <x v="1"/>
    <x v="7"/>
    <n v="4"/>
    <n v="55.06"/>
  </r>
  <r>
    <n v="4055"/>
    <x v="3616"/>
    <s v="Moving Stories' 'The Tempest' promises to be vibrant &amp; enchanting, with original music, vivid design &amp; unforgettable performances."/>
    <x v="10"/>
    <x v="697"/>
    <x v="2"/>
    <x v="1"/>
    <s v="GBP"/>
    <n v="1403192031"/>
    <n v="1400600031"/>
    <b v="0"/>
    <x v="64"/>
    <b v="0"/>
    <x v="1"/>
    <x v="6"/>
    <n v="18"/>
    <n v="41.95"/>
  </r>
  <r>
    <n v="3617"/>
    <x v="3617"/>
    <s v="Venue hire and payment of designer for a darkly comic, all female play about power - losing it, wanting it and fighting to get it back"/>
    <x v="414"/>
    <x v="2443"/>
    <x v="0"/>
    <x v="1"/>
    <s v="GBP"/>
    <n v="1488240000"/>
    <n v="1486996729"/>
    <b v="0"/>
    <x v="13"/>
    <b v="1"/>
    <x v="1"/>
    <x v="6"/>
    <n v="119"/>
    <n v="17.25"/>
  </r>
  <r>
    <n v="3664"/>
    <x v="3618"/>
    <s v="An Original Short Play: two young women search for answers about sexuality, the history they are taught, and their animal instincts."/>
    <x v="134"/>
    <x v="987"/>
    <x v="0"/>
    <x v="0"/>
    <s v="USD"/>
    <n v="1466056689"/>
    <n v="1464847089"/>
    <b v="0"/>
    <x v="10"/>
    <b v="1"/>
    <x v="1"/>
    <x v="6"/>
    <n v="109"/>
    <n v="46.05"/>
  </r>
  <r>
    <n v="3841"/>
    <x v="3619"/>
    <s v="A play by award winning writer Eric Monte. _x000a_&quot;If they come back&quot; follows the lives of two teenage boys during the civil rights movement."/>
    <x v="3"/>
    <x v="2444"/>
    <x v="2"/>
    <x v="0"/>
    <s v="USD"/>
    <n v="1405882287"/>
    <n v="1400698287"/>
    <b v="1"/>
    <x v="69"/>
    <b v="0"/>
    <x v="1"/>
    <x v="6"/>
    <n v="9"/>
    <n v="25.65"/>
  </r>
  <r>
    <n v="3444"/>
    <x v="3620"/>
    <s v="WE NEED YOUR HELP! We are a small town youth arts ensemble, training kids excited about theatre. We need dollars. We need YOU!"/>
    <x v="43"/>
    <x v="2445"/>
    <x v="0"/>
    <x v="2"/>
    <s v="AUD"/>
    <n v="1465394340"/>
    <n v="1464677986"/>
    <b v="0"/>
    <x v="9"/>
    <b v="1"/>
    <x v="1"/>
    <x v="6"/>
    <n v="289"/>
    <n v="43.35"/>
  </r>
  <r>
    <n v="3851"/>
    <x v="3621"/>
    <s v="A play about the horrible choices we have to make every day. Should we take a risk, or take the road most travelled?"/>
    <x v="30"/>
    <x v="1492"/>
    <x v="2"/>
    <x v="1"/>
    <s v="GBP"/>
    <n v="1437129179"/>
    <n v="1434537179"/>
    <b v="1"/>
    <x v="54"/>
    <b v="0"/>
    <x v="1"/>
    <x v="6"/>
    <n v="34"/>
    <n v="35.5"/>
  </r>
  <r>
    <n v="2837"/>
    <x v="3622"/>
    <s v="Aidez-nous Ã  financer notre projet Stop the tempo prÃ©sentÃ© du 18 nov au 12 dÃ©c 2015 au ThÃ©Ã¢tre Prospero! M.E.S de Michel-Maxime Legault"/>
    <x v="16"/>
    <x v="449"/>
    <x v="0"/>
    <x v="5"/>
    <s v="CAD"/>
    <n v="1449701284"/>
    <n v="1446241684"/>
    <b v="0"/>
    <x v="64"/>
    <b v="1"/>
    <x v="1"/>
    <x v="6"/>
    <n v="100"/>
    <n v="40.479999999999997"/>
  </r>
  <r>
    <n v="3845"/>
    <x v="3623"/>
    <s v="He met Marilyn. He became obsessed with Norma Jean. That changed everything._x000a__x000a_                                A play by Frank Furino"/>
    <x v="79"/>
    <x v="2446"/>
    <x v="2"/>
    <x v="0"/>
    <s v="USD"/>
    <n v="1443711774"/>
    <n v="1441119774"/>
    <b v="1"/>
    <x v="8"/>
    <b v="0"/>
    <x v="1"/>
    <x v="6"/>
    <n v="2"/>
    <n v="70.17"/>
  </r>
  <r>
    <n v="3283"/>
    <x v="3624"/>
    <s v="'Gretel and Hansel' by Sam Leeves - an inclusive, multi-sensory theatre production for children aged seven to eleven and their families"/>
    <x v="134"/>
    <x v="2447"/>
    <x v="0"/>
    <x v="1"/>
    <s v="GBP"/>
    <n v="1455138000"/>
    <n v="1452448298"/>
    <b v="0"/>
    <x v="5"/>
    <b v="1"/>
    <x v="1"/>
    <x v="6"/>
    <n v="105"/>
    <n v="17.829999999999998"/>
  </r>
  <r>
    <n v="3811"/>
    <x v="3625"/>
    <s v="The University of Exeter Shakespeare Society is touring its acclaimed show The Merchant of Venice to Stratford-upon-Avon!"/>
    <x v="49"/>
    <x v="2448"/>
    <x v="0"/>
    <x v="1"/>
    <s v="GBP"/>
    <n v="1464692400"/>
    <n v="1461769373"/>
    <b v="0"/>
    <x v="10"/>
    <b v="1"/>
    <x v="1"/>
    <x v="6"/>
    <n v="330"/>
    <n v="43.42"/>
  </r>
  <r>
    <n v="3644"/>
    <x v="3626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x v="1"/>
    <x v="7"/>
    <n v="16"/>
    <n v="68.42"/>
  </r>
  <r>
    <n v="3898"/>
    <x v="3627"/>
    <s v="'Somewhere you know, nowhere you've been' a theatrical _x000a_re-imagining of Walthamstowâ€™s past acted out beneath big skies in the marshes."/>
    <x v="30"/>
    <x v="554"/>
    <x v="2"/>
    <x v="1"/>
    <s v="GBP"/>
    <n v="1439827200"/>
    <n v="1436355270"/>
    <b v="0"/>
    <x v="38"/>
    <b v="0"/>
    <x v="1"/>
    <x v="6"/>
    <n v="33"/>
    <n v="50.88"/>
  </r>
  <r>
    <n v="3327"/>
    <x v="3628"/>
    <s v="After 3 successful nights last year, Itch+Scratch are back. New writing, live music and party fun. Best New Theatre, Great Night Out."/>
    <x v="134"/>
    <x v="1638"/>
    <x v="0"/>
    <x v="1"/>
    <s v="GBP"/>
    <n v="1462697966"/>
    <n v="1460105966"/>
    <b v="0"/>
    <x v="51"/>
    <b v="1"/>
    <x v="1"/>
    <x v="6"/>
    <n v="101"/>
    <n v="24.55"/>
  </r>
  <r>
    <n v="3739"/>
    <x v="3629"/>
    <s v="Jonny Labey (Eastenders) leads this poetic production as WWI poet Rupert Brooke, in this dynamic, moving portrait of a flawed genius."/>
    <x v="23"/>
    <x v="1011"/>
    <x v="2"/>
    <x v="1"/>
    <s v="GBP"/>
    <n v="1468752468"/>
    <n v="1467024468"/>
    <b v="0"/>
    <x v="22"/>
    <b v="0"/>
    <x v="1"/>
    <x v="6"/>
    <n v="20"/>
    <n v="100.63"/>
  </r>
  <r>
    <n v="3608"/>
    <x v="3630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x v="1"/>
    <x v="6"/>
    <n v="100"/>
    <n v="29.63"/>
  </r>
  <r>
    <n v="4095"/>
    <x v="3631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x v="1"/>
    <x v="6"/>
    <n v="3"/>
    <n v="800"/>
  </r>
  <r>
    <n v="2931"/>
    <x v="3632"/>
    <s v="And More Shenanigans Theatre is a brand new Edmonton based theatre company dedicated to creating and developing quirky original works"/>
    <x v="47"/>
    <x v="2134"/>
    <x v="0"/>
    <x v="5"/>
    <s v="CAD"/>
    <n v="1410761280"/>
    <n v="1408604363"/>
    <b v="0"/>
    <x v="82"/>
    <b v="1"/>
    <x v="1"/>
    <x v="7"/>
    <n v="106"/>
    <n v="88.33"/>
  </r>
  <r>
    <n v="4056"/>
    <x v="3633"/>
    <s v="American Pride is a play centered on the Poetry of one Iraq War veteran, and follows her journey through war and back home."/>
    <x v="15"/>
    <x v="2134"/>
    <x v="2"/>
    <x v="0"/>
    <s v="USD"/>
    <n v="1467575940"/>
    <n v="1465856639"/>
    <b v="0"/>
    <x v="82"/>
    <b v="0"/>
    <x v="1"/>
    <x v="6"/>
    <n v="53"/>
    <n v="88.33"/>
  </r>
  <r>
    <n v="3491"/>
    <x v="3634"/>
    <s v="Shakespeare Company at UCLA presents The Tempest under the stars in the Fowler Museum Amphitheater. Bring your blankets and enjoy!"/>
    <x v="2"/>
    <x v="2449"/>
    <x v="0"/>
    <x v="0"/>
    <s v="USD"/>
    <n v="1431928784"/>
    <n v="1430114384"/>
    <b v="0"/>
    <x v="73"/>
    <b v="1"/>
    <x v="1"/>
    <x v="6"/>
    <n v="158"/>
    <n v="79.099999999999994"/>
  </r>
  <r>
    <n v="3394"/>
    <x v="3635"/>
    <s v="Ambitious, Edinburgh-based company, Thrive Theatre, are bringing their brand new comedy BUFFER to the 2014 Edinburgh Fringe!"/>
    <x v="131"/>
    <x v="2450"/>
    <x v="0"/>
    <x v="1"/>
    <s v="GBP"/>
    <n v="1406470645"/>
    <n v="1403878645"/>
    <b v="0"/>
    <x v="74"/>
    <b v="1"/>
    <x v="1"/>
    <x v="6"/>
    <n v="142"/>
    <n v="29"/>
  </r>
  <r>
    <n v="2817"/>
    <x v="3636"/>
    <s v="Let Go Theatre Co's very first production is going ahead in June 2015. Help support a brand new theatre co as we begin our adventure"/>
    <x v="20"/>
    <x v="2451"/>
    <x v="0"/>
    <x v="1"/>
    <s v="GBP"/>
    <n v="1425136462"/>
    <n v="1421680462"/>
    <b v="0"/>
    <x v="51"/>
    <b v="1"/>
    <x v="1"/>
    <x v="6"/>
    <n v="130"/>
    <n v="23.64"/>
  </r>
  <r>
    <n v="3577"/>
    <x v="3637"/>
    <s v="Our goal is to bring this story of one town's processing of tragedy and their own community identity to Utah County."/>
    <x v="20"/>
    <x v="2451"/>
    <x v="0"/>
    <x v="0"/>
    <s v="USD"/>
    <n v="1430029680"/>
    <n v="1427741583"/>
    <b v="0"/>
    <x v="74"/>
    <b v="1"/>
    <x v="1"/>
    <x v="6"/>
    <n v="130"/>
    <n v="28.89"/>
  </r>
  <r>
    <n v="3649"/>
    <x v="3638"/>
    <s v="Monies raised will help offset production costs of  transportation of set and actors, theatre rental and advertising costs."/>
    <x v="47"/>
    <x v="2451"/>
    <x v="0"/>
    <x v="5"/>
    <s v="CAD"/>
    <n v="1402938394"/>
    <n v="1400691994"/>
    <b v="0"/>
    <x v="22"/>
    <b v="1"/>
    <x v="1"/>
    <x v="6"/>
    <n v="104"/>
    <n v="97.5"/>
  </r>
  <r>
    <n v="4057"/>
    <x v="3639"/>
    <s v="Exhilarating Double Bill uniting London premiere of THE TWELFTH BATTLE OF ISONZO &amp; thrilling revival of JUDITH: A PARTING FROM THE BODY"/>
    <x v="8"/>
    <x v="2452"/>
    <x v="2"/>
    <x v="1"/>
    <s v="GBP"/>
    <n v="1448492400"/>
    <n v="1446506080"/>
    <b v="0"/>
    <x v="79"/>
    <b v="0"/>
    <x v="1"/>
    <x v="6"/>
    <n v="22"/>
    <n v="129.16999999999999"/>
  </r>
  <r>
    <n v="3552"/>
    <x v="3640"/>
    <s v="Support Lock&amp;Key Theatre's 'Timon of Athens' by donating to our printing! Every penny goes to posters, programmes, flyers and scripts."/>
    <x v="415"/>
    <x v="2453"/>
    <x v="0"/>
    <x v="1"/>
    <s v="GBP"/>
    <n v="1403964324"/>
    <n v="1401372324"/>
    <b v="0"/>
    <x v="9"/>
    <b v="1"/>
    <x v="1"/>
    <x v="6"/>
    <n v="100"/>
    <n v="38.65"/>
  </r>
  <r>
    <n v="2824"/>
    <x v="3641"/>
    <s v="I wrote a One Act play called The Rooftop for a Female Playwright's festival. Every little bit helps!"/>
    <x v="81"/>
    <x v="1164"/>
    <x v="0"/>
    <x v="0"/>
    <s v="USD"/>
    <n v="1434159780"/>
    <n v="1431412196"/>
    <b v="0"/>
    <x v="41"/>
    <b v="1"/>
    <x v="1"/>
    <x v="6"/>
    <n v="117"/>
    <n v="50.67"/>
  </r>
  <r>
    <n v="3450"/>
    <x v="3642"/>
    <s v="The Beautiful House' is a story of modern mummification and the present day post-humanist crisis in our relationship with death."/>
    <x v="2"/>
    <x v="1164"/>
    <x v="0"/>
    <x v="1"/>
    <s v="GBP"/>
    <n v="1427990071"/>
    <n v="1422809671"/>
    <b v="0"/>
    <x v="70"/>
    <b v="1"/>
    <x v="1"/>
    <x v="6"/>
    <n v="152"/>
    <n v="19.489999999999998"/>
  </r>
  <r>
    <n v="4083"/>
    <x v="3643"/>
    <s v="Condemned to death for Collaboration with the Nazis, popular French Singer &amp; Entertainer Maurice Chevalier tells his side of the story"/>
    <x v="8"/>
    <x v="2454"/>
    <x v="2"/>
    <x v="0"/>
    <s v="USD"/>
    <n v="1452795416"/>
    <n v="1450203416"/>
    <b v="0"/>
    <x v="79"/>
    <b v="0"/>
    <x v="1"/>
    <x v="6"/>
    <n v="22"/>
    <n v="126.5"/>
  </r>
  <r>
    <n v="3652"/>
    <x v="3644"/>
    <s v="A new take on a classic. Under the direction of Rosanna Saracino, We are exploring the darker elements of A Midsummer Night's Dream."/>
    <x v="43"/>
    <x v="2455"/>
    <x v="0"/>
    <x v="5"/>
    <s v="CAD"/>
    <n v="1472097540"/>
    <n v="1471188502"/>
    <b v="0"/>
    <x v="57"/>
    <b v="1"/>
    <x v="1"/>
    <x v="6"/>
    <n v="251"/>
    <n v="44.24"/>
  </r>
  <r>
    <n v="2870"/>
    <x v="3645"/>
    <s v="The war in Iraq changed everything -one journey from the safe haven of the 99% to the shadows of veteran. How would you persevere?"/>
    <x v="10"/>
    <x v="663"/>
    <x v="2"/>
    <x v="0"/>
    <s v="USD"/>
    <n v="1400301165"/>
    <n v="1397709165"/>
    <b v="0"/>
    <x v="82"/>
    <b v="0"/>
    <x v="1"/>
    <x v="6"/>
    <n v="15"/>
    <n v="83.33"/>
  </r>
  <r>
    <n v="4074"/>
    <x v="3646"/>
    <s v="A performance to inspire people, regardless of their faith, to visualise the repentance of Hurr and the forgiveness of Imam Hussain"/>
    <x v="181"/>
    <x v="2456"/>
    <x v="2"/>
    <x v="1"/>
    <s v="GBP"/>
    <n v="1446732975"/>
    <n v="1444137375"/>
    <b v="0"/>
    <x v="64"/>
    <b v="0"/>
    <x v="1"/>
    <x v="6"/>
    <n v="27"/>
    <n v="35"/>
  </r>
  <r>
    <n v="2795"/>
    <x v="3647"/>
    <s v="A new play about five bad bitches who fought in the Civil War disguised as men, premiering at Ars Nova's ANT Fest."/>
    <x v="176"/>
    <x v="657"/>
    <x v="0"/>
    <x v="0"/>
    <s v="USD"/>
    <n v="1402095600"/>
    <n v="1400675841"/>
    <b v="0"/>
    <x v="9"/>
    <b v="1"/>
    <x v="1"/>
    <x v="6"/>
    <n v="104"/>
    <n v="36.5"/>
  </r>
  <r>
    <n v="4094"/>
    <x v="3648"/>
    <s v="Live at the Speakeasy with Ryan Anderson is a local talk show! Showcasing local artist, special guest, and talented bands."/>
    <x v="13"/>
    <x v="657"/>
    <x v="2"/>
    <x v="0"/>
    <s v="USD"/>
    <n v="1413953940"/>
    <n v="1410141900"/>
    <b v="0"/>
    <x v="22"/>
    <b v="0"/>
    <x v="1"/>
    <x v="6"/>
    <n v="37"/>
    <n v="91.25"/>
  </r>
  <r>
    <n v="3295"/>
    <x v="3649"/>
    <s v="A comedic drama about The Devil and his quest to take a bride and to Hell with the consequences, no matter what they may be."/>
    <x v="176"/>
    <x v="2457"/>
    <x v="0"/>
    <x v="1"/>
    <s v="GBP"/>
    <n v="1474886229"/>
    <n v="1472294229"/>
    <b v="0"/>
    <x v="74"/>
    <b v="1"/>
    <x v="1"/>
    <x v="6"/>
    <n v="103"/>
    <n v="26.67"/>
  </r>
  <r>
    <n v="3539"/>
    <x v="3650"/>
    <s v="A searing new play that takes  an unflinching look at the terrible costs of police shootings in the African American community."/>
    <x v="20"/>
    <x v="2458"/>
    <x v="0"/>
    <x v="0"/>
    <s v="USD"/>
    <n v="1473358122"/>
    <n v="1471543722"/>
    <b v="0"/>
    <x v="62"/>
    <b v="1"/>
    <x v="1"/>
    <x v="6"/>
    <n v="120"/>
    <n v="55.23"/>
  </r>
  <r>
    <n v="3826"/>
    <x v="3651"/>
    <s v="This is the story about the Westons. One family who live with mental illness on a daily basis."/>
    <x v="20"/>
    <x v="528"/>
    <x v="0"/>
    <x v="1"/>
    <s v="GBP"/>
    <n v="1430993394"/>
    <n v="1428401394"/>
    <b v="0"/>
    <x v="55"/>
    <b v="1"/>
    <x v="1"/>
    <x v="6"/>
    <n v="119"/>
    <n v="27.5"/>
  </r>
  <r>
    <n v="3998"/>
    <x v="3652"/>
    <s v="Forsaken Angels, a powerful new play by William Leary, author of DCMTA's Best Of 2014 Play Masquerade."/>
    <x v="21"/>
    <x v="528"/>
    <x v="2"/>
    <x v="0"/>
    <s v="USD"/>
    <n v="1427580426"/>
    <n v="1424992026"/>
    <b v="0"/>
    <x v="8"/>
    <b v="0"/>
    <x v="1"/>
    <x v="6"/>
    <n v="57"/>
    <n v="59.58"/>
  </r>
  <r>
    <n v="3665"/>
    <x v="3653"/>
    <s v="A Fantastic creation about Napoleon, through his words and letters, sublimated by a musical score of rare beauty. Magnificent poetry!"/>
    <x v="416"/>
    <x v="2459"/>
    <x v="0"/>
    <x v="6"/>
    <s v="EUR"/>
    <n v="1446062040"/>
    <n v="1445109822"/>
    <b v="0"/>
    <x v="25"/>
    <b v="1"/>
    <x v="1"/>
    <x v="6"/>
    <n v="115"/>
    <n v="51"/>
  </r>
  <r>
    <n v="3755"/>
    <x v="3654"/>
    <s v="We have formed an innovative company that aims to create musical comedic performances suitable for a range of venues."/>
    <x v="131"/>
    <x v="2460"/>
    <x v="0"/>
    <x v="1"/>
    <s v="GBP"/>
    <n v="1460753307"/>
    <n v="1458161307"/>
    <b v="0"/>
    <x v="33"/>
    <b v="1"/>
    <x v="1"/>
    <x v="7"/>
    <n v="130"/>
    <n v="25.46"/>
  </r>
  <r>
    <n v="3294"/>
    <x v="3655"/>
    <s v="A young theatre company promoting new talent and looking for help in funding our very first set for our black comedy &quot;old man's Gift&quot;"/>
    <x v="20"/>
    <x v="2461"/>
    <x v="0"/>
    <x v="1"/>
    <s v="GBP"/>
    <n v="1434459554"/>
    <n v="1431867554"/>
    <b v="0"/>
    <x v="54"/>
    <b v="1"/>
    <x v="1"/>
    <x v="6"/>
    <n v="118"/>
    <n v="29.58"/>
  </r>
  <r>
    <n v="3454"/>
    <x v="3656"/>
    <s v="Knee Slappers new production coming to Camden Fringe 2014! Presenting this off the wall, dark comedy for lovers of the bizzare. Groovy."/>
    <x v="176"/>
    <x v="2462"/>
    <x v="0"/>
    <x v="1"/>
    <s v="GBP"/>
    <n v="1406825159"/>
    <n v="1404233159"/>
    <b v="0"/>
    <x v="64"/>
    <b v="1"/>
    <x v="1"/>
    <x v="6"/>
    <n v="101"/>
    <n v="33.57"/>
  </r>
  <r>
    <n v="3461"/>
    <x v="3657"/>
    <s v="A new production of Twelfth Night with an ambitious and enthusiastic group of high school students who love Shakespeare and teamwork."/>
    <x v="2"/>
    <x v="2463"/>
    <x v="0"/>
    <x v="0"/>
    <s v="USD"/>
    <n v="1477710000"/>
    <n v="1475248279"/>
    <b v="0"/>
    <x v="8"/>
    <b v="1"/>
    <x v="1"/>
    <x v="6"/>
    <n v="139"/>
    <n v="57.92"/>
  </r>
  <r>
    <n v="2920"/>
    <x v="3658"/>
    <s v="Help save this village theatre group. Funding required for lighting, stage equipment, &amp; ongoing productions. Involves youth  &amp; adults."/>
    <x v="30"/>
    <x v="2464"/>
    <x v="2"/>
    <x v="5"/>
    <s v="CAD"/>
    <n v="1427306470"/>
    <n v="1424718070"/>
    <b v="0"/>
    <x v="62"/>
    <b v="0"/>
    <x v="1"/>
    <x v="6"/>
    <n v="27"/>
    <n v="51.62"/>
  </r>
  <r>
    <n v="2801"/>
    <x v="3659"/>
    <s v="Arise Theatre Company's production of August Strindberg's expressionist masterpiece 'A Dream Play'."/>
    <x v="2"/>
    <x v="2465"/>
    <x v="0"/>
    <x v="2"/>
    <s v="AUD"/>
    <n v="1412938800"/>
    <n v="1411019409"/>
    <b v="0"/>
    <x v="62"/>
    <b v="1"/>
    <x v="1"/>
    <x v="6"/>
    <n v="133"/>
    <n v="51.23"/>
  </r>
  <r>
    <n v="3289"/>
    <x v="3660"/>
    <s v="Ampersand Theatre's debut appearance at Edinburgh is in 2017 as Conversations With Rats opens at theSpace on the Mile, please help!"/>
    <x v="2"/>
    <x v="2466"/>
    <x v="0"/>
    <x v="1"/>
    <s v="GBP"/>
    <n v="1487580602"/>
    <n v="1485161402"/>
    <b v="0"/>
    <x v="20"/>
    <b v="1"/>
    <x v="1"/>
    <x v="6"/>
    <n v="133"/>
    <n v="26.61"/>
  </r>
  <r>
    <n v="3529"/>
    <x v="3661"/>
    <s v="Partners w/the Black Arts &amp; Cultural Center; we use theatre to EDUCATE &amp; EMPOWER through diverse expressions of the human experience."/>
    <x v="2"/>
    <x v="2467"/>
    <x v="0"/>
    <x v="0"/>
    <s v="USD"/>
    <n v="1436749200"/>
    <n v="1434997018"/>
    <b v="0"/>
    <x v="59"/>
    <b v="1"/>
    <x v="1"/>
    <x v="6"/>
    <n v="132"/>
    <n v="36.67"/>
  </r>
  <r>
    <n v="3451"/>
    <x v="3662"/>
    <s v="I'm a high school student in New Jersey planning on producing and directing a Twilight Zone Play for a &quot;One Act&quot; competition."/>
    <x v="81"/>
    <x v="2468"/>
    <x v="0"/>
    <x v="0"/>
    <s v="USD"/>
    <n v="1429636927"/>
    <n v="1427304127"/>
    <b v="0"/>
    <x v="38"/>
    <b v="1"/>
    <x v="1"/>
    <x v="6"/>
    <n v="101"/>
    <n v="41.13"/>
  </r>
  <r>
    <n v="2911"/>
    <x v="3663"/>
    <s v="The Most Beautiful Things in Japan are Hidden...Our different &amp; original play from the Japanese folk tale The Bamboo Cutters Daughter."/>
    <x v="40"/>
    <x v="2469"/>
    <x v="2"/>
    <x v="0"/>
    <s v="USD"/>
    <n v="1435429626"/>
    <n v="1431973626"/>
    <b v="0"/>
    <x v="25"/>
    <b v="0"/>
    <x v="1"/>
    <x v="6"/>
    <n v="37"/>
    <n v="46.93"/>
  </r>
  <r>
    <n v="3928"/>
    <x v="3664"/>
    <s v="&quot;Charm&quot; class is in session! Mama Darleena, a transgender African-American woman, shares rules for etiquette with her LGBTQ students."/>
    <x v="10"/>
    <x v="1215"/>
    <x v="2"/>
    <x v="0"/>
    <s v="USD"/>
    <n v="1444971540"/>
    <n v="1442593427"/>
    <b v="0"/>
    <x v="63"/>
    <b v="0"/>
    <x v="1"/>
    <x v="6"/>
    <n v="13"/>
    <n v="93"/>
  </r>
  <r>
    <n v="2877"/>
    <x v="3665"/>
    <s v="Two of the 20th Centuryâ€™s Greatest Artists _x000a_navigate the perilous terrain of Art &amp; Fame _x000a_in a historic Collaboration."/>
    <x v="12"/>
    <x v="1089"/>
    <x v="2"/>
    <x v="0"/>
    <s v="USD"/>
    <n v="1480525200"/>
    <n v="1477781724"/>
    <b v="0"/>
    <x v="79"/>
    <b v="0"/>
    <x v="1"/>
    <x v="6"/>
    <n v="11"/>
    <n v="108.33"/>
  </r>
  <r>
    <n v="3345"/>
    <x v="3666"/>
    <s v="Please help us raise funds for the production costs of a world premiere production of a play that will raise awareness for spina bifida"/>
    <x v="2"/>
    <x v="1089"/>
    <x v="0"/>
    <x v="0"/>
    <s v="USD"/>
    <n v="1429317420"/>
    <n v="1424226768"/>
    <b v="0"/>
    <x v="62"/>
    <b v="1"/>
    <x v="1"/>
    <x v="6"/>
    <n v="130"/>
    <n v="50"/>
  </r>
  <r>
    <n v="3413"/>
    <x v="3667"/>
    <s v="The RC Players are beyond excited to be bringing this controversial, socially-minded show to Michigan's campus, but we need your help!"/>
    <x v="2"/>
    <x v="1089"/>
    <x v="0"/>
    <x v="0"/>
    <s v="USD"/>
    <n v="1425099540"/>
    <n v="1424280938"/>
    <b v="0"/>
    <x v="25"/>
    <b v="1"/>
    <x v="1"/>
    <x v="6"/>
    <n v="130"/>
    <n v="46.43"/>
  </r>
  <r>
    <n v="3865"/>
    <x v="3668"/>
    <s v="Sissy Entertainment delivers a delicious cabaret that blends comedic monologue, song, and traditional sketch comedy."/>
    <x v="417"/>
    <x v="1089"/>
    <x v="2"/>
    <x v="5"/>
    <s v="CAD"/>
    <n v="1409376600"/>
    <n v="1405957098"/>
    <b v="0"/>
    <x v="25"/>
    <b v="0"/>
    <x v="1"/>
    <x v="6"/>
    <n v="27"/>
    <n v="46.43"/>
  </r>
  <r>
    <n v="3131"/>
    <x v="3669"/>
    <s v="A Staged Reading of &quot;Snake Eyes,&quot; a new play by Alex Rafala"/>
    <x v="394"/>
    <x v="2124"/>
    <x v="3"/>
    <x v="0"/>
    <s v="USD"/>
    <n v="1491656045"/>
    <n v="1489067645"/>
    <b v="0"/>
    <x v="8"/>
    <b v="0"/>
    <x v="1"/>
    <x v="6"/>
    <n v="16"/>
    <n v="53.75"/>
  </r>
  <r>
    <n v="3958"/>
    <x v="3670"/>
    <s v="A children's theatre group constructing props out of swimming noodles to provide free Shakespeare in the parks to local communities."/>
    <x v="13"/>
    <x v="764"/>
    <x v="2"/>
    <x v="0"/>
    <s v="USD"/>
    <n v="1406988000"/>
    <n v="1403822912"/>
    <b v="0"/>
    <x v="38"/>
    <b v="0"/>
    <x v="1"/>
    <x v="6"/>
    <n v="32"/>
    <n v="40.06"/>
  </r>
  <r>
    <n v="3985"/>
    <x v="3671"/>
    <s v="The_x0009_next_x0009_project on the_x0009_horizon is_x0009_renovation of the exterior_x0009_faÃ§ade of_x0009_the Spring Garden_x0009_Mill,_x0009_which is in need of paint and_x0009_repair."/>
    <x v="13"/>
    <x v="764"/>
    <x v="2"/>
    <x v="0"/>
    <s v="USD"/>
    <n v="1456002300"/>
    <n v="1454173120"/>
    <b v="0"/>
    <x v="10"/>
    <b v="0"/>
    <x v="1"/>
    <x v="6"/>
    <n v="32"/>
    <n v="33.74"/>
  </r>
  <r>
    <n v="4104"/>
    <x v="3672"/>
    <s v="PETER PAN, written by Ebony Rattle, is a new retelling of the classic play by J.M. Barrie about a boy who refused to grow up."/>
    <x v="9"/>
    <x v="764"/>
    <x v="2"/>
    <x v="2"/>
    <s v="AUD"/>
    <n v="1477550434"/>
    <n v="1474958434"/>
    <b v="0"/>
    <x v="25"/>
    <b v="0"/>
    <x v="1"/>
    <x v="6"/>
    <n v="21"/>
    <n v="45.79"/>
  </r>
  <r>
    <n v="3136"/>
    <x v="3673"/>
    <s v="Help emberfly theatre put on their first production Heroines and pay our actors and creative team! Follow us @emberflytheatre"/>
    <x v="2"/>
    <x v="2470"/>
    <x v="3"/>
    <x v="1"/>
    <s v="GBP"/>
    <n v="1491001140"/>
    <n v="1487847954"/>
    <b v="0"/>
    <x v="19"/>
    <b v="0"/>
    <x v="1"/>
    <x v="6"/>
    <n v="128"/>
    <n v="29.05"/>
  </r>
  <r>
    <n v="3587"/>
    <x v="3674"/>
    <s v="The GSA BA (Hons) Acting class of 2016 are taking a transfer of their GSA Production to The Cockpit Theatre in London"/>
    <x v="2"/>
    <x v="1517"/>
    <x v="0"/>
    <x v="1"/>
    <s v="GBP"/>
    <n v="1467054000"/>
    <n v="1463144254"/>
    <b v="0"/>
    <x v="33"/>
    <b v="1"/>
    <x v="1"/>
    <x v="6"/>
    <n v="127"/>
    <n v="22.61"/>
  </r>
  <r>
    <n v="3459"/>
    <x v="3675"/>
    <s v="Cyril needs your help to MAKE new puppet friends to accompany him on a magical journey through storytelling, puppetry and clown."/>
    <x v="2"/>
    <x v="2471"/>
    <x v="0"/>
    <x v="1"/>
    <s v="GBP"/>
    <n v="1463743860"/>
    <n v="1461151860"/>
    <b v="0"/>
    <x v="17"/>
    <b v="1"/>
    <x v="1"/>
    <x v="6"/>
    <n v="126"/>
    <n v="17.53"/>
  </r>
  <r>
    <n v="3533"/>
    <x v="3676"/>
    <s v="Two shows! (we're feeling particularly ambitious). Help us produce Eurydice and The Effect of Gamma Rays on Man-in-the-Moon Marigolds!"/>
    <x v="2"/>
    <x v="2471"/>
    <x v="0"/>
    <x v="0"/>
    <s v="USD"/>
    <n v="1447269367"/>
    <n v="1444673767"/>
    <b v="0"/>
    <x v="22"/>
    <b v="1"/>
    <x v="1"/>
    <x v="6"/>
    <n v="126"/>
    <n v="78.88"/>
  </r>
  <r>
    <n v="2896"/>
    <x v="3677"/>
    <s v="&quot;Miracle on 34th Street&quot; is about faith and believing in others. _x000a_We believe. Do you?"/>
    <x v="9"/>
    <x v="1377"/>
    <x v="2"/>
    <x v="0"/>
    <s v="USD"/>
    <n v="1481522400"/>
    <n v="1480283321"/>
    <b v="0"/>
    <x v="8"/>
    <b v="0"/>
    <x v="1"/>
    <x v="6"/>
    <n v="21"/>
    <n v="52.08"/>
  </r>
  <r>
    <n v="2905"/>
    <x v="3678"/>
    <s v="Philly-based feminist theatre's inaugural production about a woman's friendship with an awesome lady cowboy."/>
    <x v="8"/>
    <x v="2472"/>
    <x v="2"/>
    <x v="0"/>
    <s v="USD"/>
    <n v="1473211313"/>
    <n v="1472001713"/>
    <b v="0"/>
    <x v="57"/>
    <b v="0"/>
    <x v="1"/>
    <x v="6"/>
    <n v="18"/>
    <n v="36.590000000000003"/>
  </r>
  <r>
    <n v="3731"/>
    <x v="3679"/>
    <s v="A long distance wrong number leads to love, but with Emily flying in to finally meet, Nick somehow forgot to mention he's blind."/>
    <x v="62"/>
    <x v="976"/>
    <x v="2"/>
    <x v="0"/>
    <s v="USD"/>
    <n v="1420860180"/>
    <n v="1418234646"/>
    <b v="0"/>
    <x v="8"/>
    <b v="0"/>
    <x v="1"/>
    <x v="6"/>
    <n v="11"/>
    <n v="51.67"/>
  </r>
  <r>
    <n v="3976"/>
    <x v="3680"/>
    <s v="Rossumâ€™s Universal Robots are the perfect workforce, without emotions, needs, or souls. But they are changing. Becoming more like us..."/>
    <x v="46"/>
    <x v="976"/>
    <x v="2"/>
    <x v="0"/>
    <s v="USD"/>
    <n v="1406876400"/>
    <n v="1405024561"/>
    <b v="0"/>
    <x v="73"/>
    <b v="0"/>
    <x v="1"/>
    <x v="6"/>
    <n v="48"/>
    <n v="62"/>
  </r>
  <r>
    <n v="3409"/>
    <x v="3681"/>
    <s v="Exciting and visceral new-writing that challenges the way we view the fine line between war and terror..."/>
    <x v="2"/>
    <x v="2473"/>
    <x v="0"/>
    <x v="1"/>
    <s v="GBP"/>
    <n v="1469998680"/>
    <n v="1466710358"/>
    <b v="0"/>
    <x v="64"/>
    <b v="1"/>
    <x v="1"/>
    <x v="6"/>
    <n v="124"/>
    <n v="29.43"/>
  </r>
  <r>
    <n v="2915"/>
    <x v="3682"/>
    <s v="An inclusive, cross community, multi-cultural theatre production for children aged 3 to 16 and their families"/>
    <x v="28"/>
    <x v="2474"/>
    <x v="2"/>
    <x v="1"/>
    <s v="GBP"/>
    <n v="1458117190"/>
    <n v="1455528790"/>
    <b v="0"/>
    <x v="83"/>
    <b v="0"/>
    <x v="1"/>
    <x v="6"/>
    <n v="61"/>
    <n v="203.67"/>
  </r>
  <r>
    <n v="1294"/>
    <x v="3683"/>
    <s v="We have an award-winning Danish play, now we just need a bathroom set to perform it in. Spend a penny to help us build the set!"/>
    <x v="2"/>
    <x v="1471"/>
    <x v="0"/>
    <x v="1"/>
    <s v="GBP"/>
    <n v="1445252400"/>
    <n v="1443696797"/>
    <b v="0"/>
    <x v="19"/>
    <b v="1"/>
    <x v="1"/>
    <x v="6"/>
    <n v="122"/>
    <n v="27.73"/>
  </r>
  <r>
    <n v="3404"/>
    <x v="3684"/>
    <s v="The Montclair Shakespeare Series presents staged readings of Shakespeare's work in historic venues throughout the summer in Montclair."/>
    <x v="2"/>
    <x v="1471"/>
    <x v="0"/>
    <x v="0"/>
    <s v="USD"/>
    <n v="1434542702"/>
    <n v="1432814702"/>
    <b v="0"/>
    <x v="83"/>
    <b v="1"/>
    <x v="1"/>
    <x v="6"/>
    <n v="122"/>
    <n v="203.33"/>
  </r>
  <r>
    <n v="3700"/>
    <x v="3685"/>
    <s v="Help me produce the play I have written for my senior project!"/>
    <x v="2"/>
    <x v="2475"/>
    <x v="0"/>
    <x v="0"/>
    <s v="USD"/>
    <n v="1412092800"/>
    <n v="1409493800"/>
    <b v="0"/>
    <x v="59"/>
    <b v="1"/>
    <x v="1"/>
    <x v="6"/>
    <n v="121"/>
    <n v="33.67"/>
  </r>
  <r>
    <n v="1287"/>
    <x v="3686"/>
    <s v="PantoSoc are taking Sweeney Todd to the Fringe!_x000a__x000a_We will be performing in Edinburgh for two weeks, and we need your help to get there!"/>
    <x v="49"/>
    <x v="2043"/>
    <x v="0"/>
    <x v="1"/>
    <s v="GBP"/>
    <n v="1434120856"/>
    <n v="1428936856"/>
    <b v="0"/>
    <x v="20"/>
    <b v="1"/>
    <x v="1"/>
    <x v="6"/>
    <n v="242"/>
    <n v="24.2"/>
  </r>
  <r>
    <n v="2815"/>
    <x v="3687"/>
    <s v="Set in 1950s Northern Ireland, this play tells the story of two sisters in a community of Travellers, or Irish Gypsies."/>
    <x v="49"/>
    <x v="2043"/>
    <x v="0"/>
    <x v="5"/>
    <s v="CAD"/>
    <n v="1470595109"/>
    <n v="1468003109"/>
    <b v="0"/>
    <x v="25"/>
    <b v="1"/>
    <x v="1"/>
    <x v="6"/>
    <n v="242"/>
    <n v="43.21"/>
  </r>
  <r>
    <n v="3521"/>
    <x v="3688"/>
    <s v="A professionally directed/acted workshop &amp; reading for a new play depicting sexual addiction and its crippling effect on relationships."/>
    <x v="18"/>
    <x v="2476"/>
    <x v="0"/>
    <x v="0"/>
    <s v="USD"/>
    <n v="1411980020"/>
    <n v="1409388020"/>
    <b v="0"/>
    <x v="62"/>
    <b v="1"/>
    <x v="1"/>
    <x v="6"/>
    <n v="169"/>
    <n v="45.62"/>
  </r>
  <r>
    <n v="3378"/>
    <x v="3689"/>
    <s v="'Can you ever find acceptance in death?' _x000a_Rose of June is a piece of theatre exploring the stages of grief. Unity Theatre - September"/>
    <x v="131"/>
    <x v="2477"/>
    <x v="0"/>
    <x v="1"/>
    <s v="GBP"/>
    <n v="1409490480"/>
    <n v="1407400306"/>
    <b v="0"/>
    <x v="64"/>
    <b v="1"/>
    <x v="1"/>
    <x v="6"/>
    <n v="108"/>
    <n v="28.19"/>
  </r>
  <r>
    <n v="3193"/>
    <x v="3690"/>
    <s v="Bringing Richard O'Brien's sequel to legendary Rocky Horror to the stage for the first time. First London, then...The World!"/>
    <x v="10"/>
    <x v="2119"/>
    <x v="2"/>
    <x v="1"/>
    <s v="GBP"/>
    <n v="1424474056"/>
    <n v="1420586056"/>
    <b v="0"/>
    <x v="54"/>
    <b v="0"/>
    <x v="1"/>
    <x v="7"/>
    <n v="12"/>
    <n v="24.46"/>
  </r>
  <r>
    <n v="3607"/>
    <x v="3691"/>
    <s v="'E15' is a verbatim project that looks at the story of the Focus E15 Campaign"/>
    <x v="131"/>
    <x v="2478"/>
    <x v="0"/>
    <x v="1"/>
    <s v="GBP"/>
    <n v="1450137600"/>
    <n v="1448924882"/>
    <b v="0"/>
    <x v="9"/>
    <b v="1"/>
    <x v="1"/>
    <x v="6"/>
    <n v="105"/>
    <n v="29"/>
  </r>
  <r>
    <n v="4075"/>
    <x v="3692"/>
    <s v="Set in the near future, this version of Shakespeare's classic play looks at how events that shook an empire could still happen today."/>
    <x v="13"/>
    <x v="2479"/>
    <x v="2"/>
    <x v="1"/>
    <s v="GBP"/>
    <n v="1404149280"/>
    <n v="1400547969"/>
    <b v="0"/>
    <x v="62"/>
    <b v="0"/>
    <x v="1"/>
    <x v="6"/>
    <n v="29"/>
    <n v="44.31"/>
  </r>
  <r>
    <n v="3291"/>
    <x v="3693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x v="1"/>
    <x v="6"/>
    <n v="114"/>
    <n v="40.71"/>
  </r>
  <r>
    <n v="3711"/>
    <x v="3694"/>
    <s v="Two teachers and twenty kids bring one of Shakespeare's plays to life!"/>
    <x v="2"/>
    <x v="365"/>
    <x v="0"/>
    <x v="0"/>
    <s v="USD"/>
    <n v="1402848000"/>
    <n v="1400606573"/>
    <b v="0"/>
    <x v="64"/>
    <b v="1"/>
    <x v="1"/>
    <x v="6"/>
    <n v="114"/>
    <n v="27.14"/>
  </r>
  <r>
    <n v="3818"/>
    <x v="3695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x v="1"/>
    <x v="6"/>
    <n v="228"/>
    <n v="57"/>
  </r>
  <r>
    <n v="2906"/>
    <x v="3696"/>
    <s v="The smash hit, award-winning comedy sashays onto the Los Angeles Theater Scene in a fabulous new production at Atwater Village Theatre."/>
    <x v="12"/>
    <x v="2480"/>
    <x v="2"/>
    <x v="0"/>
    <s v="USD"/>
    <n v="1438390800"/>
    <n v="1436888066"/>
    <b v="0"/>
    <x v="63"/>
    <b v="0"/>
    <x v="1"/>
    <x v="6"/>
    <n v="9"/>
    <n v="80.709999999999994"/>
  </r>
  <r>
    <n v="3752"/>
    <x v="3697"/>
    <s v="Welcome to POP! Community Cabaret: the &quot;friendliest mad bunch ever&quot;!_x000a_We are a cabaret group run by our community for our community."/>
    <x v="2"/>
    <x v="2480"/>
    <x v="0"/>
    <x v="1"/>
    <s v="GBP"/>
    <n v="1476651600"/>
    <n v="1473189335"/>
    <b v="0"/>
    <x v="41"/>
    <b v="1"/>
    <x v="1"/>
    <x v="7"/>
    <n v="113"/>
    <n v="37.67"/>
  </r>
  <r>
    <n v="4028"/>
    <x v="3698"/>
    <s v="The 2014 Minnesota Fringe Festival brings the World Premiere of LightBright's one-act play, The Last King of the I.D.A."/>
    <x v="13"/>
    <x v="2481"/>
    <x v="2"/>
    <x v="0"/>
    <s v="USD"/>
    <n v="1402007500"/>
    <n v="1399415500"/>
    <b v="0"/>
    <x v="202"/>
    <b v="0"/>
    <x v="1"/>
    <x v="6"/>
    <n v="28"/>
    <n v="51"/>
  </r>
  <r>
    <n v="3309"/>
    <x v="3699"/>
    <s v="Two unlikely friends, a garage, tinned beans &amp; the end of the world."/>
    <x v="18"/>
    <x v="2482"/>
    <x v="0"/>
    <x v="1"/>
    <s v="GBP"/>
    <n v="1476632178"/>
    <n v="1473953778"/>
    <b v="0"/>
    <x v="162"/>
    <b v="1"/>
    <x v="1"/>
    <x v="6"/>
    <n v="159"/>
    <n v="18"/>
  </r>
  <r>
    <n v="2897"/>
    <x v="3700"/>
    <s v="A unique stage play about the epic struggle of psychic Edgar Cayce to deal with his extraordinary abilities and find his place in life."/>
    <x v="14"/>
    <x v="1105"/>
    <x v="2"/>
    <x v="0"/>
    <s v="USD"/>
    <n v="1444577345"/>
    <n v="1441985458"/>
    <b v="0"/>
    <x v="83"/>
    <b v="0"/>
    <x v="1"/>
    <x v="6"/>
    <n v="5"/>
    <n v="183.33"/>
  </r>
  <r>
    <n v="3514"/>
    <x v="3701"/>
    <s v="My play &quot;In the Hour Before the Bars Open&quot; has won an award from KCACTF, but I need to present the play in Georgia to receive it!"/>
    <x v="2"/>
    <x v="1105"/>
    <x v="0"/>
    <x v="0"/>
    <s v="USD"/>
    <n v="1422853140"/>
    <n v="1421439552"/>
    <b v="0"/>
    <x v="73"/>
    <b v="1"/>
    <x v="1"/>
    <x v="6"/>
    <n v="110"/>
    <n v="55"/>
  </r>
  <r>
    <n v="3934"/>
    <x v="3702"/>
    <s v="Lost youth and lost souls struggle to find meaning amid dingy basements, vanishing malls, and a bleak Midwestern summer."/>
    <x v="10"/>
    <x v="1105"/>
    <x v="2"/>
    <x v="0"/>
    <s v="USD"/>
    <n v="1443704400"/>
    <n v="1439827639"/>
    <b v="0"/>
    <x v="8"/>
    <b v="0"/>
    <x v="1"/>
    <x v="6"/>
    <n v="11"/>
    <n v="45.83"/>
  </r>
  <r>
    <n v="3181"/>
    <x v="3703"/>
    <s v="ENDURING SONG by award-winning Bear Trap Theatre, is a sweeping historical epic about love, loss and family set in the First Crusade."/>
    <x v="2"/>
    <x v="616"/>
    <x v="0"/>
    <x v="1"/>
    <s v="GBP"/>
    <n v="1402848000"/>
    <n v="1400570787"/>
    <b v="1"/>
    <x v="41"/>
    <b v="1"/>
    <x v="1"/>
    <x v="6"/>
    <n v="109"/>
    <n v="36.33"/>
  </r>
  <r>
    <n v="3888"/>
    <x v="3704"/>
    <s v="We are devising a vibrant new adaptation of Homer's The Odyssey featuring dynamic storytelling, stunning visuals and original music."/>
    <x v="13"/>
    <x v="2483"/>
    <x v="2"/>
    <x v="1"/>
    <s v="GBP"/>
    <n v="1488114358"/>
    <n v="1485522358"/>
    <b v="0"/>
    <x v="25"/>
    <b v="0"/>
    <x v="1"/>
    <x v="6"/>
    <n v="27"/>
    <n v="38.71"/>
  </r>
  <r>
    <n v="3992"/>
    <x v="3705"/>
    <s v="A richly textured and intellectually powerful social commentary about family, community and America."/>
    <x v="3"/>
    <x v="2484"/>
    <x v="2"/>
    <x v="0"/>
    <s v="USD"/>
    <n v="1449876859"/>
    <n v="1444689259"/>
    <b v="0"/>
    <x v="82"/>
    <b v="0"/>
    <x v="1"/>
    <x v="6"/>
    <n v="5"/>
    <n v="60.11"/>
  </r>
  <r>
    <n v="3133"/>
    <x v="3706"/>
    <s v="TwentySomething is taking Hell Has No Fury to Edinburgh! _x000a_We're looking for your support to get us there."/>
    <x v="2"/>
    <x v="2485"/>
    <x v="3"/>
    <x v="1"/>
    <s v="GBP"/>
    <n v="1490358834"/>
    <n v="1487770434"/>
    <b v="0"/>
    <x v="38"/>
    <b v="0"/>
    <x v="1"/>
    <x v="6"/>
    <n v="108"/>
    <n v="33.75"/>
  </r>
  <r>
    <n v="3319"/>
    <x v="3707"/>
    <s v="Down the Rabbit Hole is an exciting new play by Not Just Theatre Productions. To be performed at Matthew's Yard Theatre in Feb 2015"/>
    <x v="2"/>
    <x v="2485"/>
    <x v="0"/>
    <x v="1"/>
    <s v="GBP"/>
    <n v="1422712986"/>
    <n v="1418824986"/>
    <b v="0"/>
    <x v="38"/>
    <b v="1"/>
    <x v="1"/>
    <x v="6"/>
    <n v="108"/>
    <n v="33.75"/>
  </r>
  <r>
    <n v="3321"/>
    <x v="3708"/>
    <s v="Help WSC Avant Bard bring to life the US premiere of a theatrical retelling of 1001 Nights, adapted by Hanan al Shaykh &amp; Tim Supple!"/>
    <x v="2"/>
    <x v="2486"/>
    <x v="0"/>
    <x v="0"/>
    <s v="USD"/>
    <n v="1413431940"/>
    <n v="1412216665"/>
    <b v="0"/>
    <x v="41"/>
    <b v="1"/>
    <x v="1"/>
    <x v="6"/>
    <n v="107"/>
    <n v="35.799999999999997"/>
  </r>
  <r>
    <n v="3831"/>
    <x v="3709"/>
    <s v="Help Shared Shakes to adopt Murphey Academy, a Title I elementary school in Greensboro for a full day of performances and workshops."/>
    <x v="2"/>
    <x v="2487"/>
    <x v="0"/>
    <x v="0"/>
    <s v="USD"/>
    <n v="1415222545"/>
    <n v="1413404545"/>
    <b v="0"/>
    <x v="82"/>
    <b v="1"/>
    <x v="1"/>
    <x v="6"/>
    <n v="106"/>
    <n v="58.9"/>
  </r>
  <r>
    <n v="3525"/>
    <x v="3710"/>
    <s v="The Attic interns present Tennessee Williams's &quot;Talk to Me Like the Rain and Let Me Listen&quot; performing at The Flea Theater!"/>
    <x v="2"/>
    <x v="800"/>
    <x v="0"/>
    <x v="0"/>
    <s v="USD"/>
    <n v="1439136000"/>
    <n v="1438188106"/>
    <b v="0"/>
    <x v="63"/>
    <b v="1"/>
    <x v="1"/>
    <x v="6"/>
    <n v="106"/>
    <n v="75.709999999999994"/>
  </r>
  <r>
    <n v="3563"/>
    <x v="3711"/>
    <s v="Written a solo show about celebrity, and I'll be performing it at the famous Just The Tonic this Edinburgh Fringe - Help me get there!"/>
    <x v="2"/>
    <x v="2488"/>
    <x v="0"/>
    <x v="1"/>
    <s v="GBP"/>
    <n v="1470078000"/>
    <n v="1467648456"/>
    <b v="0"/>
    <x v="20"/>
    <b v="1"/>
    <x v="1"/>
    <x v="6"/>
    <n v="105"/>
    <n v="21.1"/>
  </r>
  <r>
    <n v="3968"/>
    <x v="3712"/>
    <s v="&quot;On the breast of her gown, in fine red cloth, appeared the letter A.&quot; But what about the rest of the alphabet?"/>
    <x v="10"/>
    <x v="2489"/>
    <x v="2"/>
    <x v="0"/>
    <s v="USD"/>
    <n v="1463945673"/>
    <n v="1458761673"/>
    <b v="0"/>
    <x v="202"/>
    <b v="0"/>
    <x v="1"/>
    <x v="6"/>
    <n v="11"/>
    <n v="47.91"/>
  </r>
  <r>
    <n v="3255"/>
    <x v="3713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x v="1"/>
    <x v="6"/>
    <n v="175"/>
    <n v="29.17"/>
  </r>
  <r>
    <n v="3749"/>
    <x v="3714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x v="1"/>
    <x v="7"/>
    <n v="105"/>
    <n v="75"/>
  </r>
  <r>
    <n v="3651"/>
    <x v="3715"/>
    <s v="A Chicago staged reading of Jim Cartwright's 1992 play-with-music, &quot;The Rise and Fall of Little Voice.&quot;"/>
    <x v="2"/>
    <x v="626"/>
    <x v="0"/>
    <x v="0"/>
    <s v="USD"/>
    <n v="1407686340"/>
    <n v="1404833442"/>
    <b v="0"/>
    <x v="82"/>
    <b v="1"/>
    <x v="1"/>
    <x v="6"/>
    <n v="104"/>
    <n v="57.78"/>
  </r>
  <r>
    <n v="3894"/>
    <x v="3716"/>
    <s v="Ryan and Vanessa are hosting Christmas for the first time but instead of a happy celebration, they get a hilarious survival situation."/>
    <x v="36"/>
    <x v="626"/>
    <x v="2"/>
    <x v="0"/>
    <s v="USD"/>
    <n v="1481000340"/>
    <n v="1478386812"/>
    <b v="0"/>
    <x v="202"/>
    <b v="0"/>
    <x v="1"/>
    <x v="6"/>
    <n v="3"/>
    <n v="47.27"/>
  </r>
  <r>
    <n v="3462"/>
    <x v="3717"/>
    <s v="Help the Upstart Crows of Santa Fe bring Shakespeare's Julius Caesar to life with quality wooden stage swords!"/>
    <x v="49"/>
    <x v="2490"/>
    <x v="0"/>
    <x v="0"/>
    <s v="USD"/>
    <n v="1436551200"/>
    <n v="1435181628"/>
    <b v="0"/>
    <x v="57"/>
    <b v="1"/>
    <x v="1"/>
    <x v="6"/>
    <n v="202"/>
    <n v="29.71"/>
  </r>
  <r>
    <n v="2867"/>
    <x v="3644"/>
    <s v="This production is being put together by Wilson's newest professional theater company, the Wyldepine Players in conjunction w/ Taiplab"/>
    <x v="30"/>
    <x v="2491"/>
    <x v="2"/>
    <x v="0"/>
    <s v="USD"/>
    <n v="1467604800"/>
    <n v="1465533672"/>
    <b v="0"/>
    <x v="73"/>
    <b v="0"/>
    <x v="1"/>
    <x v="6"/>
    <n v="20"/>
    <n v="50.4"/>
  </r>
  <r>
    <n v="3558"/>
    <x v="3718"/>
    <s v="We're making a show about sex. Because it's important, everyone wants to talk about it and it's at the start of everything."/>
    <x v="18"/>
    <x v="2491"/>
    <x v="0"/>
    <x v="1"/>
    <s v="GBP"/>
    <n v="1435352400"/>
    <n v="1431718575"/>
    <b v="0"/>
    <x v="19"/>
    <b v="1"/>
    <x v="1"/>
    <x v="6"/>
    <n v="144"/>
    <n v="22.91"/>
  </r>
  <r>
    <n v="539"/>
    <x v="3719"/>
    <s v="A brand new show that unites puppetry, live music and storytelling to bring a forgotten English legend back to life!"/>
    <x v="2"/>
    <x v="2492"/>
    <x v="0"/>
    <x v="1"/>
    <s v="GBP"/>
    <n v="1467681107"/>
    <n v="1465866707"/>
    <b v="0"/>
    <x v="9"/>
    <b v="1"/>
    <x v="1"/>
    <x v="6"/>
    <n v="101"/>
    <n v="25.16"/>
  </r>
  <r>
    <n v="3829"/>
    <x v="3720"/>
    <s v="A play that illustrates the symptoms of PTSD, shows its effect on families, and demonstrates some of the difficulties of treating it."/>
    <x v="2"/>
    <x v="2493"/>
    <x v="0"/>
    <x v="0"/>
    <s v="USD"/>
    <n v="1472676371"/>
    <n v="1470948371"/>
    <b v="0"/>
    <x v="22"/>
    <b v="1"/>
    <x v="1"/>
    <x v="6"/>
    <n v="100"/>
    <n v="62.63"/>
  </r>
  <r>
    <n v="2892"/>
    <x v="372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x v="1"/>
    <x v="6"/>
    <n v="9"/>
    <n v="29.41"/>
  </r>
  <r>
    <n v="2922"/>
    <x v="3722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x v="1"/>
    <x v="7"/>
    <n v="100"/>
    <n v="83.33"/>
  </r>
  <r>
    <n v="3392"/>
    <x v="372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x v="1"/>
    <x v="6"/>
    <n v="100"/>
    <n v="41.67"/>
  </r>
  <r>
    <n v="3572"/>
    <x v="3724"/>
    <s v="A darkly comic one woman show by Abram Rooney as part of The Camden Fringe 2015."/>
    <x v="2"/>
    <x v="83"/>
    <x v="0"/>
    <x v="1"/>
    <s v="GBP"/>
    <n v="1434894082"/>
    <n v="1432302082"/>
    <b v="0"/>
    <x v="82"/>
    <b v="1"/>
    <x v="1"/>
    <x v="6"/>
    <n v="100"/>
    <n v="55.56"/>
  </r>
  <r>
    <n v="3579"/>
    <x v="3725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x v="1"/>
    <x v="6"/>
    <n v="100"/>
    <n v="35.71"/>
  </r>
  <r>
    <n v="3650"/>
    <x v="3726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x v="1"/>
    <x v="6"/>
    <n v="100"/>
    <n v="29.41"/>
  </r>
  <r>
    <n v="3761"/>
    <x v="3727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x v="1"/>
    <x v="7"/>
    <n v="100"/>
    <n v="166.67"/>
  </r>
  <r>
    <n v="3788"/>
    <x v="3728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x v="1"/>
    <x v="7"/>
    <n v="1"/>
    <n v="500"/>
  </r>
  <r>
    <n v="3996"/>
    <x v="3729"/>
    <s v="The African tale of Anansi the Spider is that of a trickster who often uses cleverness and harmless jokes to get what he wants."/>
    <x v="9"/>
    <x v="2494"/>
    <x v="2"/>
    <x v="0"/>
    <s v="USD"/>
    <n v="1416499440"/>
    <n v="1415341464"/>
    <b v="0"/>
    <x v="57"/>
    <b v="0"/>
    <x v="1"/>
    <x v="6"/>
    <n v="17"/>
    <n v="29.24"/>
  </r>
  <r>
    <n v="4062"/>
    <x v="3730"/>
    <s v="Shakespeare's beloved tragedy, MacBeth, staged in the Black Hills of Wyoming during Sturgis '76. Warning! This is no church picnic!"/>
    <x v="22"/>
    <x v="2495"/>
    <x v="2"/>
    <x v="0"/>
    <s v="USD"/>
    <n v="1467481468"/>
    <n v="1464889468"/>
    <b v="0"/>
    <x v="83"/>
    <b v="0"/>
    <x v="1"/>
    <x v="6"/>
    <n v="2"/>
    <n v="163.33000000000001"/>
  </r>
  <r>
    <n v="3986"/>
    <x v="3731"/>
    <s v="After a successful run at London's Cockpit Theatre, we are invited to perform in Gardzienice OPT and at Teatr Polski in Warsaw, Poland."/>
    <x v="10"/>
    <x v="2496"/>
    <x v="2"/>
    <x v="1"/>
    <s v="GBP"/>
    <n v="1462539840"/>
    <n v="1460034594"/>
    <b v="0"/>
    <x v="62"/>
    <b v="0"/>
    <x v="1"/>
    <x v="6"/>
    <n v="10"/>
    <n v="37.54"/>
  </r>
  <r>
    <n v="2836"/>
    <x v="3732"/>
    <s v="We're fundraising $450 by Feb.17, 2017 to purchase the rights for the show &amp; any extra proceeds will be used toward props and costume."/>
    <x v="52"/>
    <x v="2497"/>
    <x v="0"/>
    <x v="0"/>
    <s v="USD"/>
    <n v="1487393940"/>
    <n v="1484115418"/>
    <b v="0"/>
    <x v="202"/>
    <b v="1"/>
    <x v="1"/>
    <x v="6"/>
    <n v="108"/>
    <n v="44.09"/>
  </r>
  <r>
    <n v="3405"/>
    <x v="3733"/>
    <s v="We are Seance Theatre Group trying to fund our first performance, Noel Coward's hysterical comedy farce, Blithe Spirit."/>
    <x v="18"/>
    <x v="2498"/>
    <x v="0"/>
    <x v="1"/>
    <s v="GBP"/>
    <n v="1456876740"/>
    <n v="1455063886"/>
    <b v="0"/>
    <x v="57"/>
    <b v="1"/>
    <x v="1"/>
    <x v="6"/>
    <n v="138"/>
    <n v="28.32"/>
  </r>
  <r>
    <n v="3646"/>
    <x v="3734"/>
    <s v="Develop demo materials for new, true story of teen Revolutionary War heroes - for hybrid film/live stage musical"/>
    <x v="3"/>
    <x v="519"/>
    <x v="2"/>
    <x v="0"/>
    <s v="USD"/>
    <n v="1434497400"/>
    <n v="1431770802"/>
    <b v="0"/>
    <x v="22"/>
    <b v="0"/>
    <x v="1"/>
    <x v="7"/>
    <n v="5"/>
    <n v="60.13"/>
  </r>
  <r>
    <n v="3562"/>
    <x v="3735"/>
    <s v="ThreeWay is a part-verbatim play that explores dating &amp; what happens when someone finds the love of their life, except itâ€™s two people."/>
    <x v="418"/>
    <x v="2499"/>
    <x v="0"/>
    <x v="1"/>
    <s v="GBP"/>
    <n v="1457906400"/>
    <n v="1457115427"/>
    <b v="0"/>
    <x v="162"/>
    <b v="1"/>
    <x v="1"/>
    <x v="6"/>
    <n v="149"/>
    <n v="15.13"/>
  </r>
  <r>
    <n v="2871"/>
    <x v="3736"/>
    <s v="America's dad or serial rapist? Or both? The stories of the Bill Cosby accusers and the society so skeptical of them."/>
    <x v="3"/>
    <x v="722"/>
    <x v="2"/>
    <x v="0"/>
    <s v="USD"/>
    <n v="1419183813"/>
    <n v="1417455813"/>
    <b v="0"/>
    <x v="62"/>
    <b v="0"/>
    <x v="1"/>
    <x v="6"/>
    <n v="5"/>
    <n v="35.92"/>
  </r>
  <r>
    <n v="3605"/>
    <x v="3737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x v="1"/>
    <x v="6"/>
    <n v="184"/>
    <n v="30.67"/>
  </r>
  <r>
    <n v="4046"/>
    <x v="3738"/>
    <s v="An eclectic One Man stage show, that takes the audience on a journey through vast personalities, as he discovers his true self...#Drama"/>
    <x v="419"/>
    <x v="75"/>
    <x v="2"/>
    <x v="0"/>
    <s v="USD"/>
    <n v="1413992210"/>
    <n v="1411400210"/>
    <b v="0"/>
    <x v="8"/>
    <b v="0"/>
    <x v="1"/>
    <x v="6"/>
    <n v="8"/>
    <n v="38.33"/>
  </r>
  <r>
    <n v="3807"/>
    <x v="3739"/>
    <s v="A vibrant, street-wise, and musical performance that follows the lives of stories of the community of Washington Heights..."/>
    <x v="15"/>
    <x v="2500"/>
    <x v="2"/>
    <x v="0"/>
    <s v="USD"/>
    <n v="1428097739"/>
    <n v="1427492939"/>
    <b v="0"/>
    <x v="82"/>
    <b v="0"/>
    <x v="1"/>
    <x v="7"/>
    <n v="30"/>
    <n v="50.56"/>
  </r>
  <r>
    <n v="3929"/>
    <x v="3740"/>
    <s v="We need to raise funds to bring this elaborate production to life with special FX makeup, highly detailed sets, and costumes."/>
    <x v="22"/>
    <x v="2501"/>
    <x v="2"/>
    <x v="0"/>
    <s v="USD"/>
    <n v="1474228265"/>
    <n v="1471636265"/>
    <b v="0"/>
    <x v="25"/>
    <b v="0"/>
    <x v="1"/>
    <x v="6"/>
    <n v="2"/>
    <n v="32.36"/>
  </r>
  <r>
    <n v="4001"/>
    <x v="3741"/>
    <s v="We take great short(er) plays by brilliant playwrights &amp; make visually stunning conversation pieces in response to the city we live in"/>
    <x v="38"/>
    <x v="2501"/>
    <x v="2"/>
    <x v="1"/>
    <s v="GBP"/>
    <n v="1488394800"/>
    <n v="1486681708"/>
    <b v="0"/>
    <x v="25"/>
    <b v="0"/>
    <x v="1"/>
    <x v="6"/>
    <n v="38"/>
    <n v="32.36"/>
  </r>
  <r>
    <n v="3869"/>
    <x v="3742"/>
    <s v="A Musical about 3 women who pursue their Pleasure and end up finding themselves."/>
    <x v="420"/>
    <x v="2502"/>
    <x v="1"/>
    <x v="0"/>
    <s v="USD"/>
    <n v="1426302660"/>
    <n v="1423761792"/>
    <b v="0"/>
    <x v="41"/>
    <b v="0"/>
    <x v="1"/>
    <x v="7"/>
    <n v="3"/>
    <n v="30.13"/>
  </r>
  <r>
    <n v="3325"/>
    <x v="3743"/>
    <s v="Innovative Theatre Company Needs You To Reach Funding Requirements. We Are So Close We Can Smell It! Thank You In Advance."/>
    <x v="44"/>
    <x v="2503"/>
    <x v="0"/>
    <x v="1"/>
    <s v="GBP"/>
    <n v="1428256277"/>
    <n v="1425235877"/>
    <b v="0"/>
    <x v="41"/>
    <b v="1"/>
    <x v="1"/>
    <x v="6"/>
    <n v="113"/>
    <n v="30"/>
  </r>
  <r>
    <n v="3980"/>
    <x v="3744"/>
    <s v="Itâ€™s your favorite classic with a twist. This summer, Chicago youth recreate Romeo and Juliet in The Mesh-n-Groove annual production!"/>
    <x v="30"/>
    <x v="2503"/>
    <x v="2"/>
    <x v="0"/>
    <s v="USD"/>
    <n v="1404570147"/>
    <n v="1401978147"/>
    <b v="0"/>
    <x v="63"/>
    <b v="0"/>
    <x v="1"/>
    <x v="6"/>
    <n v="18"/>
    <n v="64.290000000000006"/>
  </r>
  <r>
    <n v="2805"/>
    <x v="3745"/>
    <s v="1 game, 7 levels, 45 attempts; Lorraine, Esbe &amp; David; 1 Grandmaester._x000a_Help us take our metatheatrical nutshell volcano to the Fringe!"/>
    <x v="44"/>
    <x v="2504"/>
    <x v="0"/>
    <x v="1"/>
    <s v="GBP"/>
    <n v="1440245273"/>
    <n v="1438085273"/>
    <b v="0"/>
    <x v="59"/>
    <b v="1"/>
    <x v="1"/>
    <x v="6"/>
    <n v="110"/>
    <n v="24.44"/>
  </r>
  <r>
    <n v="3897"/>
    <x v="3746"/>
    <s v="Help us to put on a production of Terry Pratchett's Wyrd Sisters, an ambitions show for our theatre but one I believe we can do."/>
    <x v="30"/>
    <x v="2504"/>
    <x v="2"/>
    <x v="4"/>
    <s v="NZD"/>
    <n v="1420750683"/>
    <n v="1418158683"/>
    <b v="0"/>
    <x v="73"/>
    <b v="0"/>
    <x v="1"/>
    <x v="6"/>
    <n v="18"/>
    <n v="44"/>
  </r>
  <r>
    <n v="2917"/>
    <x v="3747"/>
    <s v="Cross dressing, cross gartering, crossed swords. Cross a bridge and come see this fantastically fun rendition of Twelfth Night"/>
    <x v="13"/>
    <x v="2505"/>
    <x v="2"/>
    <x v="0"/>
    <s v="USD"/>
    <n v="1442381847"/>
    <n v="1440826647"/>
    <b v="0"/>
    <x v="82"/>
    <b v="0"/>
    <x v="1"/>
    <x v="6"/>
    <n v="22"/>
    <n v="48.56"/>
  </r>
  <r>
    <n v="3693"/>
    <x v="3748"/>
    <s v="Jason (Georgia on My Mind), a solo play about a modern quest to the Republic of Georgia in the ancient steps of Jason &amp; the Argonauts"/>
    <x v="421"/>
    <x v="357"/>
    <x v="0"/>
    <x v="1"/>
    <s v="GBP"/>
    <n v="1448922600"/>
    <n v="1446352529"/>
    <b v="0"/>
    <x v="25"/>
    <b v="1"/>
    <x v="1"/>
    <x v="6"/>
    <n v="129"/>
    <n v="30.71"/>
  </r>
  <r>
    <n v="3820"/>
    <x v="3749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x v="1"/>
    <x v="6"/>
    <n v="143"/>
    <n v="21.5"/>
  </r>
  <r>
    <n v="4069"/>
    <x v="3750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x v="1"/>
    <x v="6"/>
    <n v="34"/>
    <n v="33.08"/>
  </r>
  <r>
    <n v="3734"/>
    <x v="3751"/>
    <s v="Shakespeare's plays have an important message for the world. Bosnia needs to hear. Bring Shakespeare to Sarajevo! Fund performances!"/>
    <x v="15"/>
    <x v="2506"/>
    <x v="2"/>
    <x v="0"/>
    <s v="USD"/>
    <n v="1432589896"/>
    <n v="1427405896"/>
    <b v="0"/>
    <x v="63"/>
    <b v="0"/>
    <x v="1"/>
    <x v="6"/>
    <n v="28"/>
    <n v="61"/>
  </r>
  <r>
    <n v="3801"/>
    <x v="3752"/>
    <s v="The Imaginary : A Musical is a new musical adaptation based on the novel written by A.F. Harrold.       TheImaginaryAMusical.com"/>
    <x v="10"/>
    <x v="448"/>
    <x v="2"/>
    <x v="0"/>
    <s v="USD"/>
    <n v="1420215216"/>
    <n v="1417536816"/>
    <b v="0"/>
    <x v="82"/>
    <b v="0"/>
    <x v="1"/>
    <x v="7"/>
    <n v="9"/>
    <n v="47.33"/>
  </r>
  <r>
    <n v="3955"/>
    <x v="3753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x v="1"/>
    <x v="6"/>
    <n v="24"/>
    <n v="53.13"/>
  </r>
  <r>
    <n v="3719"/>
    <x v="3754"/>
    <s v="A new piece of physical theatre about love, regret and longing."/>
    <x v="48"/>
    <x v="2507"/>
    <x v="0"/>
    <x v="1"/>
    <s v="GBP"/>
    <n v="1434994266"/>
    <n v="1432402266"/>
    <b v="0"/>
    <x v="80"/>
    <b v="1"/>
    <x v="1"/>
    <x v="6"/>
    <n v="210"/>
    <n v="105"/>
  </r>
  <r>
    <n v="2854"/>
    <x v="3755"/>
    <s v="Almost Random Theatre's play about a candidate - with no policies - who is seeking election in May 2015"/>
    <x v="28"/>
    <x v="2508"/>
    <x v="2"/>
    <x v="1"/>
    <s v="GBP"/>
    <n v="1431018719"/>
    <n v="1429290719"/>
    <b v="0"/>
    <x v="25"/>
    <b v="0"/>
    <x v="1"/>
    <x v="6"/>
    <n v="42"/>
    <n v="29.79"/>
  </r>
  <r>
    <n v="4032"/>
    <x v="3756"/>
    <s v="'Play it Forward' is a ticket bank for individuals in need. Fund a theater experience for someone that would otherwise go without!"/>
    <x v="422"/>
    <x v="2509"/>
    <x v="2"/>
    <x v="0"/>
    <s v="USD"/>
    <n v="1450211116"/>
    <n v="1445023516"/>
    <b v="0"/>
    <x v="63"/>
    <b v="0"/>
    <x v="1"/>
    <x v="6"/>
    <n v="7"/>
    <n v="59"/>
  </r>
  <r>
    <n v="3967"/>
    <x v="3757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x v="1"/>
    <x v="6"/>
    <n v="24"/>
    <n v="41"/>
  </r>
  <r>
    <n v="3704"/>
    <x v="3758"/>
    <s v="The award-winning Nottingham New Theatre presents an exciting experimental play about the multi-universe theory and love."/>
    <x v="43"/>
    <x v="2510"/>
    <x v="0"/>
    <x v="1"/>
    <s v="GBP"/>
    <n v="1464712394"/>
    <n v="1459528394"/>
    <b v="0"/>
    <x v="74"/>
    <b v="1"/>
    <x v="1"/>
    <x v="6"/>
    <n v="136"/>
    <n v="15.15"/>
  </r>
  <r>
    <n v="3799"/>
    <x v="3759"/>
    <s v="An original musical on it's way to the stage in Minneapolis, MN. Feel free to ask any questions."/>
    <x v="3"/>
    <x v="2511"/>
    <x v="2"/>
    <x v="0"/>
    <s v="USD"/>
    <n v="1457734843"/>
    <n v="1455142843"/>
    <b v="0"/>
    <x v="80"/>
    <b v="0"/>
    <x v="1"/>
    <x v="7"/>
    <n v="4"/>
    <n v="100.5"/>
  </r>
  <r>
    <n v="3494"/>
    <x v="3760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x v="1"/>
    <x v="6"/>
    <n v="100"/>
    <n v="30.77"/>
  </r>
  <r>
    <n v="4030"/>
    <x v="3761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x v="1"/>
    <x v="6"/>
    <n v="16"/>
    <n v="66.67"/>
  </r>
  <r>
    <n v="4096"/>
    <x v="3762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x v="1"/>
    <x v="6"/>
    <n v="11"/>
    <n v="80"/>
  </r>
  <r>
    <n v="3938"/>
    <x v="3763"/>
    <s v="We Kickstarted Broken Alley Theatre in the summer of 2013. It's been an amazing two years. This year, BATx goes bigger than ever."/>
    <x v="423"/>
    <x v="2512"/>
    <x v="2"/>
    <x v="0"/>
    <s v="USD"/>
    <n v="1435441454"/>
    <n v="1432763054"/>
    <b v="0"/>
    <x v="81"/>
    <b v="0"/>
    <x v="1"/>
    <x v="6"/>
    <n v="12"/>
    <n v="79.400000000000006"/>
  </r>
  <r>
    <n v="3453"/>
    <x v="3764"/>
    <s v="A full length comedy, Patagonia follows Grason and Jerry on their journey through a magical, South-American rainforest."/>
    <x v="43"/>
    <x v="2513"/>
    <x v="0"/>
    <x v="1"/>
    <s v="GBP"/>
    <n v="1471130956"/>
    <n v="1465946956"/>
    <b v="0"/>
    <x v="25"/>
    <b v="1"/>
    <x v="1"/>
    <x v="6"/>
    <n v="128"/>
    <n v="27.5"/>
  </r>
  <r>
    <n v="4064"/>
    <x v="3765"/>
    <s v="We are mounting a production of Neil Simon's brilliant comedy, The Odd Couple, and need your help to make it as wonderful as we can."/>
    <x v="13"/>
    <x v="2513"/>
    <x v="2"/>
    <x v="2"/>
    <s v="AUD"/>
    <n v="1430316426"/>
    <n v="1427724426"/>
    <b v="0"/>
    <x v="79"/>
    <b v="0"/>
    <x v="1"/>
    <x v="6"/>
    <n v="19"/>
    <n v="64.17"/>
  </r>
  <r>
    <n v="3725"/>
    <x v="3766"/>
    <s v="A small theatre company taking 'Mine' on tour in early 2016. 'Mine' is a modern play and we hope to break on to the stage with a bang."/>
    <x v="43"/>
    <x v="1370"/>
    <x v="0"/>
    <x v="1"/>
    <s v="GBP"/>
    <n v="1455831000"/>
    <n v="1454366467"/>
    <b v="0"/>
    <x v="41"/>
    <b v="1"/>
    <x v="1"/>
    <x v="6"/>
    <n v="127"/>
    <n v="25.4"/>
  </r>
  <r>
    <n v="3130"/>
    <x v="3767"/>
    <s v="A shockingly relevant modern take on a 2,000-year-old tragedy that confronts current gender politics."/>
    <x v="3"/>
    <x v="674"/>
    <x v="3"/>
    <x v="0"/>
    <s v="USD"/>
    <n v="1492145940"/>
    <n v="1489504916"/>
    <b v="0"/>
    <x v="80"/>
    <b v="0"/>
    <x v="1"/>
    <x v="6"/>
    <n v="4"/>
    <n v="93.75"/>
  </r>
  <r>
    <n v="3470"/>
    <x v="3768"/>
    <s v="The New Artist's Circle is a theatre company dedicated to bringing the arts to young people."/>
    <x v="49"/>
    <x v="674"/>
    <x v="0"/>
    <x v="0"/>
    <s v="USD"/>
    <n v="1468618680"/>
    <n v="1465345902"/>
    <b v="0"/>
    <x v="82"/>
    <b v="1"/>
    <x v="1"/>
    <x v="6"/>
    <n v="150"/>
    <n v="41.67"/>
  </r>
  <r>
    <n v="3540"/>
    <x v="3769"/>
    <s v="A brand new stage adaptation of the Libby Purves/Nicholas Heiney book. A new work involving music, poetry and fajitas. #timetochange"/>
    <x v="43"/>
    <x v="2514"/>
    <x v="0"/>
    <x v="1"/>
    <s v="GBP"/>
    <n v="1466899491"/>
    <n v="1464307491"/>
    <b v="0"/>
    <x v="22"/>
    <b v="1"/>
    <x v="1"/>
    <x v="6"/>
    <n v="123"/>
    <n v="46.13"/>
  </r>
  <r>
    <n v="3729"/>
    <x v="3770"/>
    <s v="Shoe-string, Independent theater with a focus on art that makes you think.  Next, we're putting on an award winning Steve Martin play!"/>
    <x v="10"/>
    <x v="2515"/>
    <x v="2"/>
    <x v="0"/>
    <s v="USD"/>
    <n v="1427082912"/>
    <n v="1423198512"/>
    <b v="0"/>
    <x v="81"/>
    <b v="0"/>
    <x v="1"/>
    <x v="6"/>
    <n v="7"/>
    <n v="72.400000000000006"/>
  </r>
  <r>
    <n v="3740"/>
    <x v="3771"/>
    <s v="Savage in Limbo is the pilot production of dasGROUP Theatre; a Dallas-based production company with an eye for grit &amp; love of theatre."/>
    <x v="13"/>
    <x v="1821"/>
    <x v="2"/>
    <x v="0"/>
    <s v="USD"/>
    <n v="1407808438"/>
    <n v="1405217355"/>
    <b v="0"/>
    <x v="25"/>
    <b v="0"/>
    <x v="1"/>
    <x v="6"/>
    <n v="18"/>
    <n v="25.57"/>
  </r>
  <r>
    <n v="3686"/>
    <x v="3772"/>
    <s v="This October, in association with Rogue Productions at FSU, I will be directing a production of Dog sees God."/>
    <x v="18"/>
    <x v="2516"/>
    <x v="0"/>
    <x v="0"/>
    <s v="USD"/>
    <n v="1440820740"/>
    <n v="1439567660"/>
    <b v="0"/>
    <x v="79"/>
    <b v="1"/>
    <x v="1"/>
    <x v="6"/>
    <n v="101"/>
    <n v="59.17"/>
  </r>
  <r>
    <n v="3787"/>
    <x v="3773"/>
    <s v="The Happiest Show on Earth is a Disney musical revue to benefit the Make-A-Wish foundation. Funds for production needed."/>
    <x v="18"/>
    <x v="576"/>
    <x v="0"/>
    <x v="0"/>
    <s v="USD"/>
    <n v="1436587140"/>
    <n v="1434113406"/>
    <b v="0"/>
    <x v="73"/>
    <b v="1"/>
    <x v="1"/>
    <x v="7"/>
    <n v="100"/>
    <n v="35.1"/>
  </r>
  <r>
    <n v="3423"/>
    <x v="3774"/>
    <s v="Forest Hills Eastern's Student Run Show 2015. Our goal is to present a professional quality show on a budget."/>
    <x v="49"/>
    <x v="459"/>
    <x v="0"/>
    <x v="0"/>
    <s v="USD"/>
    <n v="1429912341"/>
    <n v="1427320341"/>
    <b v="0"/>
    <x v="73"/>
    <b v="1"/>
    <x v="1"/>
    <x v="6"/>
    <n v="140"/>
    <n v="35"/>
  </r>
  <r>
    <n v="4081"/>
    <x v="3775"/>
    <s v="AUTheatreWing is a student theatre association fostering the development of the dramatic arts at our university."/>
    <x v="424"/>
    <x v="459"/>
    <x v="2"/>
    <x v="0"/>
    <s v="USD"/>
    <n v="1425819425"/>
    <n v="1423231025"/>
    <b v="0"/>
    <x v="8"/>
    <b v="0"/>
    <x v="1"/>
    <x v="6"/>
    <n v="16"/>
    <n v="29.17"/>
  </r>
  <r>
    <n v="3475"/>
    <x v="3776"/>
    <s v="Score is a musical play inspired by true stories of parents who have recovered from addiction and regained their children."/>
    <x v="43"/>
    <x v="2517"/>
    <x v="0"/>
    <x v="1"/>
    <s v="GBP"/>
    <n v="1414972800"/>
    <n v="1412629704"/>
    <b v="0"/>
    <x v="57"/>
    <b v="1"/>
    <x v="1"/>
    <x v="6"/>
    <n v="113"/>
    <n v="20"/>
  </r>
  <r>
    <n v="3835"/>
    <x v="3777"/>
    <s v="IT DOESN'T MATTER is a new comedic piece of political theatre written by three enthusiastic students. Help us produce it at LIPA!"/>
    <x v="48"/>
    <x v="1006"/>
    <x v="0"/>
    <x v="1"/>
    <s v="GBP"/>
    <n v="1461278208"/>
    <n v="1459463808"/>
    <b v="0"/>
    <x v="22"/>
    <b v="1"/>
    <x v="1"/>
    <x v="6"/>
    <n v="160"/>
    <n v="40"/>
  </r>
  <r>
    <n v="3974"/>
    <x v="3778"/>
    <s v="We are performing Shakespeare's &quot;The Taming of the Shrew&quot; in its original Elizabethan setting at the Oxford Shakespeare Festival."/>
    <x v="28"/>
    <x v="1006"/>
    <x v="2"/>
    <x v="1"/>
    <s v="GBP"/>
    <n v="1464872848"/>
    <n v="1462280848"/>
    <b v="0"/>
    <x v="202"/>
    <b v="0"/>
    <x v="1"/>
    <x v="6"/>
    <n v="32"/>
    <n v="29.09"/>
  </r>
  <r>
    <n v="2898"/>
    <x v="3779"/>
    <s v="This is an action packed Sci-Fi stage play, using foam latex creature puppets, projected video footage, and audience participation."/>
    <x v="51"/>
    <x v="2518"/>
    <x v="2"/>
    <x v="0"/>
    <s v="USD"/>
    <n v="1446307053"/>
    <n v="1443715053"/>
    <b v="0"/>
    <x v="8"/>
    <b v="0"/>
    <x v="1"/>
    <x v="6"/>
    <n v="4"/>
    <n v="26.33"/>
  </r>
  <r>
    <n v="3476"/>
    <x v="3780"/>
    <s v="Meet the Martins; a modern family dealing with modern issues in a way that is as All-American as apple pie, James Dean and repression."/>
    <x v="43"/>
    <x v="2519"/>
    <x v="0"/>
    <x v="0"/>
    <s v="USD"/>
    <n v="1414378800"/>
    <n v="1412836990"/>
    <b v="0"/>
    <x v="79"/>
    <b v="1"/>
    <x v="1"/>
    <x v="6"/>
    <n v="104"/>
    <n v="52"/>
  </r>
  <r>
    <n v="2850"/>
    <x v="3781"/>
    <s v="Romeo and Juliet: Wouldn't it be great if they didn't all die at the end? Now YOU get to control the fate of these timeless characters!"/>
    <x v="6"/>
    <x v="2520"/>
    <x v="2"/>
    <x v="0"/>
    <s v="USD"/>
    <n v="1409962211"/>
    <n v="1407370211"/>
    <b v="0"/>
    <x v="62"/>
    <b v="0"/>
    <x v="1"/>
    <x v="6"/>
    <n v="4"/>
    <n v="23.92"/>
  </r>
  <r>
    <n v="4038"/>
    <x v="3782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x v="1"/>
    <x v="6"/>
    <n v="12"/>
    <n v="75.25"/>
  </r>
  <r>
    <n v="2855"/>
    <x v="3783"/>
    <s v="Raising funds to have a private stage reading for an upcoming play from THE ENSEMBLE THEATRE COMPANY OF NEW YORK (www.tetcny.org)"/>
    <x v="20"/>
    <x v="454"/>
    <x v="2"/>
    <x v="0"/>
    <s v="USD"/>
    <n v="1454110440"/>
    <n v="1451607071"/>
    <b v="0"/>
    <x v="81"/>
    <b v="0"/>
    <x v="1"/>
    <x v="6"/>
    <n v="50"/>
    <n v="60"/>
  </r>
  <r>
    <n v="2923"/>
    <x v="3784"/>
    <s v="Spreading the love of theatre, one step at a time. I would like to produce a reading of one of my favorite musicals"/>
    <x v="43"/>
    <x v="454"/>
    <x v="0"/>
    <x v="0"/>
    <s v="USD"/>
    <n v="1422068400"/>
    <n v="1420774779"/>
    <b v="0"/>
    <x v="73"/>
    <b v="1"/>
    <x v="1"/>
    <x v="7"/>
    <n v="100"/>
    <n v="30"/>
  </r>
  <r>
    <n v="4039"/>
    <x v="3785"/>
    <s v="Help stage an original One Act Play that brings awareness to Alzheimer's in its debut performance."/>
    <x v="2"/>
    <x v="454"/>
    <x v="2"/>
    <x v="0"/>
    <s v="USD"/>
    <n v="1448949540"/>
    <n v="1446048367"/>
    <b v="0"/>
    <x v="81"/>
    <b v="0"/>
    <x v="1"/>
    <x v="6"/>
    <n v="60"/>
    <n v="60"/>
  </r>
  <r>
    <n v="3959"/>
    <x v="3786"/>
    <s v="A free website for theatre on California's central coast - actors, auditions, &amp; shows in Santa Barbara, San Luis Obispo, &amp; Montetey."/>
    <x v="38"/>
    <x v="2521"/>
    <x v="2"/>
    <x v="0"/>
    <s v="USD"/>
    <n v="1411930556"/>
    <n v="1409338556"/>
    <b v="0"/>
    <x v="8"/>
    <b v="0"/>
    <x v="1"/>
    <x v="6"/>
    <n v="24"/>
    <n v="24.33"/>
  </r>
  <r>
    <n v="3292"/>
    <x v="3787"/>
    <s v="Iver Heath Drama Club is a not-for-profit community group and this year we are performing DICK WHITTINGTON."/>
    <x v="425"/>
    <x v="685"/>
    <x v="0"/>
    <x v="1"/>
    <s v="GBP"/>
    <n v="1449257348"/>
    <n v="1444069748"/>
    <b v="0"/>
    <x v="41"/>
    <b v="1"/>
    <x v="1"/>
    <x v="6"/>
    <n v="286"/>
    <n v="19.27"/>
  </r>
  <r>
    <n v="3965"/>
    <x v="3788"/>
    <s v="Andrew Heller producing a production of an original play for the Philadelphia Fringe Festival. Written and Directed by Andrew Heller"/>
    <x v="13"/>
    <x v="2522"/>
    <x v="2"/>
    <x v="0"/>
    <s v="USD"/>
    <n v="1460608780"/>
    <n v="1455428380"/>
    <b v="0"/>
    <x v="80"/>
    <b v="0"/>
    <x v="1"/>
    <x v="6"/>
    <n v="14"/>
    <n v="71.25"/>
  </r>
  <r>
    <n v="4060"/>
    <x v="3789"/>
    <s v="A funny, poignant play that revives the forgotten life and adventures of great Scottish Canadian, world renowned poet, Robert Service."/>
    <x v="3"/>
    <x v="2522"/>
    <x v="2"/>
    <x v="5"/>
    <s v="CAD"/>
    <n v="1403539200"/>
    <n v="1400604056"/>
    <b v="0"/>
    <x v="81"/>
    <b v="0"/>
    <x v="1"/>
    <x v="6"/>
    <n v="3"/>
    <n v="57"/>
  </r>
  <r>
    <n v="3397"/>
    <x v="3790"/>
    <s v="Help a group of recovering alcoholics bring Samuel Beckett's classic to a seaside town!"/>
    <x v="49"/>
    <x v="670"/>
    <x v="0"/>
    <x v="1"/>
    <s v="GBP"/>
    <n v="1455832800"/>
    <n v="1452338929"/>
    <b v="0"/>
    <x v="54"/>
    <b v="1"/>
    <x v="1"/>
    <x v="6"/>
    <n v="112"/>
    <n v="11.67"/>
  </r>
  <r>
    <n v="3371"/>
    <x v="3791"/>
    <s v="Help support Red Planet, a new science fiction play based off the Mars One exploration."/>
    <x v="48"/>
    <x v="1775"/>
    <x v="0"/>
    <x v="0"/>
    <s v="USD"/>
    <n v="1449089965"/>
    <n v="1446670765"/>
    <b v="0"/>
    <x v="82"/>
    <b v="1"/>
    <x v="1"/>
    <x v="6"/>
    <n v="139"/>
    <n v="30.78"/>
  </r>
  <r>
    <n v="2891"/>
    <x v="3792"/>
    <s v="Did you know that we are enriching the lives of Brooklyn kids through literacy and educational theater? We just need a little help."/>
    <x v="3"/>
    <x v="689"/>
    <x v="2"/>
    <x v="0"/>
    <s v="USD"/>
    <n v="1460751128"/>
    <n v="1455570728"/>
    <b v="0"/>
    <x v="73"/>
    <b v="0"/>
    <x v="1"/>
    <x v="6"/>
    <n v="3"/>
    <n v="27.3"/>
  </r>
  <r>
    <n v="3205"/>
    <x v="3793"/>
    <s v="Children Must Run is an original musical, about a prostitute, a drug mule, a child soldier and their struggles, hopes and dreams."/>
    <x v="6"/>
    <x v="689"/>
    <x v="2"/>
    <x v="1"/>
    <s v="GBP"/>
    <n v="1430470772"/>
    <n v="1427878772"/>
    <b v="0"/>
    <x v="8"/>
    <b v="0"/>
    <x v="1"/>
    <x v="7"/>
    <n v="3"/>
    <n v="22.75"/>
  </r>
  <r>
    <n v="2820"/>
    <x v="3794"/>
    <s v="Montage Theatre Arts, as part of National Theatre Connections, are performing a show - We need you help to raise vital funds!"/>
    <x v="48"/>
    <x v="2523"/>
    <x v="0"/>
    <x v="1"/>
    <s v="GBP"/>
    <n v="1456444800"/>
    <n v="1454337589"/>
    <b v="0"/>
    <x v="9"/>
    <b v="1"/>
    <x v="1"/>
    <x v="6"/>
    <n v="136"/>
    <n v="13.6"/>
  </r>
  <r>
    <n v="2874"/>
    <x v="3795"/>
    <s v="We present Classics made for the 21st Century and we need a space! Please help us rent a space for The Importance of Being Earnest!"/>
    <x v="10"/>
    <x v="2524"/>
    <x v="2"/>
    <x v="0"/>
    <s v="USD"/>
    <n v="1484684186"/>
    <n v="1482092186"/>
    <b v="0"/>
    <x v="83"/>
    <b v="0"/>
    <x v="1"/>
    <x v="6"/>
    <n v="5"/>
    <n v="90.33"/>
  </r>
  <r>
    <n v="3738"/>
    <x v="3796"/>
    <s v="A filmic, fast-paced exploration of trust, making its debut at Camden People's Theatre this July."/>
    <x v="15"/>
    <x v="797"/>
    <x v="2"/>
    <x v="1"/>
    <s v="GBP"/>
    <n v="1405461600"/>
    <n v="1403562705"/>
    <b v="0"/>
    <x v="79"/>
    <b v="0"/>
    <x v="1"/>
    <x v="6"/>
    <n v="18"/>
    <n v="45"/>
  </r>
  <r>
    <n v="3824"/>
    <x v="3797"/>
    <s v="the hardy presents a collaboration between Robbie Curran and Abram Rooney. Kemble House, 9th-14th August, every night at 8pm."/>
    <x v="49"/>
    <x v="797"/>
    <x v="0"/>
    <x v="1"/>
    <s v="GBP"/>
    <n v="1470058860"/>
    <n v="1469026903"/>
    <b v="0"/>
    <x v="63"/>
    <b v="1"/>
    <x v="1"/>
    <x v="6"/>
    <n v="108"/>
    <n v="38.57"/>
  </r>
  <r>
    <n v="2860"/>
    <x v="3798"/>
    <s v="The Bard's classic tale set in the 2016 Presidential Campaign. Power, corruption, greed, and conspiracy. How far are you willing to go?"/>
    <x v="23"/>
    <x v="766"/>
    <x v="2"/>
    <x v="0"/>
    <s v="USD"/>
    <n v="1466363576"/>
    <n v="1461179576"/>
    <b v="0"/>
    <x v="82"/>
    <b v="0"/>
    <x v="1"/>
    <x v="6"/>
    <n v="7"/>
    <n v="29.56"/>
  </r>
  <r>
    <n v="2908"/>
    <x v="3799"/>
    <s v="A dinner theatre/show about a day in the life of a Vegas &quot;Mob Boss&quot;_x000a_circa 1965- ish. It is all at once realistic,tragic, farce/comical"/>
    <x v="426"/>
    <x v="2525"/>
    <x v="2"/>
    <x v="0"/>
    <s v="USD"/>
    <n v="1465407219"/>
    <n v="1462815219"/>
    <b v="0"/>
    <x v="81"/>
    <b v="0"/>
    <x v="1"/>
    <x v="6"/>
    <n v="3"/>
    <n v="52.8"/>
  </r>
  <r>
    <n v="3857"/>
    <x v="3800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x v="1"/>
    <x v="6"/>
    <n v="5"/>
    <n v="65"/>
  </r>
  <r>
    <n v="3891"/>
    <x v="3801"/>
    <s v="A comedy about a mime who dreams of becoming a stand up comedian."/>
    <x v="134"/>
    <x v="92"/>
    <x v="2"/>
    <x v="0"/>
    <s v="USD"/>
    <n v="1427086740"/>
    <n v="1424488244"/>
    <b v="0"/>
    <x v="63"/>
    <b v="0"/>
    <x v="1"/>
    <x v="6"/>
    <n v="33"/>
    <n v="37.14"/>
  </r>
  <r>
    <n v="3141"/>
    <x v="3802"/>
    <s v="We are a theatre society from the Groningen University in the Netherlands. _x000a_We would be more than happy for some help funding the play."/>
    <x v="2"/>
    <x v="2526"/>
    <x v="3"/>
    <x v="9"/>
    <s v="EUR"/>
    <n v="1492372800"/>
    <n v="1488823488"/>
    <b v="0"/>
    <x v="22"/>
    <b v="0"/>
    <x v="1"/>
    <x v="6"/>
    <n v="52"/>
    <n v="32.25"/>
  </r>
  <r>
    <n v="2882"/>
    <x v="3803"/>
    <s v="A one-woman show about the life of Eva Schloss, her time in Auschwitz, and the positive impact she has had on thousands of lives."/>
    <x v="47"/>
    <x v="802"/>
    <x v="2"/>
    <x v="0"/>
    <s v="USD"/>
    <n v="1462112318"/>
    <n v="1459520318"/>
    <b v="0"/>
    <x v="80"/>
    <b v="0"/>
    <x v="1"/>
    <x v="6"/>
    <n v="34"/>
    <n v="63"/>
  </r>
  <r>
    <n v="3545"/>
    <x v="3804"/>
    <s v="FUND our teens in Shakespeare's comedy &quot;The Merchant of Venice&quot;. Donating pays for our venue/insurance located in Woodland, CA."/>
    <x v="49"/>
    <x v="2527"/>
    <x v="0"/>
    <x v="0"/>
    <s v="USD"/>
    <n v="1428780159"/>
    <n v="1426188159"/>
    <b v="0"/>
    <x v="22"/>
    <b v="1"/>
    <x v="1"/>
    <x v="6"/>
    <n v="100"/>
    <n v="31.38"/>
  </r>
  <r>
    <n v="3867"/>
    <x v="3805"/>
    <s v="What do you know about Russian Culture? Our project helps the American children to find out about Russian literature."/>
    <x v="13"/>
    <x v="2527"/>
    <x v="2"/>
    <x v="0"/>
    <s v="USD"/>
    <n v="1466278339"/>
    <n v="1463686339"/>
    <b v="0"/>
    <x v="81"/>
    <b v="0"/>
    <x v="1"/>
    <x v="6"/>
    <n v="13"/>
    <n v="50.2"/>
  </r>
  <r>
    <n v="3203"/>
    <x v="3806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x v="1"/>
    <x v="7"/>
    <n v="25"/>
    <n v="41.67"/>
  </r>
  <r>
    <n v="3336"/>
    <x v="3807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x v="1"/>
    <x v="6"/>
    <n v="100"/>
    <n v="27.78"/>
  </r>
  <r>
    <n v="3442"/>
    <x v="3808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x v="1"/>
    <x v="6"/>
    <n v="100"/>
    <n v="31.25"/>
  </r>
  <r>
    <n v="3660"/>
    <x v="3809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x v="1"/>
    <x v="6"/>
    <n v="100"/>
    <n v="11.36"/>
  </r>
  <r>
    <n v="4025"/>
    <x v="3810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x v="1"/>
    <x v="6"/>
    <n v="5"/>
    <n v="62.5"/>
  </r>
  <r>
    <n v="4059"/>
    <x v="3811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x v="1"/>
    <x v="6"/>
    <n v="3"/>
    <n v="35.71"/>
  </r>
  <r>
    <n v="3670"/>
    <x v="3812"/>
    <s v="Debauchery, laughter, violence and politics. Why wouldn't you want help Drama Soc's production of 'Posh' be the best it can be?"/>
    <x v="427"/>
    <x v="856"/>
    <x v="0"/>
    <x v="1"/>
    <s v="GBP"/>
    <n v="1433113200"/>
    <n v="1431951611"/>
    <b v="0"/>
    <x v="8"/>
    <b v="1"/>
    <x v="1"/>
    <x v="6"/>
    <n v="110"/>
    <n v="20.079999999999998"/>
  </r>
  <r>
    <n v="4089"/>
    <x v="3813"/>
    <s v="&quot;The Snail&quot; is the story of Andrew, a Transgender, who discovers his identity through the relationship with parents, with peers and sex"/>
    <x v="10"/>
    <x v="741"/>
    <x v="2"/>
    <x v="0"/>
    <s v="USD"/>
    <n v="1433093700"/>
    <n v="1430242488"/>
    <b v="0"/>
    <x v="22"/>
    <b v="0"/>
    <x v="1"/>
    <x v="6"/>
    <n v="5"/>
    <n v="30"/>
  </r>
  <r>
    <n v="3663"/>
    <x v="3814"/>
    <s v="Each year our community comes together to put on a fun and funny family show. We need your help to keep our annual event going."/>
    <x v="428"/>
    <x v="733"/>
    <x v="0"/>
    <x v="1"/>
    <s v="GBP"/>
    <n v="1482321030"/>
    <n v="1477133430"/>
    <b v="0"/>
    <x v="82"/>
    <b v="1"/>
    <x v="1"/>
    <x v="6"/>
    <n v="104"/>
    <n v="26"/>
  </r>
  <r>
    <n v="3536"/>
    <x v="3815"/>
    <s v="&quot;Inteligent, Inspired and Inimitable&quot; Nottingham's leading two man improv show is heading to Dave's Leicester Comedy Festival."/>
    <x v="323"/>
    <x v="398"/>
    <x v="0"/>
    <x v="1"/>
    <s v="GBP"/>
    <n v="1450612740"/>
    <n v="1448040425"/>
    <b v="0"/>
    <x v="57"/>
    <b v="1"/>
    <x v="1"/>
    <x v="6"/>
    <n v="153"/>
    <n v="13.53"/>
  </r>
  <r>
    <n v="3134"/>
    <x v="3816"/>
    <s v="Time Zone Theatre &amp; Arteria Theatre present this emotional thriller about Love, Loss and what happens when life goes on, but you can't."/>
    <x v="28"/>
    <x v="1181"/>
    <x v="3"/>
    <x v="1"/>
    <s v="GBP"/>
    <n v="1490631419"/>
    <n v="1488820619"/>
    <b v="0"/>
    <x v="8"/>
    <b v="0"/>
    <x v="1"/>
    <x v="6"/>
    <n v="23"/>
    <n v="18.75"/>
  </r>
  <r>
    <n v="3830"/>
    <x v="3817"/>
    <s v="The Aeon Theatre company is producing another original play by Parker Hale at the Manhattan Reportory Theatre"/>
    <x v="213"/>
    <x v="1181"/>
    <x v="0"/>
    <x v="0"/>
    <s v="USD"/>
    <n v="1464371211"/>
    <n v="1463161611"/>
    <b v="0"/>
    <x v="83"/>
    <b v="1"/>
    <x v="1"/>
    <x v="6"/>
    <n v="225"/>
    <n v="75"/>
  </r>
  <r>
    <n v="4044"/>
    <x v="3818"/>
    <s v="A bilingual play in The New Works Festival at UT that crosses cultures and explores what it means to be confident with who you are."/>
    <x v="20"/>
    <x v="1181"/>
    <x v="2"/>
    <x v="0"/>
    <s v="USD"/>
    <n v="1428642000"/>
    <n v="1426050982"/>
    <b v="0"/>
    <x v="80"/>
    <b v="0"/>
    <x v="1"/>
    <x v="6"/>
    <n v="38"/>
    <n v="56.25"/>
  </r>
  <r>
    <n v="3638"/>
    <x v="3819"/>
    <s v="A rock and roll journey that explores love, loss, redemption, duality and ascension."/>
    <x v="126"/>
    <x v="1174"/>
    <x v="2"/>
    <x v="5"/>
    <s v="CAD"/>
    <n v="1429456132"/>
    <n v="1424275732"/>
    <b v="0"/>
    <x v="84"/>
    <b v="0"/>
    <x v="1"/>
    <x v="7"/>
    <n v="7"/>
    <n v="108"/>
  </r>
  <r>
    <n v="4088"/>
    <x v="3820"/>
    <s v="Young persons theatre company working in deprived area seeking funding for children's theatrical production."/>
    <x v="13"/>
    <x v="1174"/>
    <x v="2"/>
    <x v="1"/>
    <s v="GBP"/>
    <n v="1421403960"/>
    <n v="1418827324"/>
    <b v="0"/>
    <x v="83"/>
    <b v="0"/>
    <x v="1"/>
    <x v="6"/>
    <n v="11"/>
    <n v="72"/>
  </r>
  <r>
    <n v="4027"/>
    <x v="3821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x v="1"/>
    <x v="6"/>
    <n v="7"/>
    <n v="30.71"/>
  </r>
  <r>
    <n v="3978"/>
    <x v="3822"/>
    <s v="Staged play within the communities of eastern ( Kinston Wilson Wilmington ) North Carolina ! Funds will allow a child to attend! THX"/>
    <x v="13"/>
    <x v="2528"/>
    <x v="2"/>
    <x v="0"/>
    <s v="USD"/>
    <n v="1422717953"/>
    <n v="1417533953"/>
    <b v="0"/>
    <x v="22"/>
    <b v="0"/>
    <x v="1"/>
    <x v="6"/>
    <n v="11"/>
    <n v="26.75"/>
  </r>
  <r>
    <n v="3969"/>
    <x v="3823"/>
    <s v="Board a pirate ship and sail with us on a midnight cruise into the dark realms of forgotten pirate lore with music, theater &amp; burlesque"/>
    <x v="429"/>
    <x v="2529"/>
    <x v="2"/>
    <x v="0"/>
    <s v="USD"/>
    <n v="1472442900"/>
    <n v="1471638646"/>
    <b v="0"/>
    <x v="79"/>
    <b v="0"/>
    <x v="1"/>
    <x v="6"/>
    <n v="7"/>
    <n v="35.17"/>
  </r>
  <r>
    <n v="3972"/>
    <x v="3824"/>
    <s v="We're a horror based theatre company in Oklahoma City beginning our first season of shows."/>
    <x v="28"/>
    <x v="2529"/>
    <x v="2"/>
    <x v="0"/>
    <s v="USD"/>
    <n v="1423186634"/>
    <n v="1418002634"/>
    <b v="0"/>
    <x v="22"/>
    <b v="0"/>
    <x v="1"/>
    <x v="6"/>
    <n v="21"/>
    <n v="26.38"/>
  </r>
  <r>
    <n v="4091"/>
    <x v="3825"/>
    <s v="Unique  troupe will bring the wonder &amp; joy of Therapeutic Theater to  youth with severe multiple disabilities, &amp; adults with Alzheimers"/>
    <x v="183"/>
    <x v="2530"/>
    <x v="2"/>
    <x v="0"/>
    <s v="USD"/>
    <n v="1421410151"/>
    <n v="1418818151"/>
    <b v="0"/>
    <x v="22"/>
    <b v="0"/>
    <x v="1"/>
    <x v="6"/>
    <n v="13"/>
    <n v="25.5"/>
  </r>
  <r>
    <n v="3746"/>
    <x v="3826"/>
    <s v="Generational curses CAN be broken...right?"/>
    <x v="0"/>
    <x v="1681"/>
    <x v="2"/>
    <x v="0"/>
    <s v="USD"/>
    <n v="1475918439"/>
    <n v="1473326439"/>
    <b v="0"/>
    <x v="29"/>
    <b v="0"/>
    <x v="1"/>
    <x v="6"/>
    <n v="2"/>
    <n v="202"/>
  </r>
  <r>
    <n v="3588"/>
    <x v="3827"/>
    <s v="Touring the fast-paced, playful and poignant story of three twenty-somethings in a mental-health support group."/>
    <x v="48"/>
    <x v="1680"/>
    <x v="0"/>
    <x v="1"/>
    <s v="GBP"/>
    <n v="1430348400"/>
    <n v="1428436410"/>
    <b v="0"/>
    <x v="202"/>
    <b v="1"/>
    <x v="1"/>
    <x v="6"/>
    <n v="101"/>
    <n v="18.27"/>
  </r>
  <r>
    <n v="4003"/>
    <x v="3828"/>
    <s v="&quot;MAMA'Z BA-B&quot; is the story of Marcus Williams who struggles to find a place for himself as a young black male."/>
    <x v="13"/>
    <x v="1680"/>
    <x v="2"/>
    <x v="0"/>
    <s v="USD"/>
    <n v="1424009147"/>
    <n v="1421417147"/>
    <b v="0"/>
    <x v="84"/>
    <b v="0"/>
    <x v="1"/>
    <x v="6"/>
    <n v="10"/>
    <n v="100.5"/>
  </r>
  <r>
    <n v="3415"/>
    <x v="3829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x v="1"/>
    <x v="6"/>
    <n v="100"/>
    <n v="22.22"/>
  </r>
  <r>
    <n v="4034"/>
    <x v="3830"/>
    <s v="This local community theatre needs a proper, efficient, SAFE and professional audio and lighting setup. Helps us raise the funds!"/>
    <x v="430"/>
    <x v="148"/>
    <x v="2"/>
    <x v="0"/>
    <s v="USD"/>
    <n v="1428097450"/>
    <n v="1425509050"/>
    <b v="0"/>
    <x v="84"/>
    <b v="0"/>
    <x v="1"/>
    <x v="6"/>
    <n v="1"/>
    <n v="100"/>
  </r>
  <r>
    <n v="3429"/>
    <x v="3831"/>
    <s v="I would like to raise a small budget to put on my first play, Virtual Reality. To be put on at 53two, Manchester - 29th &amp; 30th Nov 16"/>
    <x v="323"/>
    <x v="668"/>
    <x v="0"/>
    <x v="1"/>
    <s v="GBP"/>
    <n v="1478046661"/>
    <n v="1476837061"/>
    <b v="0"/>
    <x v="8"/>
    <b v="1"/>
    <x v="1"/>
    <x v="6"/>
    <n v="130"/>
    <n v="16.25"/>
  </r>
  <r>
    <n v="3946"/>
    <x v="3832"/>
    <s v="Dr. Mecurio's is an original work of fantasy designed and written for the stage."/>
    <x v="12"/>
    <x v="668"/>
    <x v="2"/>
    <x v="0"/>
    <s v="USD"/>
    <n v="1425110400"/>
    <n v="1422388822"/>
    <b v="0"/>
    <x v="81"/>
    <b v="0"/>
    <x v="1"/>
    <x v="6"/>
    <n v="3"/>
    <n v="39"/>
  </r>
  <r>
    <n v="3846"/>
    <x v="3833"/>
    <s v="My Insane Shakespeare. An original play by Arthur Elbakyan premiering October 13th at United Solo, New York City."/>
    <x v="39"/>
    <x v="2531"/>
    <x v="2"/>
    <x v="0"/>
    <s v="USD"/>
    <n v="1412405940"/>
    <n v="1409721542"/>
    <b v="1"/>
    <x v="22"/>
    <b v="0"/>
    <x v="1"/>
    <x v="6"/>
    <n v="3"/>
    <n v="23.63"/>
  </r>
  <r>
    <n v="2884"/>
    <x v="3834"/>
    <s v="Come explore the dream world of Jim Morrison, rock singer, mystic, poet, shaman."/>
    <x v="101"/>
    <x v="2532"/>
    <x v="2"/>
    <x v="0"/>
    <s v="USD"/>
    <n v="1417800435"/>
    <n v="1415208435"/>
    <b v="0"/>
    <x v="80"/>
    <b v="0"/>
    <x v="1"/>
    <x v="6"/>
    <n v="0"/>
    <n v="46.25"/>
  </r>
  <r>
    <n v="3910"/>
    <x v="3835"/>
    <s v="Join Sherlock Holmes and Dr. Watson as the first adventure together is dramatized live on-stage!  The game is afoot!"/>
    <x v="12"/>
    <x v="2532"/>
    <x v="2"/>
    <x v="0"/>
    <s v="USD"/>
    <n v="1441649397"/>
    <n v="1439057397"/>
    <b v="0"/>
    <x v="83"/>
    <b v="0"/>
    <x v="1"/>
    <x v="6"/>
    <n v="3"/>
    <n v="61.67"/>
  </r>
  <r>
    <n v="3508"/>
    <x v="383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x v="1"/>
    <x v="6"/>
    <n v="180"/>
    <n v="12"/>
  </r>
  <r>
    <n v="2869"/>
    <x v="3837"/>
    <s v="We provide performing arts training and experience to young people of low income families in NYC, building confidence and self esteem"/>
    <x v="22"/>
    <x v="573"/>
    <x v="2"/>
    <x v="0"/>
    <s v="USD"/>
    <n v="1468937681"/>
    <n v="1466345681"/>
    <b v="0"/>
    <x v="81"/>
    <b v="0"/>
    <x v="1"/>
    <x v="6"/>
    <n v="1"/>
    <n v="35.4"/>
  </r>
  <r>
    <n v="3905"/>
    <x v="3838"/>
    <s v="&quot;STAIRCASES&quot; is a piece of collaborative new writing exploring 'L'esprit de l'escalier', or the conversations you wish you could have."/>
    <x v="15"/>
    <x v="2533"/>
    <x v="2"/>
    <x v="1"/>
    <s v="GBP"/>
    <n v="1434063600"/>
    <n v="1430405903"/>
    <b v="0"/>
    <x v="63"/>
    <b v="0"/>
    <x v="1"/>
    <x v="6"/>
    <n v="12"/>
    <n v="24.71"/>
  </r>
  <r>
    <n v="3896"/>
    <x v="3839"/>
    <s v="Yorick and Co. is a comedy about a struggling theatre company whose mysterious benefactor starts haunting the show!"/>
    <x v="183"/>
    <x v="577"/>
    <x v="2"/>
    <x v="0"/>
    <s v="USD"/>
    <n v="1402979778"/>
    <n v="1401770178"/>
    <b v="0"/>
    <x v="80"/>
    <b v="0"/>
    <x v="1"/>
    <x v="6"/>
    <n v="11"/>
    <n v="42.5"/>
  </r>
  <r>
    <n v="3982"/>
    <x v="3840"/>
    <s v="Sex, deception, addiction, life. _x000a_A quality piece of relevant theatre at one of London's most vibrant and respected fringe theatres."/>
    <x v="16"/>
    <x v="577"/>
    <x v="2"/>
    <x v="1"/>
    <s v="GBP"/>
    <n v="1436297180"/>
    <n v="1431113180"/>
    <b v="0"/>
    <x v="81"/>
    <b v="0"/>
    <x v="1"/>
    <x v="6"/>
    <n v="20"/>
    <n v="34"/>
  </r>
  <r>
    <n v="4070"/>
    <x v="3841"/>
    <s v="V-Day Southern Utah University 2015 and Second Studio Players presents: The Vagina Monologues"/>
    <x v="28"/>
    <x v="787"/>
    <x v="2"/>
    <x v="0"/>
    <s v="USD"/>
    <n v="1425178800"/>
    <n v="1422374420"/>
    <b v="0"/>
    <x v="79"/>
    <b v="0"/>
    <x v="1"/>
    <x v="6"/>
    <n v="17"/>
    <n v="27.5"/>
  </r>
  <r>
    <n v="3135"/>
    <x v="3842"/>
    <s v="SEVEN tells the true stories of 7 women who bravely fought for the well-being of women, families, and children around the globe."/>
    <x v="431"/>
    <x v="2534"/>
    <x v="3"/>
    <x v="0"/>
    <s v="USD"/>
    <n v="1491277121"/>
    <n v="1489376321"/>
    <b v="0"/>
    <x v="63"/>
    <b v="0"/>
    <x v="1"/>
    <x v="6"/>
    <n v="21"/>
    <n v="23.14"/>
  </r>
  <r>
    <n v="3907"/>
    <x v="3843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x v="1"/>
    <x v="6"/>
    <n v="15"/>
    <n v="38.25"/>
  </r>
  <r>
    <n v="3191"/>
    <x v="3844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x v="1"/>
    <x v="7"/>
    <n v="4"/>
    <n v="37.75"/>
  </r>
  <r>
    <n v="3987"/>
    <x v="384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x v="1"/>
    <x v="6"/>
    <n v="38"/>
    <n v="11.62"/>
  </r>
  <r>
    <n v="3737"/>
    <x v="3356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x v="1"/>
    <x v="6"/>
    <n v="21"/>
    <n v="37.5"/>
  </r>
  <r>
    <n v="2856"/>
    <x v="3846"/>
    <s v="This will be the fifth play of The Jokeress, based on the ebook/paperback novelette series. It is scifi, suspense, terror, and noir."/>
    <x v="9"/>
    <x v="2535"/>
    <x v="2"/>
    <x v="0"/>
    <s v="USD"/>
    <n v="1439069640"/>
    <n v="1433897647"/>
    <b v="0"/>
    <x v="79"/>
    <b v="0"/>
    <x v="1"/>
    <x v="6"/>
    <n v="5"/>
    <n v="24.33"/>
  </r>
  <r>
    <n v="2916"/>
    <x v="3847"/>
    <s v="The moving dramatisation of one man's journey to find the truth behind the Libyan regime change."/>
    <x v="432"/>
    <x v="1016"/>
    <x v="2"/>
    <x v="1"/>
    <s v="GBP"/>
    <n v="1400498789"/>
    <n v="1398511589"/>
    <b v="0"/>
    <x v="63"/>
    <b v="0"/>
    <x v="1"/>
    <x v="6"/>
    <n v="8"/>
    <n v="20.71"/>
  </r>
  <r>
    <n v="4102"/>
    <x v="3848"/>
    <s v="Local Community theater to get up and running in the Idaho Falls area. Something new, something different!"/>
    <x v="2"/>
    <x v="2536"/>
    <x v="2"/>
    <x v="0"/>
    <s v="USD"/>
    <n v="1463343673"/>
    <n v="1460751673"/>
    <b v="0"/>
    <x v="79"/>
    <b v="0"/>
    <x v="1"/>
    <x v="6"/>
    <n v="27"/>
    <n v="22.83"/>
  </r>
  <r>
    <n v="3971"/>
    <x v="3849"/>
    <s v="The timeless story of the struggling actor, the faithful agent and   the reality of what constitutes success and failure in Hollywood."/>
    <x v="32"/>
    <x v="2537"/>
    <x v="2"/>
    <x v="0"/>
    <s v="USD"/>
    <n v="1405947126"/>
    <n v="1403355126"/>
    <b v="0"/>
    <x v="79"/>
    <b v="0"/>
    <x v="1"/>
    <x v="6"/>
    <n v="1"/>
    <n v="22.67"/>
  </r>
  <r>
    <n v="3900"/>
    <x v="3850"/>
    <s v="HUB Theatre Group collaborates with local artists to present John Logan's RED to the community."/>
    <x v="30"/>
    <x v="2538"/>
    <x v="2"/>
    <x v="0"/>
    <s v="USD"/>
    <n v="1433988791"/>
    <n v="1431396791"/>
    <b v="0"/>
    <x v="81"/>
    <b v="0"/>
    <x v="1"/>
    <x v="6"/>
    <n v="5"/>
    <n v="27"/>
  </r>
  <r>
    <n v="3909"/>
    <x v="3851"/>
    <s v="I am trying to put on a gospel comedy stage play that is full of laughter and life lessons as well that will change your life forever,"/>
    <x v="127"/>
    <x v="2538"/>
    <x v="2"/>
    <x v="0"/>
    <s v="USD"/>
    <n v="1410424642"/>
    <n v="1407832642"/>
    <b v="0"/>
    <x v="80"/>
    <b v="0"/>
    <x v="1"/>
    <x v="6"/>
    <n v="0"/>
    <n v="33.75"/>
  </r>
  <r>
    <n v="3920"/>
    <x v="3852"/>
    <s v="An enthralling tale charting the ecstasies and tragedies behind the seven white masks of centenarian clown,Scaramouche Jones."/>
    <x v="30"/>
    <x v="2538"/>
    <x v="2"/>
    <x v="1"/>
    <s v="GBP"/>
    <n v="1479032260"/>
    <n v="1476436660"/>
    <b v="0"/>
    <x v="83"/>
    <b v="0"/>
    <x v="1"/>
    <x v="6"/>
    <n v="5"/>
    <n v="45"/>
  </r>
  <r>
    <n v="4063"/>
    <x v="3853"/>
    <s v="WMHAE by Julie McNamara, raises awareness of the effects domestic violence has on the mental health of young people who witness it."/>
    <x v="196"/>
    <x v="2538"/>
    <x v="2"/>
    <x v="1"/>
    <s v="GBP"/>
    <n v="1403886084"/>
    <n v="1401294084"/>
    <b v="0"/>
    <x v="82"/>
    <b v="0"/>
    <x v="1"/>
    <x v="6"/>
    <n v="1"/>
    <n v="15"/>
  </r>
  <r>
    <n v="3732"/>
    <x v="3854"/>
    <s v="Mijn solo voorstelling gaat over Elektra (Sophokles) en hoe zij als jongere alles beleeft en meemaakt!"/>
    <x v="16"/>
    <x v="451"/>
    <x v="2"/>
    <x v="9"/>
    <s v="EUR"/>
    <n v="1422100800"/>
    <n v="1416932133"/>
    <b v="0"/>
    <x v="80"/>
    <b v="0"/>
    <x v="1"/>
    <x v="6"/>
    <n v="15"/>
    <n v="32.75"/>
  </r>
  <r>
    <n v="2885"/>
    <x v="3855"/>
    <s v="An historic and proud work of Polish nationalistic literature performed on stage."/>
    <x v="44"/>
    <x v="176"/>
    <x v="2"/>
    <x v="0"/>
    <s v="USD"/>
    <n v="1426294201"/>
    <n v="1423705801"/>
    <b v="0"/>
    <x v="81"/>
    <b v="0"/>
    <x v="1"/>
    <x v="6"/>
    <n v="33"/>
    <n v="26"/>
  </r>
  <r>
    <n v="3188"/>
    <x v="3856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x v="1"/>
    <x v="7"/>
    <n v="65"/>
    <n v="14.44"/>
  </r>
  <r>
    <n v="4018"/>
    <x v="3857"/>
    <s v="Funding for a production of Time Please at the Brighton Fringe 2017... and beyond."/>
    <x v="15"/>
    <x v="176"/>
    <x v="2"/>
    <x v="1"/>
    <s v="GBP"/>
    <n v="1475877108"/>
    <n v="1473285108"/>
    <b v="0"/>
    <x v="80"/>
    <b v="0"/>
    <x v="1"/>
    <x v="6"/>
    <n v="9"/>
    <n v="32.5"/>
  </r>
  <r>
    <n v="2921"/>
    <x v="3858"/>
    <s v="I'm creating a cabaret in which all donations go directly to Broadway Cares/Equity Fights AIDS."/>
    <x v="213"/>
    <x v="2539"/>
    <x v="0"/>
    <x v="0"/>
    <s v="USD"/>
    <n v="1411679804"/>
    <n v="1409087804"/>
    <b v="0"/>
    <x v="83"/>
    <b v="1"/>
    <x v="1"/>
    <x v="7"/>
    <n v="129"/>
    <n v="43"/>
  </r>
  <r>
    <n v="3964"/>
    <x v="3859"/>
    <s v="&quot;MAMA'Z BA-B&quot; is the story of Marcus Williams who struggles to find a place for himself as a young black male."/>
    <x v="13"/>
    <x v="693"/>
    <x v="2"/>
    <x v="0"/>
    <s v="USD"/>
    <n v="1429460386"/>
    <n v="1424279986"/>
    <b v="0"/>
    <x v="83"/>
    <b v="0"/>
    <x v="1"/>
    <x v="6"/>
    <n v="6"/>
    <n v="42"/>
  </r>
  <r>
    <n v="3899"/>
    <x v="3860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x v="1"/>
    <x v="6"/>
    <n v="1"/>
    <n v="62.5"/>
  </r>
  <r>
    <n v="4021"/>
    <x v="3861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x v="1"/>
    <x v="6"/>
    <n v="1"/>
    <n v="62.5"/>
  </r>
  <r>
    <n v="2823"/>
    <x v="3862"/>
    <s v="Seliges Theater is a brand new theatre company based out of Bristol. &quot;The God of Carnage&quot; will be our debut show. Help us get started!"/>
    <x v="213"/>
    <x v="1820"/>
    <x v="0"/>
    <x v="1"/>
    <s v="GBP"/>
    <n v="1427842740"/>
    <n v="1425428206"/>
    <b v="0"/>
    <x v="25"/>
    <b v="1"/>
    <x v="1"/>
    <x v="6"/>
    <n v="124"/>
    <n v="8.86"/>
  </r>
  <r>
    <n v="2976"/>
    <x v="3863"/>
    <s v="A play that addresses an important social issue, brought to light by members of the UoM Drama Society."/>
    <x v="160"/>
    <x v="680"/>
    <x v="0"/>
    <x v="1"/>
    <s v="GBP"/>
    <n v="1457870400"/>
    <n v="1456421530"/>
    <b v="0"/>
    <x v="25"/>
    <b v="1"/>
    <x v="1"/>
    <x v="6"/>
    <n v="171"/>
    <n v="8.57"/>
  </r>
  <r>
    <n v="3918"/>
    <x v="3864"/>
    <s v="A fantastic new comedy coming to the West End 2014.  An Alan Ayckbourn meets Richard Curtis style comedy. Who knew singing was therapy!"/>
    <x v="127"/>
    <x v="680"/>
    <x v="2"/>
    <x v="1"/>
    <s v="GBP"/>
    <n v="1407168000"/>
    <n v="1406131023"/>
    <b v="0"/>
    <x v="83"/>
    <b v="0"/>
    <x v="1"/>
    <x v="6"/>
    <n v="0"/>
    <n v="40"/>
  </r>
  <r>
    <n v="3889"/>
    <x v="3865"/>
    <s v="A romantic comedy about a girl trying to figure out what to do with her life and an angel who comes to help her."/>
    <x v="6"/>
    <x v="1506"/>
    <x v="2"/>
    <x v="0"/>
    <s v="USD"/>
    <n v="1420413960"/>
    <n v="1417651630"/>
    <b v="0"/>
    <x v="82"/>
    <b v="0"/>
    <x v="1"/>
    <x v="6"/>
    <n v="1"/>
    <n v="13.11"/>
  </r>
  <r>
    <n v="3789"/>
    <x v="3866"/>
    <s v="This fabulous new play explores the little known love life of England's most famous romantic novelist, Jane Austen."/>
    <x v="433"/>
    <x v="853"/>
    <x v="2"/>
    <x v="1"/>
    <s v="GBP"/>
    <n v="1434395418"/>
    <n v="1431630618"/>
    <b v="0"/>
    <x v="80"/>
    <b v="0"/>
    <x v="1"/>
    <x v="7"/>
    <n v="3"/>
    <n v="29"/>
  </r>
  <r>
    <n v="3198"/>
    <x v="386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x v="1"/>
    <x v="7"/>
    <n v="0"/>
    <n v="36.67"/>
  </r>
  <r>
    <n v="3979"/>
    <x v="3868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x v="1"/>
    <x v="6"/>
    <n v="2"/>
    <n v="18.329999999999998"/>
  </r>
  <r>
    <n v="4047"/>
    <x v="3869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x v="1"/>
    <x v="6"/>
    <n v="2"/>
    <n v="27.5"/>
  </r>
  <r>
    <n v="4053"/>
    <x v="3870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x v="1"/>
    <x v="6"/>
    <n v="22"/>
    <n v="55"/>
  </r>
  <r>
    <n v="4017"/>
    <x v="3871"/>
    <s v="The true story of the romantic entanglements of Mary Shelley's parents. Anarchist; William Godwin &amp;, 1st feminist; Mary Wollstonecraft."/>
    <x v="3"/>
    <x v="524"/>
    <x v="2"/>
    <x v="0"/>
    <s v="USD"/>
    <n v="1409846874"/>
    <n v="1407254874"/>
    <b v="0"/>
    <x v="84"/>
    <b v="0"/>
    <x v="1"/>
    <x v="6"/>
    <n v="1"/>
    <n v="52.5"/>
  </r>
  <r>
    <n v="3192"/>
    <x v="3872"/>
    <s v="This project challenges social issues affecting young people in areas of deprivation within the Belfast area (Northern Ireland)."/>
    <x v="3"/>
    <x v="1308"/>
    <x v="2"/>
    <x v="1"/>
    <s v="GBP"/>
    <n v="1425160800"/>
    <n v="1421274859"/>
    <b v="0"/>
    <x v="22"/>
    <b v="0"/>
    <x v="1"/>
    <x v="7"/>
    <n v="1"/>
    <n v="12.75"/>
  </r>
  <r>
    <n v="3947"/>
    <x v="3873"/>
    <s v="Soon to be known as one of the greatest gospel stage plays of all times. Great hit in New England and now we want to take  it on tour"/>
    <x v="9"/>
    <x v="464"/>
    <x v="2"/>
    <x v="0"/>
    <s v="USD"/>
    <n v="1475378744"/>
    <n v="1472786744"/>
    <b v="0"/>
    <x v="84"/>
    <b v="0"/>
    <x v="1"/>
    <x v="6"/>
    <n v="3"/>
    <n v="50.5"/>
  </r>
  <r>
    <n v="3576"/>
    <x v="38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x v="1"/>
    <x v="6"/>
    <n v="100"/>
    <n v="20"/>
  </r>
  <r>
    <n v="3632"/>
    <x v="3875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x v="1"/>
    <x v="7"/>
    <n v="20"/>
    <n v="100"/>
  </r>
  <r>
    <n v="3730"/>
    <x v="387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x v="1"/>
    <x v="6"/>
    <n v="10"/>
    <n v="100"/>
  </r>
  <r>
    <n v="3742"/>
    <x v="387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x v="1"/>
    <x v="6"/>
    <n v="2"/>
    <n v="25"/>
  </r>
  <r>
    <n v="3861"/>
    <x v="3878"/>
    <s v="THE COMING OF THE LORD!"/>
    <x v="13"/>
    <x v="173"/>
    <x v="2"/>
    <x v="0"/>
    <s v="USD"/>
    <n v="1415828820"/>
    <n v="1412258977"/>
    <b v="0"/>
    <x v="29"/>
    <b v="0"/>
    <x v="1"/>
    <x v="6"/>
    <n v="5"/>
    <n v="100"/>
  </r>
  <r>
    <n v="3991"/>
    <x v="3879"/>
    <s v="North Texas first actor-driven theatre company needs your help"/>
    <x v="2"/>
    <x v="173"/>
    <x v="2"/>
    <x v="0"/>
    <s v="USD"/>
    <n v="1433086082"/>
    <n v="1430494082"/>
    <b v="0"/>
    <x v="29"/>
    <b v="0"/>
    <x v="1"/>
    <x v="6"/>
    <n v="20"/>
    <n v="100"/>
  </r>
  <r>
    <n v="4020"/>
    <x v="3880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x v="1"/>
    <x v="6"/>
    <n v="17"/>
    <n v="33.33"/>
  </r>
  <r>
    <n v="4103"/>
    <x v="3881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x v="1"/>
    <x v="6"/>
    <n v="10"/>
    <n v="16.670000000000002"/>
  </r>
  <r>
    <n v="3140"/>
    <x v="3882"/>
    <s v="ReminiSens offers an Enchanting Time Travel experience: have diner at the court of Versailles and interact with the nobles of the time!"/>
    <x v="3"/>
    <x v="2540"/>
    <x v="3"/>
    <x v="6"/>
    <s v="EUR"/>
    <n v="1491581703"/>
    <n v="1488993303"/>
    <b v="0"/>
    <x v="80"/>
    <b v="0"/>
    <x v="1"/>
    <x v="6"/>
    <n v="1"/>
    <n v="24"/>
  </r>
  <r>
    <n v="2852"/>
    <x v="3883"/>
    <s v="Just one time back to the past on the Freedom Train will open your eyes and your lives will never ever be the same!"/>
    <x v="10"/>
    <x v="485"/>
    <x v="2"/>
    <x v="0"/>
    <s v="USD"/>
    <n v="1403312703"/>
    <n v="1400720703"/>
    <b v="0"/>
    <x v="79"/>
    <b v="0"/>
    <x v="1"/>
    <x v="6"/>
    <n v="2"/>
    <n v="15.83"/>
  </r>
  <r>
    <n v="3984"/>
    <x v="3884"/>
    <s v="Novus Theatre bring you their new show 'Fantastic Mr Fox'. We hope to improve the pay for our cast and crew through Kickstarter."/>
    <x v="15"/>
    <x v="485"/>
    <x v="2"/>
    <x v="1"/>
    <s v="GBP"/>
    <n v="1415404800"/>
    <n v="1412809644"/>
    <b v="0"/>
    <x v="73"/>
    <b v="0"/>
    <x v="1"/>
    <x v="6"/>
    <n v="6"/>
    <n v="9.5"/>
  </r>
  <r>
    <n v="4058"/>
    <x v="3885"/>
    <s v="Help reveal the beauty of Islamic culture by launching this new adventure play celebrating Persian music, dance, and lore."/>
    <x v="192"/>
    <x v="485"/>
    <x v="2"/>
    <x v="0"/>
    <s v="USD"/>
    <n v="1459483140"/>
    <n v="1458178044"/>
    <b v="0"/>
    <x v="80"/>
    <b v="0"/>
    <x v="1"/>
    <x v="6"/>
    <n v="3"/>
    <n v="23.75"/>
  </r>
  <r>
    <n v="4111"/>
    <x v="3886"/>
    <s v="REBORN IN LOVE is the sequel to REBORN FROM ABOVE: A Tale of Eternal Love.  This is part two, of a One-Act play series."/>
    <x v="9"/>
    <x v="1082"/>
    <x v="2"/>
    <x v="0"/>
    <s v="USD"/>
    <n v="1424747740"/>
    <n v="1422155740"/>
    <b v="0"/>
    <x v="79"/>
    <b v="0"/>
    <x v="1"/>
    <x v="6"/>
    <n v="3"/>
    <n v="15.67"/>
  </r>
  <r>
    <n v="3919"/>
    <x v="3887"/>
    <s v="Two sisters living in a Cornish seaside town attempt to hide and escape from a life- circle of deceit, abuse, incest and revenge."/>
    <x v="10"/>
    <x v="458"/>
    <x v="2"/>
    <x v="1"/>
    <s v="GBP"/>
    <n v="1453075200"/>
    <n v="1450628773"/>
    <b v="0"/>
    <x v="83"/>
    <b v="0"/>
    <x v="1"/>
    <x v="6"/>
    <n v="2"/>
    <n v="30"/>
  </r>
  <r>
    <n v="4110"/>
    <x v="3888"/>
    <s v="Set in the height of sex, drugs and rock 'n' roll this production is an exciting new take on Moliere's classic! Performing with SpaceUK"/>
    <x v="43"/>
    <x v="1735"/>
    <x v="2"/>
    <x v="1"/>
    <s v="GBP"/>
    <n v="1469113351"/>
    <n v="1463929351"/>
    <b v="0"/>
    <x v="79"/>
    <b v="0"/>
    <x v="1"/>
    <x v="6"/>
    <n v="29"/>
    <n v="14.33"/>
  </r>
  <r>
    <n v="2861"/>
    <x v="3889"/>
    <s v="The University of Queensland Drama Production Course is putting on an adaptation of William Shakespeares Julius Caesar"/>
    <x v="49"/>
    <x v="441"/>
    <x v="2"/>
    <x v="2"/>
    <s v="AUD"/>
    <n v="1443103848"/>
    <n v="1441894248"/>
    <b v="0"/>
    <x v="83"/>
    <b v="0"/>
    <x v="1"/>
    <x v="6"/>
    <n v="32"/>
    <n v="26.67"/>
  </r>
  <r>
    <n v="4037"/>
    <x v="3890"/>
    <s v="The Pelican is a haunted play by one of Swedenâ€™s most renowned playwrights, August Strindberg, about a mother's tragic deceit."/>
    <x v="176"/>
    <x v="441"/>
    <x v="2"/>
    <x v="0"/>
    <s v="USD"/>
    <n v="1464099900"/>
    <n v="1462585315"/>
    <b v="0"/>
    <x v="84"/>
    <b v="0"/>
    <x v="1"/>
    <x v="6"/>
    <n v="11"/>
    <n v="40"/>
  </r>
  <r>
    <n v="2794"/>
    <x v="3891"/>
    <s v="Dusk Theatre have created a brand new adaptation of the hilarious BBC4 comedy &quot;Macbeth Rebothered&quot; originally by The Penny Dreadfuls."/>
    <x v="45"/>
    <x v="737"/>
    <x v="0"/>
    <x v="1"/>
    <s v="GBP"/>
    <n v="1457031600"/>
    <n v="1455640559"/>
    <b v="0"/>
    <x v="83"/>
    <b v="1"/>
    <x v="1"/>
    <x v="6"/>
    <n v="150"/>
    <n v="25"/>
  </r>
  <r>
    <n v="2904"/>
    <x v="3892"/>
    <s v="A Tequila slammer with a slice of Tarantino, a line of the London Fringe scene and a shot of â€œBreaking Badâ€. New Writing."/>
    <x v="15"/>
    <x v="737"/>
    <x v="2"/>
    <x v="1"/>
    <s v="GBP"/>
    <n v="1415534400"/>
    <n v="1414538031"/>
    <b v="0"/>
    <x v="80"/>
    <b v="0"/>
    <x v="1"/>
    <x v="6"/>
    <n v="5"/>
    <n v="18.75"/>
  </r>
  <r>
    <n v="4009"/>
    <x v="3893"/>
    <s v="Against the decline of Thatcherism, the fall of the Wall, and the rise of Acid House. This comedy is a 'Withnail &amp; I' for 1993."/>
    <x v="434"/>
    <x v="737"/>
    <x v="2"/>
    <x v="1"/>
    <s v="GBP"/>
    <n v="1410281360"/>
    <n v="1406825360"/>
    <b v="0"/>
    <x v="83"/>
    <b v="0"/>
    <x v="1"/>
    <x v="6"/>
    <n v="4"/>
    <n v="25"/>
  </r>
  <r>
    <n v="2848"/>
    <x v="3894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x v="1"/>
    <x v="6"/>
    <n v="0"/>
    <n v="23.33"/>
  </r>
  <r>
    <n v="3675"/>
    <x v="3895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x v="1"/>
    <x v="6"/>
    <n v="140"/>
    <n v="23.33"/>
  </r>
  <r>
    <n v="3995"/>
    <x v="3896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x v="1"/>
    <x v="6"/>
    <n v="35"/>
    <n v="17.5"/>
  </r>
  <r>
    <n v="4016"/>
    <x v="3897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x v="1"/>
    <x v="6"/>
    <n v="14"/>
    <n v="10"/>
  </r>
  <r>
    <n v="3990"/>
    <x v="3898"/>
    <s v="A book and a play. Narrated by the ghost of Will Shakespeare and the ghost of his dog Crab,  Their adventures in the afterlife..."/>
    <x v="407"/>
    <x v="2541"/>
    <x v="2"/>
    <x v="1"/>
    <s v="GBP"/>
    <n v="1456934893"/>
    <n v="1454342893"/>
    <b v="0"/>
    <x v="83"/>
    <b v="0"/>
    <x v="1"/>
    <x v="6"/>
    <n v="4"/>
    <n v="23"/>
  </r>
  <r>
    <n v="3840"/>
    <x v="3899"/>
    <s v="A gritty play looking at a modern day relationship, highlighting issues of mental health and abuse suffered by men."/>
    <x v="330"/>
    <x v="656"/>
    <x v="0"/>
    <x v="1"/>
    <s v="GBP"/>
    <n v="1459180229"/>
    <n v="1457023829"/>
    <b v="0"/>
    <x v="83"/>
    <b v="1"/>
    <x v="1"/>
    <x v="6"/>
    <n v="6500"/>
    <n v="21.67"/>
  </r>
  <r>
    <n v="3908"/>
    <x v="3900"/>
    <s v="Death splits apart twin brothers in a questionable car accident. They shared dreams, and now they must share trials in the unknown."/>
    <x v="47"/>
    <x v="656"/>
    <x v="2"/>
    <x v="0"/>
    <s v="USD"/>
    <n v="1406603696"/>
    <n v="1405307696"/>
    <b v="0"/>
    <x v="80"/>
    <b v="0"/>
    <x v="1"/>
    <x v="6"/>
    <n v="9"/>
    <n v="16.25"/>
  </r>
  <r>
    <n v="2878"/>
    <x v="3901"/>
    <s v="World premiere of &quot;I'm Just Here to Buy Soy Sauce&quot;, a play about China &amp; the UK housing crisis by Jingan Young location TBC"/>
    <x v="9"/>
    <x v="2542"/>
    <x v="2"/>
    <x v="1"/>
    <s v="GBP"/>
    <n v="1435934795"/>
    <n v="1430750795"/>
    <b v="0"/>
    <x v="80"/>
    <b v="0"/>
    <x v="1"/>
    <x v="6"/>
    <n v="2"/>
    <n v="15.75"/>
  </r>
  <r>
    <n v="3922"/>
    <x v="3902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x v="1"/>
    <x v="6"/>
    <n v="8"/>
    <n v="10.17"/>
  </r>
  <r>
    <n v="3864"/>
    <x v="3903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x v="1"/>
    <x v="6"/>
    <n v="1"/>
    <n v="20"/>
  </r>
  <r>
    <n v="4008"/>
    <x v="3904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x v="1"/>
    <x v="6"/>
    <n v="6"/>
    <n v="15"/>
  </r>
  <r>
    <n v="4093"/>
    <x v="3905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x v="1"/>
    <x v="6"/>
    <n v="2"/>
    <n v="15"/>
  </r>
  <r>
    <n v="4108"/>
    <x v="3906"/>
    <s v="We are producing and directing a stage play that will focus on relationships and the stereotypes/truths that prohibit growth."/>
    <x v="9"/>
    <x v="1774"/>
    <x v="2"/>
    <x v="0"/>
    <s v="USD"/>
    <n v="1488517200"/>
    <n v="1485909937"/>
    <b v="0"/>
    <x v="29"/>
    <b v="0"/>
    <x v="1"/>
    <x v="6"/>
    <n v="2"/>
    <n v="59"/>
  </r>
  <r>
    <n v="2862"/>
    <x v="3907"/>
    <s v="&quot;Get Your Life Back&quot; is a dynamic stage play that deals with true issues of life that reign in the lives of many people everyday."/>
    <x v="83"/>
    <x v="436"/>
    <x v="2"/>
    <x v="0"/>
    <s v="USD"/>
    <n v="1403636229"/>
    <n v="1401044229"/>
    <b v="0"/>
    <x v="83"/>
    <b v="0"/>
    <x v="1"/>
    <x v="6"/>
    <n v="0"/>
    <n v="18.329999999999998"/>
  </r>
  <r>
    <n v="3640"/>
    <x v="3908"/>
    <s v="Help us bring the SPRING AWAKENING to Frederick, MD! _x000a__x000a_We're producing a project for young adults and could use your help."/>
    <x v="28"/>
    <x v="436"/>
    <x v="2"/>
    <x v="0"/>
    <s v="USD"/>
    <n v="1431283530"/>
    <n v="1428691530"/>
    <b v="0"/>
    <x v="83"/>
    <b v="0"/>
    <x v="1"/>
    <x v="7"/>
    <n v="6"/>
    <n v="18.329999999999998"/>
  </r>
  <r>
    <n v="2919"/>
    <x v="3909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x v="1"/>
    <x v="6"/>
    <n v="9"/>
    <n v="8.5"/>
  </r>
  <r>
    <n v="3137"/>
    <x v="3910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x v="1"/>
    <x v="6"/>
    <n v="3"/>
    <n v="50"/>
  </r>
  <r>
    <n v="3794"/>
    <x v="3911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x v="1"/>
    <x v="7"/>
    <n v="1"/>
    <n v="50"/>
  </r>
  <r>
    <n v="3895"/>
    <x v="3912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x v="1"/>
    <x v="6"/>
    <n v="5"/>
    <n v="50"/>
  </r>
  <r>
    <n v="3941"/>
    <x v="3913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x v="1"/>
    <x v="6"/>
    <n v="1"/>
    <n v="25"/>
  </r>
  <r>
    <n v="4099"/>
    <x v="3914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x v="1"/>
    <x v="6"/>
    <n v="1"/>
    <n v="50"/>
  </r>
  <r>
    <n v="4086"/>
    <x v="3915"/>
    <s v="Our theater troupe needs your help to put on a unique production of Hamlet! Pledge to help young actors learn and refine their skills!"/>
    <x v="28"/>
    <x v="781"/>
    <x v="2"/>
    <x v="0"/>
    <s v="USD"/>
    <n v="1448078400"/>
    <n v="1445985299"/>
    <b v="0"/>
    <x v="81"/>
    <b v="0"/>
    <x v="1"/>
    <x v="6"/>
    <n v="5"/>
    <n v="9.4"/>
  </r>
  <r>
    <n v="2866"/>
    <x v="3916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x v="1"/>
    <x v="6"/>
    <n v="1"/>
    <n v="22.5"/>
  </r>
  <r>
    <n v="3142"/>
    <x v="3917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x v="1"/>
    <x v="6"/>
    <n v="2"/>
    <n v="15"/>
  </r>
  <r>
    <n v="3960"/>
    <x v="3918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x v="1"/>
    <x v="6"/>
    <n v="2"/>
    <n v="11.25"/>
  </r>
  <r>
    <n v="3962"/>
    <x v="3919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x v="1"/>
    <x v="6"/>
    <n v="3"/>
    <n v="15"/>
  </r>
  <r>
    <n v="3966"/>
    <x v="3920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x v="1"/>
    <x v="6"/>
    <n v="1"/>
    <n v="22.5"/>
  </r>
  <r>
    <n v="4107"/>
    <x v="3921"/>
    <s v="A new dramatic comedy dealing with a father's unwillingness to let go of his past causes major problems for the future of his daughter."/>
    <x v="13"/>
    <x v="783"/>
    <x v="2"/>
    <x v="0"/>
    <s v="USD"/>
    <n v="1411596001"/>
    <n v="1409608801"/>
    <b v="0"/>
    <x v="80"/>
    <b v="0"/>
    <x v="1"/>
    <x v="6"/>
    <n v="2"/>
    <n v="10.25"/>
  </r>
  <r>
    <n v="2864"/>
    <x v="3922"/>
    <s v="Accessible, original theatre for all!"/>
    <x v="30"/>
    <x v="130"/>
    <x v="2"/>
    <x v="1"/>
    <s v="GBP"/>
    <n v="1437139080"/>
    <n v="1434552207"/>
    <b v="0"/>
    <x v="83"/>
    <b v="0"/>
    <x v="1"/>
    <x v="6"/>
    <n v="2"/>
    <n v="13.33"/>
  </r>
  <r>
    <n v="3871"/>
    <x v="3923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x v="1"/>
    <x v="7"/>
    <n v="3"/>
    <n v="13.33"/>
  </r>
  <r>
    <n v="4005"/>
    <x v="3924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x v="1"/>
    <x v="6"/>
    <n v="1"/>
    <n v="20"/>
  </r>
  <r>
    <n v="2903"/>
    <x v="3925"/>
    <s v="We are raising funds to rent a theater hall for a play to help educate teenagers and parents on the pitfalls teenagers currently face."/>
    <x v="10"/>
    <x v="1674"/>
    <x v="2"/>
    <x v="0"/>
    <s v="USD"/>
    <n v="1441771218"/>
    <n v="1436587218"/>
    <b v="0"/>
    <x v="80"/>
    <b v="0"/>
    <x v="1"/>
    <x v="6"/>
    <n v="1"/>
    <n v="9.75"/>
  </r>
  <r>
    <n v="3850"/>
    <x v="3926"/>
    <s v="V-Day is a global activist movement to end violence against women and girls."/>
    <x v="28"/>
    <x v="2543"/>
    <x v="2"/>
    <x v="0"/>
    <s v="USD"/>
    <n v="1420081143"/>
    <n v="1417489143"/>
    <b v="1"/>
    <x v="80"/>
    <b v="0"/>
    <x v="1"/>
    <x v="6"/>
    <n v="4"/>
    <n v="9.5"/>
  </r>
  <r>
    <n v="4073"/>
    <x v="3927"/>
    <s v="OTHELLO, directed by Daniel Echevarria. A tragedy that highlights political corruption and the madness that can come out of love."/>
    <x v="8"/>
    <x v="2544"/>
    <x v="2"/>
    <x v="0"/>
    <s v="USD"/>
    <n v="1431144000"/>
    <n v="1426407426"/>
    <b v="0"/>
    <x v="84"/>
    <b v="0"/>
    <x v="1"/>
    <x v="6"/>
    <n v="1"/>
    <n v="18.5"/>
  </r>
  <r>
    <n v="2859"/>
    <x v="3928"/>
    <s v="A theatre company that will create works to inspire young people and get everyone involved."/>
    <x v="13"/>
    <x v="430"/>
    <x v="2"/>
    <x v="2"/>
    <s v="AUD"/>
    <n v="1444984904"/>
    <n v="1439800904"/>
    <b v="0"/>
    <x v="29"/>
    <b v="0"/>
    <x v="1"/>
    <x v="6"/>
    <n v="2"/>
    <n v="35"/>
  </r>
  <r>
    <n v="3792"/>
    <x v="3929"/>
    <s v="A cultural and historic journey through Puerto Rico's music and dance!"/>
    <x v="78"/>
    <x v="430"/>
    <x v="2"/>
    <x v="0"/>
    <s v="USD"/>
    <n v="1436957022"/>
    <n v="1434365022"/>
    <b v="0"/>
    <x v="84"/>
    <b v="0"/>
    <x v="1"/>
    <x v="7"/>
    <n v="0"/>
    <n v="17.5"/>
  </r>
  <r>
    <n v="3887"/>
    <x v="3930"/>
    <s v="&quot;SUPER!: An Original Musical&quot; is an original work written by Ryan Hruza. This campaign is to fund the production and pay the cast/crew!"/>
    <x v="13"/>
    <x v="430"/>
    <x v="1"/>
    <x v="0"/>
    <s v="USD"/>
    <n v="1430517600"/>
    <n v="1426538129"/>
    <b v="0"/>
    <x v="84"/>
    <b v="0"/>
    <x v="1"/>
    <x v="7"/>
    <n v="2"/>
    <n v="17.5"/>
  </r>
  <r>
    <n v="4068"/>
    <x v="3931"/>
    <s v="Be a PRODUCER of the Original stage play BELLE DAME SANS MERCI by Michael Fenlason! :-) :-( !"/>
    <x v="435"/>
    <x v="2545"/>
    <x v="2"/>
    <x v="0"/>
    <s v="USD"/>
    <n v="1484348700"/>
    <n v="1481756855"/>
    <b v="0"/>
    <x v="29"/>
    <b v="0"/>
    <x v="1"/>
    <x v="6"/>
    <n v="1"/>
    <n v="34.950000000000003"/>
  </r>
  <r>
    <n v="3988"/>
    <x v="3932"/>
    <s v="An evening of of stories based both in myth and truth."/>
    <x v="15"/>
    <x v="575"/>
    <x v="2"/>
    <x v="0"/>
    <s v="USD"/>
    <n v="1440813413"/>
    <n v="1439517413"/>
    <b v="0"/>
    <x v="80"/>
    <b v="0"/>
    <x v="1"/>
    <x v="6"/>
    <n v="2"/>
    <n v="8"/>
  </r>
  <r>
    <n v="4090"/>
    <x v="3933"/>
    <s v="A gripping re-enactment of a true breast cancer survival story, highlighted with inspiration and laughter!"/>
    <x v="28"/>
    <x v="575"/>
    <x v="2"/>
    <x v="0"/>
    <s v="USD"/>
    <n v="1438959600"/>
    <n v="1437754137"/>
    <b v="0"/>
    <x v="83"/>
    <b v="0"/>
    <x v="1"/>
    <x v="6"/>
    <n v="3"/>
    <n v="10.67"/>
  </r>
  <r>
    <n v="2844"/>
    <x v="3934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x v="1"/>
    <x v="6"/>
    <n v="5"/>
    <n v="30"/>
  </r>
  <r>
    <n v="3647"/>
    <x v="3935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x v="1"/>
    <x v="7"/>
    <n v="6"/>
    <n v="15"/>
  </r>
  <r>
    <n v="2879"/>
    <x v="3936"/>
    <s v="She that fines a husband? Wait, is that right? Girl... you better check yourself, before you wreck yourself!"/>
    <x v="436"/>
    <x v="794"/>
    <x v="2"/>
    <x v="0"/>
    <s v="USD"/>
    <n v="1453310661"/>
    <n v="1450718661"/>
    <b v="0"/>
    <x v="29"/>
    <b v="0"/>
    <x v="1"/>
    <x v="6"/>
    <n v="0"/>
    <n v="29"/>
  </r>
  <r>
    <n v="4019"/>
    <x v="3937"/>
    <s v="Finally a crossover of the arts takes place! Theater &amp; LIVE Pro Wrestling. A unique story featuring TV Pro Wrestling without the TV."/>
    <x v="8"/>
    <x v="794"/>
    <x v="2"/>
    <x v="0"/>
    <s v="USD"/>
    <n v="1460737680"/>
    <n v="1455725596"/>
    <b v="0"/>
    <x v="80"/>
    <b v="0"/>
    <x v="1"/>
    <x v="6"/>
    <n v="1"/>
    <n v="7.25"/>
  </r>
  <r>
    <n v="4065"/>
    <x v="3938"/>
    <s v="A classical/ fantasy version of midsummers done by professionally trained actors in Tulsa!"/>
    <x v="23"/>
    <x v="2546"/>
    <x v="2"/>
    <x v="0"/>
    <s v="USD"/>
    <n v="1407883811"/>
    <n v="1405291811"/>
    <b v="0"/>
    <x v="80"/>
    <b v="0"/>
    <x v="1"/>
    <x v="6"/>
    <n v="1"/>
    <n v="6.75"/>
  </r>
  <r>
    <n v="3853"/>
    <x v="3939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x v="1"/>
    <x v="6"/>
    <n v="0"/>
    <n v="13"/>
  </r>
  <r>
    <n v="4013"/>
    <x v="3940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x v="1"/>
    <x v="6"/>
    <n v="1"/>
    <n v="13"/>
  </r>
  <r>
    <n v="2893"/>
    <x v="3941"/>
    <s v="Fundraising for REDISCOVERING KIA THE PLAY"/>
    <x v="10"/>
    <x v="379"/>
    <x v="2"/>
    <x v="0"/>
    <s v="USD"/>
    <n v="1420768800"/>
    <n v="1415644395"/>
    <b v="0"/>
    <x v="84"/>
    <b v="0"/>
    <x v="1"/>
    <x v="6"/>
    <n v="1"/>
    <n v="12.5"/>
  </r>
  <r>
    <n v="2902"/>
    <x v="3942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x v="1"/>
    <x v="6"/>
    <n v="0"/>
    <n v="25"/>
  </r>
  <r>
    <n v="3201"/>
    <x v="3943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x v="1"/>
    <x v="7"/>
    <n v="1"/>
    <n v="12.5"/>
  </r>
  <r>
    <n v="3747"/>
    <x v="3944"/>
    <s v="The world premiere of an astonishing new play by acclaimed writer Atiha Sen Gupta."/>
    <x v="30"/>
    <x v="379"/>
    <x v="2"/>
    <x v="1"/>
    <s v="GBP"/>
    <n v="1436137140"/>
    <n v="1433833896"/>
    <b v="0"/>
    <x v="29"/>
    <b v="0"/>
    <x v="1"/>
    <x v="6"/>
    <n v="1"/>
    <n v="25"/>
  </r>
  <r>
    <n v="3855"/>
    <x v="3945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x v="1"/>
    <x v="6"/>
    <n v="3"/>
    <n v="25"/>
  </r>
  <r>
    <n v="3881"/>
    <x v="3946"/>
    <s v="A musical journey coming to the Blue Venue at the 2017 Orlando Fringe Festival!"/>
    <x v="2"/>
    <x v="379"/>
    <x v="1"/>
    <x v="0"/>
    <s v="USD"/>
    <n v="1487550399"/>
    <n v="1484958399"/>
    <b v="0"/>
    <x v="29"/>
    <b v="0"/>
    <x v="1"/>
    <x v="7"/>
    <n v="5"/>
    <n v="25"/>
  </r>
  <r>
    <n v="3901"/>
    <x v="3947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x v="1"/>
    <x v="6"/>
    <n v="1"/>
    <n v="25"/>
  </r>
  <r>
    <n v="3927"/>
    <x v="3948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x v="1"/>
    <x v="6"/>
    <n v="1"/>
    <n v="12.5"/>
  </r>
  <r>
    <n v="3950"/>
    <x v="3949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x v="1"/>
    <x v="6"/>
    <n v="1"/>
    <n v="25"/>
  </r>
  <r>
    <n v="3952"/>
    <x v="3950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x v="1"/>
    <x v="6"/>
    <n v="0"/>
    <n v="25"/>
  </r>
  <r>
    <n v="4066"/>
    <x v="3951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x v="1"/>
    <x v="6"/>
    <n v="0"/>
    <n v="25"/>
  </r>
  <r>
    <n v="2895"/>
    <x v="3952"/>
    <s v="Alice on stage with a magical twist to brighten your smile and warm your heart. Project is in Polish with semi-pro actors and children."/>
    <x v="2"/>
    <x v="2547"/>
    <x v="2"/>
    <x v="0"/>
    <s v="USD"/>
    <n v="1403470800"/>
    <n v="1403356792"/>
    <b v="0"/>
    <x v="80"/>
    <b v="0"/>
    <x v="1"/>
    <x v="6"/>
    <n v="5"/>
    <n v="5.75"/>
  </r>
  <r>
    <n v="4002"/>
    <x v="3953"/>
    <s v="Bring Wyrd Sisters, a comedy of Shakespearean proportions, to small-town Texas. Loosely parodies the â€œScottish Play.â€"/>
    <x v="21"/>
    <x v="2547"/>
    <x v="2"/>
    <x v="0"/>
    <s v="USD"/>
    <n v="1411779761"/>
    <n v="1409187761"/>
    <b v="0"/>
    <x v="80"/>
    <b v="0"/>
    <x v="1"/>
    <x v="6"/>
    <n v="2"/>
    <n v="5.75"/>
  </r>
  <r>
    <n v="2890"/>
    <x v="3954"/>
    <s v="This Theological Comedy tells a story of when seemingly similar beliefs are discovered to be worlds apart; Damnation-Southern Style."/>
    <x v="13"/>
    <x v="579"/>
    <x v="2"/>
    <x v="0"/>
    <s v="USD"/>
    <n v="1407553200"/>
    <n v="1405100992"/>
    <b v="0"/>
    <x v="83"/>
    <b v="0"/>
    <x v="1"/>
    <x v="6"/>
    <n v="1"/>
    <n v="7"/>
  </r>
  <r>
    <n v="3961"/>
    <x v="3955"/>
    <s v="I've written a fun new play exploring the reality of gay stereotypes in 2014 - with accommodation and venue hire it needs some dough :)"/>
    <x v="10"/>
    <x v="579"/>
    <x v="2"/>
    <x v="1"/>
    <s v="GBP"/>
    <n v="1399584210"/>
    <n v="1397683410"/>
    <b v="0"/>
    <x v="84"/>
    <b v="0"/>
    <x v="1"/>
    <x v="6"/>
    <n v="0"/>
    <n v="10.5"/>
  </r>
  <r>
    <n v="4041"/>
    <x v="3956"/>
    <s v="A bold, colouful, vibrant play centred around the last remaining monarchy of Africa."/>
    <x v="10"/>
    <x v="579"/>
    <x v="2"/>
    <x v="1"/>
    <s v="GBP"/>
    <n v="1473160954"/>
    <n v="1467976954"/>
    <b v="0"/>
    <x v="84"/>
    <b v="0"/>
    <x v="1"/>
    <x v="6"/>
    <n v="0"/>
    <n v="10.5"/>
  </r>
  <r>
    <n v="4042"/>
    <x v="3957"/>
    <s v="Acting group and production for inner city youth, about inner city youth. The problems and stuation that they see everyday."/>
    <x v="3"/>
    <x v="579"/>
    <x v="2"/>
    <x v="0"/>
    <s v="USD"/>
    <n v="1421781360"/>
    <n v="1419213664"/>
    <b v="0"/>
    <x v="83"/>
    <b v="0"/>
    <x v="1"/>
    <x v="6"/>
    <n v="0"/>
    <n v="7"/>
  </r>
  <r>
    <n v="2863"/>
    <x v="3958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x v="1"/>
    <x v="6"/>
    <n v="0"/>
    <n v="20"/>
  </r>
  <r>
    <n v="2909"/>
    <x v="3959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x v="1"/>
    <x v="6"/>
    <n v="0"/>
    <n v="20"/>
  </r>
  <r>
    <n v="3735"/>
    <x v="3960"/>
    <s v="Young Actor's taking on a Jacobean tragedy. Family, betrayal, love, lust, sex and death."/>
    <x v="323"/>
    <x v="170"/>
    <x v="2"/>
    <x v="1"/>
    <s v="GBP"/>
    <n v="1432831089"/>
    <n v="1430239089"/>
    <b v="0"/>
    <x v="84"/>
    <b v="0"/>
    <x v="1"/>
    <x v="6"/>
    <n v="13"/>
    <n v="10"/>
  </r>
  <r>
    <n v="3852"/>
    <x v="3961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x v="1"/>
    <x v="6"/>
    <n v="0"/>
    <n v="10"/>
  </r>
  <r>
    <n v="4092"/>
    <x v="3962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x v="1"/>
    <x v="6"/>
    <n v="0"/>
    <n v="20"/>
  </r>
  <r>
    <n v="4011"/>
    <x v="3963"/>
    <s v="Radio drama about a failed comedian with the help of his Dictaphone friend Alan, tries to become a success whilst fighting his demons."/>
    <x v="49"/>
    <x v="1829"/>
    <x v="2"/>
    <x v="1"/>
    <s v="GBP"/>
    <n v="1422450278"/>
    <n v="1419858278"/>
    <b v="0"/>
    <x v="80"/>
    <b v="0"/>
    <x v="1"/>
    <x v="6"/>
    <n v="8"/>
    <n v="4.75"/>
  </r>
  <r>
    <n v="4049"/>
    <x v="3964"/>
    <s v="A caravan heist goes horribly wrong. When the rogues meet up to discuss the matter, they suspect one of them is the King's guard."/>
    <x v="22"/>
    <x v="1495"/>
    <x v="2"/>
    <x v="0"/>
    <s v="USD"/>
    <n v="1436914815"/>
    <n v="1434322815"/>
    <b v="0"/>
    <x v="29"/>
    <b v="0"/>
    <x v="1"/>
    <x v="6"/>
    <n v="0"/>
    <n v="16"/>
  </r>
  <r>
    <n v="3642"/>
    <x v="3965"/>
    <s v="All the world's a stage..._x000a_It is my biggest dream to perform my own, selfcreated musical with lots of kids as big as I am able to."/>
    <x v="176"/>
    <x v="495"/>
    <x v="2"/>
    <x v="12"/>
    <s v="EUR"/>
    <n v="1448902800"/>
    <n v="1445369727"/>
    <b v="0"/>
    <x v="84"/>
    <b v="0"/>
    <x v="1"/>
    <x v="7"/>
    <n v="2"/>
    <n v="7.5"/>
  </r>
  <r>
    <n v="3925"/>
    <x v="3966"/>
    <s v="Help Save High School Theater Program_x000a_Your donations will be used to purchase props, build sets, and costumes."/>
    <x v="323"/>
    <x v="495"/>
    <x v="2"/>
    <x v="0"/>
    <s v="USD"/>
    <n v="1406753639"/>
    <n v="1404161639"/>
    <b v="0"/>
    <x v="83"/>
    <b v="0"/>
    <x v="1"/>
    <x v="6"/>
    <n v="10"/>
    <n v="5"/>
  </r>
  <r>
    <n v="3926"/>
    <x v="3967"/>
    <s v="Producing syllabus-relevant theatre targeted to HSC students on the NSW Central Coast"/>
    <x v="10"/>
    <x v="495"/>
    <x v="2"/>
    <x v="2"/>
    <s v="AUD"/>
    <n v="1419645748"/>
    <n v="1417053748"/>
    <b v="0"/>
    <x v="29"/>
    <b v="0"/>
    <x v="1"/>
    <x v="6"/>
    <n v="0"/>
    <n v="15"/>
  </r>
  <r>
    <n v="3600"/>
    <x v="3968"/>
    <s v="The First Play From The Man Who Brought You The Black James Bond!"/>
    <x v="185"/>
    <x v="31"/>
    <x v="0"/>
    <x v="0"/>
    <s v="USD"/>
    <n v="1476390164"/>
    <n v="1473970964"/>
    <b v="0"/>
    <x v="80"/>
    <b v="1"/>
    <x v="1"/>
    <x v="6"/>
    <n v="130"/>
    <n v="3.25"/>
  </r>
  <r>
    <n v="3866"/>
    <x v="3969"/>
    <s v="A funny, moving, witty piece about a girl, her oboe, and her dreams."/>
    <x v="13"/>
    <x v="143"/>
    <x v="2"/>
    <x v="0"/>
    <s v="USD"/>
    <n v="1458703740"/>
    <n v="1454453021"/>
    <b v="0"/>
    <x v="84"/>
    <b v="0"/>
    <x v="1"/>
    <x v="6"/>
    <n v="1"/>
    <n v="5.5"/>
  </r>
  <r>
    <n v="3940"/>
    <x v="3970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x v="1"/>
    <x v="6"/>
    <n v="0"/>
    <n v="5.5"/>
  </r>
  <r>
    <n v="3970"/>
    <x v="3971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x v="1"/>
    <x v="6"/>
    <n v="0"/>
    <n v="5.5"/>
  </r>
  <r>
    <n v="2841"/>
    <x v="3972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x v="1"/>
    <x v="6"/>
    <n v="1"/>
    <n v="10"/>
  </r>
  <r>
    <n v="2886"/>
    <x v="3973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x v="1"/>
    <x v="6"/>
    <n v="5"/>
    <n v="10"/>
  </r>
  <r>
    <n v="3129"/>
    <x v="3974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x v="1"/>
    <x v="6"/>
    <n v="1"/>
    <n v="10"/>
  </r>
  <r>
    <n v="3132"/>
    <x v="3975"/>
    <s v="Smells Like Money, Drips Like Honey, Taste Like Mocha, Better Run AWAY"/>
    <x v="11"/>
    <x v="115"/>
    <x v="3"/>
    <x v="0"/>
    <s v="USD"/>
    <n v="1492759460"/>
    <n v="1487579060"/>
    <b v="0"/>
    <x v="29"/>
    <b v="0"/>
    <x v="1"/>
    <x v="6"/>
    <n v="0"/>
    <n v="10"/>
  </r>
  <r>
    <n v="3736"/>
    <x v="3976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x v="1"/>
    <x v="6"/>
    <n v="1"/>
    <n v="10"/>
  </r>
  <r>
    <n v="3745"/>
    <x v="3977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x v="1"/>
    <x v="6"/>
    <n v="10"/>
    <n v="10"/>
  </r>
  <r>
    <n v="3795"/>
    <x v="3978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x v="1"/>
    <x v="7"/>
    <n v="2"/>
    <n v="5"/>
  </r>
  <r>
    <n v="3858"/>
    <x v="3979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x v="1"/>
    <x v="6"/>
    <n v="2"/>
    <n v="10"/>
  </r>
  <r>
    <n v="3868"/>
    <x v="3980"/>
    <s v="New collection of music by Scott Evan Davis!"/>
    <x v="10"/>
    <x v="115"/>
    <x v="1"/>
    <x v="1"/>
    <s v="GBP"/>
    <n v="1410191405"/>
    <n v="1408031405"/>
    <b v="0"/>
    <x v="29"/>
    <b v="0"/>
    <x v="1"/>
    <x v="7"/>
    <n v="0"/>
    <n v="10"/>
  </r>
  <r>
    <n v="3878"/>
    <x v="3981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x v="1"/>
    <x v="7"/>
    <n v="0"/>
    <n v="10"/>
  </r>
  <r>
    <n v="3917"/>
    <x v="398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x v="1"/>
    <x v="6"/>
    <n v="0"/>
    <n v="10"/>
  </r>
  <r>
    <n v="4000"/>
    <x v="3983"/>
    <s v="An Enticing Trip into the World of Assisted Dying"/>
    <x v="6"/>
    <x v="115"/>
    <x v="2"/>
    <x v="0"/>
    <s v="USD"/>
    <n v="1462631358"/>
    <n v="1457450958"/>
    <b v="0"/>
    <x v="29"/>
    <b v="0"/>
    <x v="1"/>
    <x v="6"/>
    <n v="0"/>
    <n v="10"/>
  </r>
  <r>
    <n v="4024"/>
    <x v="3984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x v="1"/>
    <x v="6"/>
    <n v="1"/>
    <n v="10"/>
  </r>
  <r>
    <n v="4084"/>
    <x v="3985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x v="1"/>
    <x v="6"/>
    <n v="0"/>
    <n v="10"/>
  </r>
  <r>
    <n v="4085"/>
    <x v="3986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x v="1"/>
    <x v="6"/>
    <n v="0"/>
    <n v="10"/>
  </r>
  <r>
    <n v="2875"/>
    <x v="3987"/>
    <s v="Play about Tracey a gay man trapped in his room by his Bible thumping mother. He finds love but the room can not keep the love alive."/>
    <x v="22"/>
    <x v="1005"/>
    <x v="2"/>
    <x v="0"/>
    <s v="USD"/>
    <n v="1462417493"/>
    <n v="1459825493"/>
    <b v="0"/>
    <x v="83"/>
    <b v="0"/>
    <x v="1"/>
    <x v="6"/>
    <n v="0"/>
    <n v="2.33"/>
  </r>
  <r>
    <n v="3957"/>
    <x v="3988"/>
    <s v="A play about something, or maybe nothing. Four actors depicting all 9 seasons of Seinfeld in 90 minutes."/>
    <x v="89"/>
    <x v="1005"/>
    <x v="2"/>
    <x v="0"/>
    <s v="USD"/>
    <n v="1468020354"/>
    <n v="1464045954"/>
    <b v="0"/>
    <x v="29"/>
    <b v="0"/>
    <x v="1"/>
    <x v="6"/>
    <n v="0"/>
    <n v="7"/>
  </r>
  <r>
    <n v="2901"/>
    <x v="3989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x v="1"/>
    <x v="6"/>
    <n v="1"/>
    <n v="3"/>
  </r>
  <r>
    <n v="2849"/>
    <x v="3990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x v="1"/>
    <x v="6"/>
    <n v="1"/>
    <n v="5"/>
  </r>
  <r>
    <n v="2887"/>
    <x v="3991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x v="1"/>
    <x v="6"/>
    <n v="0"/>
    <n v="5"/>
  </r>
  <r>
    <n v="3806"/>
    <x v="3992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x v="1"/>
    <x v="7"/>
    <n v="0"/>
    <n v="5"/>
  </r>
  <r>
    <n v="3915"/>
    <x v="3993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x v="1"/>
    <x v="6"/>
    <n v="0"/>
    <n v="5"/>
  </r>
  <r>
    <n v="3939"/>
    <x v="399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x v="1"/>
    <x v="6"/>
    <n v="0"/>
    <n v="5"/>
  </r>
  <r>
    <n v="3945"/>
    <x v="3995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x v="1"/>
    <x v="6"/>
    <n v="0"/>
    <n v="5"/>
  </r>
  <r>
    <n v="3994"/>
    <x v="3996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x v="1"/>
    <x v="6"/>
    <n v="0"/>
    <n v="5"/>
  </r>
  <r>
    <n v="4007"/>
    <x v="3996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x v="1"/>
    <x v="6"/>
    <n v="0"/>
    <n v="5"/>
  </r>
  <r>
    <n v="4079"/>
    <x v="3997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x v="1"/>
    <x v="6"/>
    <n v="0"/>
    <n v="5"/>
  </r>
  <r>
    <n v="4072"/>
    <x v="3998"/>
    <s v="Salute the Centenary with this satirical and moving play. The centenary has national relevance, and we want to mark it in our community"/>
    <x v="28"/>
    <x v="462"/>
    <x v="2"/>
    <x v="1"/>
    <s v="GBP"/>
    <n v="1408646111"/>
    <n v="1403462111"/>
    <b v="0"/>
    <x v="84"/>
    <b v="0"/>
    <x v="1"/>
    <x v="6"/>
    <n v="0"/>
    <n v="2"/>
  </r>
  <r>
    <n v="3805"/>
    <x v="3999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x v="1"/>
    <x v="7"/>
    <n v="0"/>
    <n v="1.5"/>
  </r>
  <r>
    <n v="3904"/>
    <x v="4000"/>
    <s v="A play that will cover 4000 years of black history."/>
    <x v="3"/>
    <x v="158"/>
    <x v="2"/>
    <x v="0"/>
    <s v="USD"/>
    <n v="1429074240"/>
    <n v="1427866200"/>
    <b v="0"/>
    <x v="84"/>
    <b v="0"/>
    <x v="1"/>
    <x v="6"/>
    <n v="0"/>
    <n v="1.5"/>
  </r>
  <r>
    <n v="3993"/>
    <x v="4001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x v="1"/>
    <x v="6"/>
    <n v="0"/>
    <n v="3"/>
  </r>
  <r>
    <n v="4082"/>
    <x v="4002"/>
    <s v="A short one act play about an undercover cop posing as a girl scout trying to stop a doughnut shop from selling drug filled doughnuts."/>
    <x v="323"/>
    <x v="158"/>
    <x v="2"/>
    <x v="0"/>
    <s v="USD"/>
    <n v="1447542000"/>
    <n v="1446179553"/>
    <b v="0"/>
    <x v="84"/>
    <b v="0"/>
    <x v="1"/>
    <x v="6"/>
    <n v="2"/>
    <n v="1.5"/>
  </r>
  <r>
    <n v="4113"/>
    <x v="4003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x v="1"/>
    <x v="6"/>
    <n v="0"/>
    <n v="1"/>
  </r>
  <r>
    <n v="2907"/>
    <x v="4004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x v="1"/>
    <x v="6"/>
    <n v="0"/>
    <n v="1"/>
  </r>
  <r>
    <n v="2913"/>
    <x v="4005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x v="1"/>
    <x v="6"/>
    <n v="0"/>
    <n v="1"/>
  </r>
  <r>
    <n v="3629"/>
    <x v="400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x v="1"/>
    <x v="7"/>
    <n v="0"/>
    <n v="1"/>
  </r>
  <r>
    <n v="4006"/>
    <x v="4007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x v="1"/>
    <x v="6"/>
    <n v="0"/>
    <n v="2"/>
  </r>
  <r>
    <n v="2910"/>
    <x v="4008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x v="1"/>
    <x v="6"/>
    <n v="0"/>
    <n v="1"/>
  </r>
  <r>
    <n v="2914"/>
    <x v="4009"/>
    <s v="Hercules must complete four challenges in order to meet the father he never knew"/>
    <x v="31"/>
    <x v="116"/>
    <x v="2"/>
    <x v="1"/>
    <s v="GBP"/>
    <n v="1426365994"/>
    <n v="1421185594"/>
    <b v="0"/>
    <x v="29"/>
    <b v="0"/>
    <x v="1"/>
    <x v="6"/>
    <n v="0"/>
    <n v="1"/>
  </r>
  <r>
    <n v="3200"/>
    <x v="4010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x v="1"/>
    <x v="7"/>
    <n v="0"/>
    <n v="1"/>
  </r>
  <r>
    <n v="3630"/>
    <x v="4011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x v="1"/>
    <x v="7"/>
    <n v="0"/>
    <n v="1"/>
  </r>
  <r>
    <n v="3639"/>
    <x v="4012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x v="1"/>
    <x v="7"/>
    <n v="0"/>
    <n v="1"/>
  </r>
  <r>
    <n v="3645"/>
    <x v="4013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x v="1"/>
    <x v="7"/>
    <n v="0"/>
    <n v="1"/>
  </r>
  <r>
    <n v="3796"/>
    <x v="4014"/>
    <s v="Part Psychological Thriller - Part Heartbreaking Drama - Part Spectacular Farce - 100% New American Musical Theatre"/>
    <x v="289"/>
    <x v="116"/>
    <x v="2"/>
    <x v="0"/>
    <s v="USD"/>
    <n v="1484354556"/>
    <n v="1479170556"/>
    <b v="0"/>
    <x v="29"/>
    <b v="0"/>
    <x v="1"/>
    <x v="7"/>
    <n v="0"/>
    <n v="1"/>
  </r>
  <r>
    <n v="3856"/>
    <x v="4015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x v="1"/>
    <x v="6"/>
    <n v="0"/>
    <n v="1"/>
  </r>
  <r>
    <n v="3859"/>
    <x v="4016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x v="1"/>
    <x v="6"/>
    <n v="0"/>
    <n v="1"/>
  </r>
  <r>
    <n v="3862"/>
    <x v="4017"/>
    <s v="The hit immersive theatre experience of England comes to Corpus Christi!"/>
    <x v="51"/>
    <x v="116"/>
    <x v="2"/>
    <x v="0"/>
    <s v="USD"/>
    <n v="1473699540"/>
    <n v="1472451356"/>
    <b v="0"/>
    <x v="29"/>
    <b v="0"/>
    <x v="1"/>
    <x v="6"/>
    <n v="0"/>
    <n v="1"/>
  </r>
  <r>
    <n v="3912"/>
    <x v="4018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x v="1"/>
    <x v="6"/>
    <n v="0"/>
    <n v="1"/>
  </r>
  <r>
    <n v="3932"/>
    <x v="4019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x v="1"/>
    <x v="6"/>
    <n v="0"/>
    <n v="1"/>
  </r>
  <r>
    <n v="3951"/>
    <x v="4020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x v="1"/>
    <x v="6"/>
    <n v="0"/>
    <n v="1"/>
  </r>
  <r>
    <n v="4004"/>
    <x v="4021"/>
    <s v="Help Launch The Queen Into South Florida!"/>
    <x v="2"/>
    <x v="116"/>
    <x v="2"/>
    <x v="0"/>
    <s v="USD"/>
    <n v="1412740457"/>
    <n v="1410148457"/>
    <b v="0"/>
    <x v="29"/>
    <b v="0"/>
    <x v="1"/>
    <x v="6"/>
    <n v="0"/>
    <n v="1"/>
  </r>
  <r>
    <n v="4015"/>
    <x v="4022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x v="1"/>
    <x v="6"/>
    <n v="0"/>
    <n v="1"/>
  </r>
  <r>
    <n v="4045"/>
    <x v="4023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x v="1"/>
    <x v="6"/>
    <n v="0"/>
    <n v="1"/>
  </r>
  <r>
    <n v="4050"/>
    <x v="4024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x v="1"/>
    <x v="6"/>
    <n v="0"/>
    <n v="1"/>
  </r>
  <r>
    <n v="4112"/>
    <x v="402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x v="1"/>
    <x v="6"/>
    <n v="0"/>
    <n v="1"/>
  </r>
  <r>
    <n v="2842"/>
    <x v="4026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x v="1"/>
    <x v="6"/>
    <n v="0"/>
    <n v="0"/>
  </r>
  <r>
    <n v="2843"/>
    <x v="4027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x v="1"/>
    <x v="6"/>
    <n v="0"/>
    <n v="0"/>
  </r>
  <r>
    <n v="2846"/>
    <x v="4028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x v="1"/>
    <x v="6"/>
    <n v="0"/>
    <n v="0"/>
  </r>
  <r>
    <n v="2847"/>
    <x v="4029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x v="1"/>
    <x v="6"/>
    <n v="0"/>
    <n v="0"/>
  </r>
  <r>
    <n v="2851"/>
    <x v="403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x v="1"/>
    <x v="6"/>
    <n v="0"/>
    <n v="0"/>
  </r>
  <r>
    <n v="2853"/>
    <x v="4031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x v="1"/>
    <x v="6"/>
    <n v="0"/>
    <n v="0"/>
  </r>
  <r>
    <n v="2858"/>
    <x v="4032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x v="1"/>
    <x v="6"/>
    <n v="0"/>
    <n v="0"/>
  </r>
  <r>
    <n v="2865"/>
    <x v="4033"/>
    <s v="Prepare to be Swept Away. Three short plays from three master playwrights; LANDFALL, SNIPER and DANGERS of TOBACCO!"/>
    <x v="437"/>
    <x v="117"/>
    <x v="2"/>
    <x v="0"/>
    <s v="USD"/>
    <n v="1420512259"/>
    <n v="1415328259"/>
    <b v="0"/>
    <x v="78"/>
    <b v="0"/>
    <x v="1"/>
    <x v="6"/>
    <n v="0"/>
    <n v="0"/>
  </r>
  <r>
    <n v="2872"/>
    <x v="4034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x v="1"/>
    <x v="6"/>
    <n v="0"/>
    <n v="0"/>
  </r>
  <r>
    <n v="2876"/>
    <x v="403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x v="1"/>
    <x v="6"/>
    <n v="0"/>
    <n v="0"/>
  </r>
  <r>
    <n v="2881"/>
    <x v="4036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x v="1"/>
    <x v="6"/>
    <n v="0"/>
    <n v="0"/>
  </r>
  <r>
    <n v="2888"/>
    <x v="403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x v="1"/>
    <x v="6"/>
    <n v="0"/>
    <n v="0"/>
  </r>
  <r>
    <n v="2894"/>
    <x v="4038"/>
    <s v="This Is A Story About A Woman A Man And A Woman"/>
    <x v="63"/>
    <x v="117"/>
    <x v="2"/>
    <x v="0"/>
    <s v="USD"/>
    <n v="1428100815"/>
    <n v="1422920415"/>
    <b v="0"/>
    <x v="78"/>
    <b v="0"/>
    <x v="1"/>
    <x v="6"/>
    <n v="0"/>
    <n v="0"/>
  </r>
  <r>
    <n v="2899"/>
    <x v="4039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x v="1"/>
    <x v="6"/>
    <n v="0"/>
    <n v="0"/>
  </r>
  <r>
    <n v="3138"/>
    <x v="4040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x v="1"/>
    <x v="6"/>
    <n v="0"/>
    <n v="0"/>
  </r>
  <r>
    <n v="3143"/>
    <x v="4041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x v="1"/>
    <x v="6"/>
    <n v="0"/>
    <n v="0"/>
  </r>
  <r>
    <n v="3145"/>
    <x v="4042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x v="1"/>
    <x v="6"/>
    <n v="0"/>
    <n v="0"/>
  </r>
  <r>
    <n v="3190"/>
    <x v="4043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x v="1"/>
    <x v="7"/>
    <n v="0"/>
    <n v="0"/>
  </r>
  <r>
    <n v="3194"/>
    <x v="4044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x v="1"/>
    <x v="7"/>
    <n v="0"/>
    <n v="0"/>
  </r>
  <r>
    <n v="3204"/>
    <x v="4045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x v="1"/>
    <x v="7"/>
    <n v="0"/>
    <n v="0"/>
  </r>
  <r>
    <n v="3206"/>
    <x v="4046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x v="1"/>
    <x v="7"/>
    <n v="0"/>
    <n v="0"/>
  </r>
  <r>
    <n v="3628"/>
    <x v="4047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x v="1"/>
    <x v="7"/>
    <n v="0"/>
    <n v="0"/>
  </r>
  <r>
    <n v="3636"/>
    <x v="4048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x v="1"/>
    <x v="7"/>
    <n v="0"/>
    <n v="0"/>
  </r>
  <r>
    <n v="3641"/>
    <x v="4049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x v="1"/>
    <x v="7"/>
    <n v="0"/>
    <n v="0"/>
  </r>
  <r>
    <n v="3643"/>
    <x v="405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x v="1"/>
    <x v="7"/>
    <n v="0"/>
    <n v="0"/>
  </r>
  <r>
    <n v="3733"/>
    <x v="4051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x v="1"/>
    <x v="6"/>
    <n v="0"/>
    <n v="0"/>
  </r>
  <r>
    <n v="3741"/>
    <x v="4052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x v="1"/>
    <x v="6"/>
    <n v="0"/>
    <n v="0"/>
  </r>
  <r>
    <n v="3743"/>
    <x v="4053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x v="1"/>
    <x v="6"/>
    <n v="0"/>
    <n v="0"/>
  </r>
  <r>
    <n v="3744"/>
    <x v="4054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x v="1"/>
    <x v="6"/>
    <n v="0"/>
    <n v="0"/>
  </r>
  <r>
    <n v="3790"/>
    <x v="405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x v="1"/>
    <x v="7"/>
    <n v="0"/>
    <n v="0"/>
  </r>
  <r>
    <n v="3791"/>
    <x v="4056"/>
    <s v="Spin! is an original musical comedy-drama presented by Blue Palm Productions."/>
    <x v="15"/>
    <x v="117"/>
    <x v="2"/>
    <x v="0"/>
    <s v="USD"/>
    <n v="1404664592"/>
    <n v="1399480592"/>
    <b v="0"/>
    <x v="78"/>
    <b v="0"/>
    <x v="1"/>
    <x v="7"/>
    <n v="0"/>
    <n v="0"/>
  </r>
  <r>
    <n v="3802"/>
    <x v="405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x v="1"/>
    <x v="7"/>
    <n v="0"/>
    <n v="0"/>
  </r>
  <r>
    <n v="3804"/>
    <x v="4058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x v="1"/>
    <x v="7"/>
    <n v="0"/>
    <n v="0"/>
  </r>
  <r>
    <n v="3863"/>
    <x v="4059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x v="1"/>
    <x v="6"/>
    <n v="0"/>
    <n v="0"/>
  </r>
  <r>
    <n v="3872"/>
    <x v="4060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x v="1"/>
    <x v="7"/>
    <n v="0"/>
    <n v="0"/>
  </r>
  <r>
    <n v="3873"/>
    <x v="4061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x v="1"/>
    <x v="7"/>
    <n v="0"/>
    <n v="0"/>
  </r>
  <r>
    <n v="3874"/>
    <x v="4062"/>
    <s v="An exploration of arts, dance, music and theater bought to you by a talented team of performing arts enthusiasts - a FUNdraising event"/>
    <x v="416"/>
    <x v="117"/>
    <x v="1"/>
    <x v="4"/>
    <s v="NZD"/>
    <n v="1422061200"/>
    <n v="1420244622"/>
    <b v="0"/>
    <x v="78"/>
    <b v="0"/>
    <x v="1"/>
    <x v="7"/>
    <n v="0"/>
    <n v="0"/>
  </r>
  <r>
    <n v="3875"/>
    <x v="4063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x v="1"/>
    <x v="7"/>
    <n v="0"/>
    <n v="0"/>
  </r>
  <r>
    <n v="3879"/>
    <x v="406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x v="1"/>
    <x v="7"/>
    <n v="0"/>
    <n v="0"/>
  </r>
  <r>
    <n v="3882"/>
    <x v="4065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x v="1"/>
    <x v="7"/>
    <n v="0"/>
    <n v="0"/>
  </r>
  <r>
    <n v="3883"/>
    <x v="4066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x v="1"/>
    <x v="7"/>
    <n v="0"/>
    <n v="0"/>
  </r>
  <r>
    <n v="3884"/>
    <x v="4067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x v="1"/>
    <x v="7"/>
    <n v="0"/>
    <n v="0"/>
  </r>
  <r>
    <n v="3885"/>
    <x v="4068"/>
    <s v="A LIVE musical spectacular theatrical experience of The Beatles recording sessions at Abbey Road Studios."/>
    <x v="438"/>
    <x v="117"/>
    <x v="1"/>
    <x v="0"/>
    <s v="USD"/>
    <n v="1462834191"/>
    <n v="1460242191"/>
    <b v="0"/>
    <x v="78"/>
    <b v="0"/>
    <x v="1"/>
    <x v="7"/>
    <n v="0"/>
    <n v="0"/>
  </r>
  <r>
    <n v="3886"/>
    <x v="4069"/>
    <n v="1"/>
    <x v="3"/>
    <x v="117"/>
    <x v="1"/>
    <x v="2"/>
    <s v="AUD"/>
    <n v="1418275702"/>
    <n v="1415683702"/>
    <b v="0"/>
    <x v="78"/>
    <b v="0"/>
    <x v="1"/>
    <x v="7"/>
    <n v="0"/>
    <n v="0"/>
  </r>
  <r>
    <n v="3892"/>
    <x v="4070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x v="1"/>
    <x v="6"/>
    <n v="0"/>
    <n v="0"/>
  </r>
  <r>
    <n v="3903"/>
    <x v="4071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x v="1"/>
    <x v="6"/>
    <n v="0"/>
    <n v="0"/>
  </r>
  <r>
    <n v="3916"/>
    <x v="4072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x v="1"/>
    <x v="6"/>
    <n v="0"/>
    <n v="0"/>
  </r>
  <r>
    <n v="3921"/>
    <x v="4073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x v="1"/>
    <x v="6"/>
    <n v="0"/>
    <n v="0"/>
  </r>
  <r>
    <n v="3930"/>
    <x v="4074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x v="1"/>
    <x v="6"/>
    <n v="0"/>
    <n v="0"/>
  </r>
  <r>
    <n v="3931"/>
    <x v="4075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x v="1"/>
    <x v="6"/>
    <n v="0"/>
    <n v="0"/>
  </r>
  <r>
    <n v="3936"/>
    <x v="4076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x v="1"/>
    <x v="6"/>
    <n v="0"/>
    <n v="0"/>
  </r>
  <r>
    <n v="3942"/>
    <x v="407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x v="1"/>
    <x v="6"/>
    <n v="0"/>
    <n v="0"/>
  </r>
  <r>
    <n v="3944"/>
    <x v="4078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x v="1"/>
    <x v="6"/>
    <n v="0"/>
    <n v="0"/>
  </r>
  <r>
    <n v="3948"/>
    <x v="4079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x v="1"/>
    <x v="6"/>
    <n v="0"/>
    <n v="0"/>
  </r>
  <r>
    <n v="3953"/>
    <x v="4080"/>
    <s v="Actors and actresses are needed to help me create a stage play. A stage play needs to be adapted from the book I wrote."/>
    <x v="439"/>
    <x v="117"/>
    <x v="2"/>
    <x v="0"/>
    <s v="USD"/>
    <n v="1469834940"/>
    <n v="1467162586"/>
    <b v="0"/>
    <x v="78"/>
    <b v="0"/>
    <x v="1"/>
    <x v="6"/>
    <n v="0"/>
    <n v="0"/>
  </r>
  <r>
    <n v="3954"/>
    <x v="4081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x v="1"/>
    <x v="6"/>
    <n v="0"/>
    <n v="0"/>
  </r>
  <r>
    <n v="3956"/>
    <x v="4082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x v="1"/>
    <x v="6"/>
    <n v="0"/>
    <n v="0"/>
  </r>
  <r>
    <n v="3963"/>
    <x v="4083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x v="1"/>
    <x v="6"/>
    <n v="0"/>
    <n v="0"/>
  </r>
  <r>
    <n v="3975"/>
    <x v="4084"/>
    <s v="Four homeless Key West men are to be given a boat, but fates twist until only the moon and mangroves witness their earthly demise."/>
    <x v="440"/>
    <x v="117"/>
    <x v="2"/>
    <x v="0"/>
    <s v="USD"/>
    <n v="1468442898"/>
    <n v="1465850898"/>
    <b v="0"/>
    <x v="78"/>
    <b v="0"/>
    <x v="1"/>
    <x v="6"/>
    <n v="0"/>
    <n v="0"/>
  </r>
  <r>
    <n v="3989"/>
    <x v="4085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x v="1"/>
    <x v="6"/>
    <n v="0"/>
    <n v="0"/>
  </r>
  <r>
    <n v="3997"/>
    <x v="4086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x v="1"/>
    <x v="6"/>
    <n v="0"/>
    <n v="0"/>
  </r>
  <r>
    <n v="4012"/>
    <x v="4087"/>
    <s v="LEELA IS A 14 YEAR OLD GIRL. JONAH IS A 56 YEAR OLD MAN. IT'S BEEN GOING ON FOR 3 YEARS. HERE COMES THE NIGHT OF VIOLENT RECKONING."/>
    <x v="441"/>
    <x v="117"/>
    <x v="2"/>
    <x v="1"/>
    <s v="GBP"/>
    <n v="1430571849"/>
    <n v="1427979849"/>
    <b v="0"/>
    <x v="78"/>
    <b v="0"/>
    <x v="1"/>
    <x v="6"/>
    <n v="0"/>
    <n v="0"/>
  </r>
  <r>
    <n v="4014"/>
    <x v="4088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x v="1"/>
    <x v="6"/>
    <n v="0"/>
    <n v="0"/>
  </r>
  <r>
    <n v="4023"/>
    <x v="4089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x v="1"/>
    <x v="6"/>
    <n v="0"/>
    <n v="0"/>
  </r>
  <r>
    <n v="4026"/>
    <x v="4090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x v="1"/>
    <x v="6"/>
    <n v="0"/>
    <n v="0"/>
  </r>
  <r>
    <n v="4029"/>
    <x v="4091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x v="1"/>
    <x v="6"/>
    <n v="0"/>
    <n v="0"/>
  </r>
  <r>
    <n v="4031"/>
    <x v="4092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x v="1"/>
    <x v="6"/>
    <n v="0"/>
    <n v="0"/>
  </r>
  <r>
    <n v="4043"/>
    <x v="4093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x v="1"/>
    <x v="6"/>
    <n v="0"/>
    <n v="0"/>
  </r>
  <r>
    <n v="4051"/>
    <x v="409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x v="1"/>
    <x v="6"/>
    <n v="0"/>
    <n v="0"/>
  </r>
  <r>
    <n v="4054"/>
    <x v="4095"/>
    <s v="I love you,he said,then he kissed her as her tears fell down.It was my fault but make up will fix it&quot;she replied,then he hit her again!"/>
    <x v="442"/>
    <x v="117"/>
    <x v="2"/>
    <x v="0"/>
    <s v="USD"/>
    <n v="1475294400"/>
    <n v="1472674285"/>
    <b v="0"/>
    <x v="78"/>
    <b v="0"/>
    <x v="1"/>
    <x v="6"/>
    <n v="0"/>
    <n v="0"/>
  </r>
  <r>
    <n v="4061"/>
    <x v="4096"/>
    <s v="SKYLAR'S SYNDROME is a tremendous psychodrama by master playwright Gavin Kayner!"/>
    <x v="443"/>
    <x v="117"/>
    <x v="2"/>
    <x v="0"/>
    <s v="USD"/>
    <n v="1461205423"/>
    <n v="1456025023"/>
    <b v="0"/>
    <x v="78"/>
    <b v="0"/>
    <x v="1"/>
    <x v="6"/>
    <n v="0"/>
    <n v="0"/>
  </r>
  <r>
    <n v="4071"/>
    <x v="4097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x v="1"/>
    <x v="6"/>
    <n v="0"/>
    <n v="0"/>
  </r>
  <r>
    <n v="4076"/>
    <x v="4098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x v="1"/>
    <x v="6"/>
    <n v="0"/>
    <n v="0"/>
  </r>
  <r>
    <n v="4078"/>
    <x v="4099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x v="1"/>
    <x v="6"/>
    <n v="0"/>
    <n v="0"/>
  </r>
  <r>
    <n v="4080"/>
    <x v="4100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x v="1"/>
    <x v="6"/>
    <n v="0"/>
    <n v="0"/>
  </r>
  <r>
    <n v="4087"/>
    <x v="4101"/>
    <s v="Comedy Stage Play"/>
    <x v="426"/>
    <x v="117"/>
    <x v="2"/>
    <x v="0"/>
    <s v="USD"/>
    <n v="1468777786"/>
    <n v="1466185786"/>
    <b v="0"/>
    <x v="78"/>
    <b v="0"/>
    <x v="1"/>
    <x v="6"/>
    <n v="0"/>
    <n v="0"/>
  </r>
  <r>
    <n v="4097"/>
    <x v="4102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x v="1"/>
    <x v="6"/>
    <n v="0"/>
    <n v="0"/>
  </r>
  <r>
    <n v="4098"/>
    <x v="4103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x v="1"/>
    <x v="6"/>
    <n v="0"/>
    <n v="0"/>
  </r>
  <r>
    <n v="4100"/>
    <x v="4104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x v="1"/>
    <x v="6"/>
    <n v="0"/>
    <n v="0"/>
  </r>
  <r>
    <n v="4101"/>
    <x v="4105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x v="1"/>
    <x v="6"/>
    <n v="0"/>
    <n v="0"/>
  </r>
  <r>
    <n v="4109"/>
    <x v="4106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x v="1"/>
    <x v="6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520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521"/>
    <d v="2014-05-05T06:38:3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522"/>
    <d v="2014-11-26T07:59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523"/>
    <d v="2015-03-02T04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524"/>
    <d v="2014-09-11T14:01:0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525"/>
    <d v="2014-10-05T07:00: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526"/>
    <d v="2016-05-14T03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527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528"/>
    <d v="2015-09-10T03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529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530"/>
    <d v="2014-10-04T14:48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531"/>
    <d v="2017-01-10T05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532"/>
    <d v="2014-08-15T0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533"/>
    <d v="2015-05-09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534"/>
    <d v="2014-11-05T18:48:4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535"/>
    <d v="2016-10-01T03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536"/>
    <d v="2014-11-07T00:15:5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537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538"/>
    <d v="2015-06-12T02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539"/>
    <d v="2014-11-20T07:59:5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1284"/>
    <d v="2016-09-08T03:45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1285"/>
    <d v="2016-12-28T22:00:3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1286"/>
    <d v="2015-03-22T22:35:4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1287"/>
    <d v="2014-08-04T15:59:3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1288"/>
    <d v="2015-11-12T02:31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1289"/>
    <d v="2017-03-16T18:49:0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1290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1291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1292"/>
    <d v="2016-12-22T14:59:1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1293"/>
    <d v="2016-03-26T16:3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1294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1295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1296"/>
    <d v="2015-11-06T13:00:0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7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1298"/>
    <d v="2017-02-24T13:48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1299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1300"/>
    <d v="2016-08-15T20:09:4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1301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1302"/>
    <d v="2016-05-13T19:04:2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1303"/>
    <d v="2014-06-15T18:05: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2781"/>
    <d v="2015-03-26T01:03:2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2782"/>
    <d v="2015-06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783"/>
    <d v="2015-07-16T00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2784"/>
    <d v="2014-09-19T18:08:1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2785"/>
    <d v="2014-12-22T04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2786"/>
    <d v="2015-02-01T02:54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2787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2788"/>
    <d v="2016-05-13T00:10:0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278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2790"/>
    <d v="2014-12-31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2791"/>
    <d v="2016-09-21T0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2792"/>
    <d v="2015-04-04T20:19:1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2793"/>
    <d v="2014-09-13T09:37:2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2794"/>
    <d v="2015-01-02T05:56:2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2795"/>
    <d v="2014-08-08T13:54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2796"/>
    <d v="2015-05-31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2797"/>
    <d v="2016-06-03T13:31:2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798"/>
    <d v="2015-09-16T17:43: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2799"/>
    <d v="2014-06-20T23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2800"/>
    <d v="2015-09-12T03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801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2802"/>
    <d v="2015-03-05T04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2803"/>
    <d v="2014-07-01T06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804"/>
    <d v="2015-07-02T11:17:0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05"/>
    <d v="2015-09-23T14:21:2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2806"/>
    <d v="2014-07-10T09:07:4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2807"/>
    <d v="2016-05-31T22:08:5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2808"/>
    <d v="2016-10-11T03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2809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2810"/>
    <d v="2014-11-19T08:27:5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2811"/>
    <d v="2014-07-03T04:00:4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2812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281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2814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2815"/>
    <d v="2016-08-11T03:59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2816"/>
    <d v="2015-03-04T18:59:2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817"/>
    <d v="2015-05-07T14:01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2818"/>
    <d v="2017-02-17T16:05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2819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2820"/>
    <d v="2016-10-13T18:00:2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2821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2822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23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2824"/>
    <d v="2016-06-20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2825"/>
    <d v="2014-10-14T06:59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6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2827"/>
    <d v="2014-06-17T03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2828"/>
    <d v="2012-12-20T11:58: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2829"/>
    <d v="2016-12-14T15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830"/>
    <d v="2016-01-01T04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2831"/>
    <d v="2014-09-23T0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2832"/>
    <d v="2016-12-07T08:26:1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2833"/>
    <d v="2014-08-01T01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2834"/>
    <d v="2016-07-28T15:58:3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2835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836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2837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838"/>
    <d v="2014-07-08T22:34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2839"/>
    <d v="2016-09-23T16:44: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84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284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284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2843"/>
    <d v="2015-03-08T16:08:2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2844"/>
    <d v="2015-03-20T16:56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845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2846"/>
    <d v="2015-04-25T15:49:5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2847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2848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2849"/>
    <d v="2015-06-12T2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2850"/>
    <d v="2014-08-19T16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2851"/>
    <d v="2015-10-01T15:00: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2852"/>
    <d v="2017-03-04T10:12:3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2853"/>
    <d v="2016-05-06T14:35:5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2854"/>
    <d v="2017-03-19T06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5"/>
    <d v="2017-02-20T18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2856"/>
    <d v="2015-01-08T21:17:4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2857"/>
    <d v="2014-06-09T17:26:5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2858"/>
    <d v="2015-12-17T04:59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859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2860"/>
    <d v="2012-01-31T17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2861"/>
    <d v="2015-07-11T03:59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2862"/>
    <d v="2015-05-24T08:18:5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2863"/>
    <d v="2016-05-27T00:54:3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2864"/>
    <d v="2016-04-01T01:27:3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2865"/>
    <d v="2015-10-06T22:17:0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866"/>
    <d v="2014-07-18T16:04:1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7"/>
    <d v="2016-10-05T19:50:5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68"/>
    <d v="2015-06-29T20:57: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2869"/>
    <d v="2015-02-05T06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2870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2871"/>
    <d v="2014-11-13T23:37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2872"/>
    <d v="2016-10-0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2873"/>
    <d v="2015-04-01T04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2874"/>
    <d v="2015-09-02T00:28: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2875"/>
    <d v="2015-09-21T03:11: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2876"/>
    <d v="2015-02-10T07:59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2877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2878"/>
    <d v="2015-11-21T03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79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2880"/>
    <d v="2014-07-19T20:38:5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2881"/>
    <d v="2017-03-02T19:19:1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2882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883"/>
    <d v="2016-06-17T16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2884"/>
    <d v="2015-07-18T06:5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2885"/>
    <d v="2015-06-20T17:55:1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2886"/>
    <d v="2014-08-01T06:59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288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88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288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289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91"/>
    <d v="2015-04-06T04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2892"/>
    <d v="2014-05-24T21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2893"/>
    <d v="2014-09-07T14:23:4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2894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2895"/>
    <d v="2012-06-01T22:52:2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2896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2897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2898"/>
    <d v="2016-11-29T0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2899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2900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01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2902"/>
    <d v="2011-02-17T21:17:0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2903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2904"/>
    <d v="2014-11-18T17:23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2905"/>
    <d v="2016-11-15T02:08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2906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2907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2908"/>
    <d v="2015-07-30T12:30:2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2909"/>
    <d v="2014-07-03T16:03:0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2910"/>
    <d v="2014-11-01T17:18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2911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2912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2913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2914"/>
    <d v="2015-06-17T01:40:1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2915"/>
    <d v="2014-07-11T16:15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2916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2917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918"/>
    <d v="2015-06-14T12:36:4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919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2920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2921"/>
    <d v="2015-10-06T16:44:4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2922"/>
    <d v="2016-11-04T13:06:2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2923"/>
    <d v="2017-01-15T00:59: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2924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2925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2926"/>
    <d v="2015-06-03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2927"/>
    <d v="2016-08-23T03:07:1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2928"/>
    <d v="2015-12-10T16:51:0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29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293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2931"/>
    <d v="2014-07-07T0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932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33"/>
    <d v="2015-01-06T0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2934"/>
    <d v="2014-07-23T11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2935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2936"/>
    <d v="2014-08-08T19:05:5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2937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38"/>
    <d v="2014-08-06T21:32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2939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2940"/>
    <d v="2014-08-03T23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2961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2962"/>
    <d v="2014-10-20T08:00:3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2963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2964"/>
    <d v="2014-12-31T13:39:4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2965"/>
    <d v="2014-09-08T21:11:2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2966"/>
    <d v="2015-03-20T20:27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2967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2968"/>
    <d v="2015-04-23T18:3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2969"/>
    <d v="2015-06-03T06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2970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2971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2972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2973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297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2975"/>
    <d v="2016-07-31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2976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2977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2978"/>
    <d v="2014-11-05T12:52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979"/>
    <d v="2015-08-22T20:18:5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2980"/>
    <d v="2016-09-03T20:57:0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128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129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130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131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132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133"/>
    <d v="2016-05-06T07:17:2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3134"/>
    <d v="2015-04-07T07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3135"/>
    <d v="2015-07-14T19:32:3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136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137"/>
    <d v="2016-09-14T19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138"/>
    <d v="2016-04-13T21:02:4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139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3140"/>
    <d v="2015-08-02T16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141"/>
    <d v="2016-03-16T03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142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143"/>
    <d v="2014-12-16T22:32:0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144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145"/>
    <d v="2016-12-06T23:22: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146"/>
    <d v="2015-07-05T16:43:2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147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148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149"/>
    <d v="2015-07-31T20:32:2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150"/>
    <d v="2014-08-16T16:00:5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151"/>
    <d v="2014-06-03T06:59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3152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153"/>
    <d v="2014-09-21T02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3154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155"/>
    <d v="2014-12-21T17:11:3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6"/>
    <d v="2014-07-19T05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157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158"/>
    <d v="2015-05-09T20:47:2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3159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160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161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162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163"/>
    <d v="2016-05-17T21:27:5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164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316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166"/>
    <d v="2014-07-04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167"/>
    <d v="2016-08-14T14:30:5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168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3169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3170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171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172"/>
    <d v="2014-05-20T06:59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3173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3174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175"/>
    <d v="2014-12-01T20:25:1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176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177"/>
    <d v="2016-06-06T02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3178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179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180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3181"/>
    <d v="2016-08-17T03:59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3182"/>
    <d v="2014-10-21T21:11:2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3183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184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185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186"/>
    <d v="2015-11-29T23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187"/>
    <d v="2015-04-17T16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188"/>
    <d v="2015-03-31T12:52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3189"/>
    <d v="2016-12-14T17:49:2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190"/>
    <d v="2015-06-21T22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91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3192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193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3194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195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96"/>
    <d v="2014-09-10T20:09:3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197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198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99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200"/>
    <d v="2015-05-27T02:45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201"/>
    <d v="2015-07-13T07:35:4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202"/>
    <d v="2015-07-02T23:50:0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3203"/>
    <d v="2016-03-20T23:58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320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320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206"/>
    <d v="2015-04-08T08:53:2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07"/>
    <d v="2015-08-20T20:02:5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20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209"/>
    <d v="2016-10-05T10:53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210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3211"/>
    <d v="2015-08-05T11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212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213"/>
    <d v="2016-06-12T17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214"/>
    <d v="2016-04-10T04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3215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216"/>
    <d v="2015-01-05T20:26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17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218"/>
    <d v="2014-06-04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219"/>
    <d v="2016-09-30T2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322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22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222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223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224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225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3226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22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228"/>
    <d v="2016-04-18T09:13:2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3229"/>
    <d v="2014-08-31T15:47:5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230"/>
    <d v="2014-11-21T04:55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231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232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233"/>
    <d v="2016-04-28T15:24:0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3234"/>
    <d v="2015-02-11T22:31:4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235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6"/>
    <d v="2015-07-01T12:14:5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237"/>
    <d v="2014-11-29T23:52:5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38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239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240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241"/>
    <d v="2016-12-01T07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3242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243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244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245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246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247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248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249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250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3251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52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253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254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3255"/>
    <d v="2015-09-28T02:49:1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3256"/>
    <d v="2015-03-12T04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257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258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259"/>
    <d v="2015-03-20T15:07: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60"/>
    <d v="2017-02-16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261"/>
    <d v="2016-08-02T10:03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262"/>
    <d v="2016-03-30T22:48:0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3263"/>
    <d v="2016-04-11T11:13:0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3264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265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266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267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2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269"/>
    <d v="2015-07-13T20:06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270"/>
    <d v="2014-11-26T20:29: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2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3272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273"/>
    <d v="2014-06-21T16:00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274"/>
    <d v="2016-04-06T21:3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275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3276"/>
    <d v="2015-10-11T02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277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78"/>
    <d v="2016-09-07T11:20:4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279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3280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281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82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283"/>
    <d v="2016-06-15T18:14:5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3284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85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286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3287"/>
    <d v="2015-08-20T17:05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288"/>
    <d v="2014-10-10T2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289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290"/>
    <d v="2015-10-17T07:00: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91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292"/>
    <d v="2013-08-23T19:04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329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3294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295"/>
    <d v="2017-03-25T04:33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296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3297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298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299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3300"/>
    <d v="2016-06-02T10:25:1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301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302"/>
    <d v="2015-07-12T10:25:1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03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4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305"/>
    <d v="2016-05-02T21:26:3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306"/>
    <d v="2016-04-03T17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307"/>
    <d v="2014-09-06T21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308"/>
    <d v="2015-05-02T21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3309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10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311"/>
    <d v="2014-05-13T04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312"/>
    <d v="2015-05-30T20:21:4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31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31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331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316"/>
    <d v="2016-08-17T10:05: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317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318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3319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320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321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322"/>
    <d v="2015-11-05T21:44:4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323"/>
    <d v="2015-06-24T22:34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324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3325"/>
    <d v="2015-07-29T17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326"/>
    <d v="2015-02-11T04:59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7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328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329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330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331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32"/>
    <d v="2016-04-11T02:3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33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3334"/>
    <d v="2016-12-01T02:23:3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335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336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337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338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3339"/>
    <d v="2015-07-18T03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340"/>
    <d v="2016-07-11T15:09: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341"/>
    <d v="2017-03-11T12:21:3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3342"/>
    <d v="2015-11-04T19:26: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334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3344"/>
    <d v="2014-08-13T2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345"/>
    <d v="2016-11-17T11:36:3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6"/>
    <d v="2016-05-08T21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3347"/>
    <d v="2015-06-08T00:23:5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348"/>
    <d v="2014-10-01T04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349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3350"/>
    <d v="2014-07-15T05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351"/>
    <d v="2015-03-01T04:59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352"/>
    <d v="2013-11-02T20:49:2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53"/>
    <d v="2016-01-27T01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354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355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3356"/>
    <d v="2016-12-26T00:15:0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357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358"/>
    <d v="2014-12-31T07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359"/>
    <d v="2015-03-16T2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360"/>
    <d v="2014-07-02T04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361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62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363"/>
    <d v="2014-08-17T15:35:2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364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365"/>
    <d v="2016-02-05T22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366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367"/>
    <d v="2013-08-18T15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368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369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370"/>
    <d v="2016-05-10T11:10:4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3371"/>
    <d v="2015-07-10T07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3372"/>
    <d v="2015-08-12T05:32: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373"/>
    <d v="2015-10-24T03:59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374"/>
    <d v="2014-07-06T10:08:0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375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376"/>
    <d v="2016-03-0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37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37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379"/>
    <d v="2016-06-14T21:43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380"/>
    <d v="2015-06-11T18:24:4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381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3382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383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384"/>
    <d v="2015-04-01T03:59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5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386"/>
    <d v="2014-07-04T03:24:4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387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3388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389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90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391"/>
    <d v="2015-05-17T03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92"/>
    <d v="2015-08-26T23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393"/>
    <d v="2015-02-12T14:15: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394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395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396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397"/>
    <d v="2016-02-02T14:58:4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3398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399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340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340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340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40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40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40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06"/>
    <d v="2014-11-06T05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407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3408"/>
    <d v="2015-06-20T13:59:3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3409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410"/>
    <d v="2016-06-04T17:42:4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411"/>
    <d v="2015-03-04T14:22:3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41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413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3414"/>
    <d v="2016-12-31T16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41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1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417"/>
    <d v="2015-06-03T15:04:1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418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419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420"/>
    <d v="2016-10-20T04:55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421"/>
    <d v="2015-08-05T08:43:2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422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423"/>
    <d v="2015-04-09T04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3424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425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426"/>
    <d v="2015-07-11T14:3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3427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428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29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0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31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432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433"/>
    <d v="2015-06-13T22:20: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43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435"/>
    <d v="2014-11-02T11:29:3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36"/>
    <d v="2014-06-21T20:31:2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3437"/>
    <d v="2016-02-06T04:59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3438"/>
    <d v="2017-01-04T03:14:0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3439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3440"/>
    <d v="2015-10-06T22:59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441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442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444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445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446"/>
    <d v="2015-07-12T12:47:4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447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448"/>
    <d v="2014-09-12T21:55:4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449"/>
    <d v="2015-02-09T04:3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450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451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452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453"/>
    <d v="2015-05-09T21:14: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454"/>
    <d v="2015-11-02T16:5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455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456"/>
    <d v="2016-11-19T01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3457"/>
    <d v="2014-10-26T18:29:2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3458"/>
    <d v="2015-08-07T17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59"/>
    <d v="2014-10-26T00:43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460"/>
    <d v="2015-07-19T05:23: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61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462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63"/>
    <d v="2016-06-02T22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464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465"/>
    <d v="2016-02-11T22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466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67"/>
    <d v="2016-02-02T16:38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468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469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470"/>
    <d v="2016-12-01T17:39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3471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3472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3473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474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75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3476"/>
    <d v="2015-05-09T09:35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477"/>
    <d v="2016-04-16T22:39:0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478"/>
    <d v="2015-04-01T20:17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479"/>
    <d v="2014-11-06T00:46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480"/>
    <d v="2015-02-11T02:53:4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481"/>
    <d v="2016-05-02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482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3483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484"/>
    <d v="2014-06-01T03:59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485"/>
    <d v="2015-06-18T11:04:0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486"/>
    <d v="2016-03-15T16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487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488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90"/>
    <d v="2014-07-23T03:59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491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492"/>
    <d v="2016-06-05T13:59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493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494"/>
    <d v="2014-11-07T18:3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495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496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497"/>
    <d v="2015-06-04T12:59:5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498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4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5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5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5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504"/>
    <d v="2014-07-03T04:07:5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505"/>
    <d v="2016-11-14T12:14:0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506"/>
    <d v="2016-05-18T00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507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508"/>
    <d v="2014-12-01T19:0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09"/>
    <d v="2015-09-15T10:0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510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511"/>
    <d v="2015-06-11T16:12:1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512"/>
    <d v="2016-07-09T04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3513"/>
    <d v="2015-10-29T15:06:4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3514"/>
    <d v="2015-01-30T23:02: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3515"/>
    <d v="2016-12-21T17:03:1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3516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3517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518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519"/>
    <d v="2016-04-02T23:51:1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3520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521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522"/>
    <d v="2016-05-04T03:59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523"/>
    <d v="2016-07-22T18:55:3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524"/>
    <d v="2012-12-07T02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525"/>
    <d v="2016-08-13T06:59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3526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27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528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529"/>
    <d v="2016-04-13T19:15:2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30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531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532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533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534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535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536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53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538"/>
    <d v="2016-12-08T16:15: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39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540"/>
    <d v="2016-07-17T04:19:0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541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3542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43"/>
    <d v="2014-11-17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544"/>
    <d v="2015-02-03T04:27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3545"/>
    <d v="2016-03-14T00:12:5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3546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547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548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3549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550"/>
    <d v="2015-02-27T17:11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51"/>
    <d v="2014-08-26T17:09:4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52"/>
    <d v="2014-12-31T17:50:0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553"/>
    <d v="2014-07-27T2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554"/>
    <d v="2014-08-31T19:51:4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3555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556"/>
    <d v="2016-07-10T23:32: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3557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558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3559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60"/>
    <d v="2014-09-18T03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561"/>
    <d v="2016-11-19T22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3562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63"/>
    <d v="2015-04-01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564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565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566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567"/>
    <d v="2014-08-08T22:28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569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570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71"/>
    <d v="2014-09-03T04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572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573"/>
    <d v="2014-05-11T11:50:5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57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7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57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577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578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579"/>
    <d v="2014-08-31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580"/>
    <d v="2016-05-15T01:22:1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581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582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83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584"/>
    <d v="2014-08-12T15:51:5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585"/>
    <d v="2014-07-18T23:48:2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586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587"/>
    <d v="2015-09-02T04:19:4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58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8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590"/>
    <d v="2015-07-23T18:33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591"/>
    <d v="2014-09-12T19:34:4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92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593"/>
    <d v="2014-08-10T17:20: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94"/>
    <d v="2015-09-04T09:27:5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5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596"/>
    <d v="2015-06-26T13:25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97"/>
    <d v="2015-10-05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598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599"/>
    <d v="2015-08-20T23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3600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3601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602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60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604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605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606"/>
    <d v="2015-11-30T06:04:0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607"/>
    <d v="2014-07-30T23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3608"/>
    <d v="2014-10-20T05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609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3610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611"/>
    <d v="2014-08-15T12:39:1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12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3613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614"/>
    <d v="2015-05-30T18:1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615"/>
    <d v="2015-05-10T2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616"/>
    <d v="2014-07-02T14:54:0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617"/>
    <d v="2016-08-03T04:0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618"/>
    <d v="2015-08-01T22:24:5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619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3620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21"/>
    <d v="2017-02-28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22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623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624"/>
    <d v="2016-06-08T13:59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625"/>
    <d v="2015-07-17T10:32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362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62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628"/>
    <d v="2016-02-10T21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629"/>
    <d v="2016-05-31T11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30"/>
    <d v="2016-03-08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631"/>
    <d v="2015-08-17T16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632"/>
    <d v="2016-05-08T08:59:2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633"/>
    <d v="2016-07-17T10:47:4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34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3635"/>
    <d v="2016-12-19T00:45:5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3636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3637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638"/>
    <d v="2015-05-18T05:59:4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639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3640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641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2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3643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644"/>
    <d v="2014-06-28T14:05:2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364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64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3647"/>
    <d v="2016-01-14T18:16:5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48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3649"/>
    <d v="2014-05-17T04:32:4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3650"/>
    <d v="2015-11-05T14:16:1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3651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3652"/>
    <d v="2014-10-22T04:59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653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654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655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656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57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658"/>
    <d v="2016-04-15T20:48:2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659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660"/>
    <d v="2014-07-31T16:45:5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661"/>
    <d v="2016-10-29T03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3662"/>
    <d v="2015-03-25T18:01:1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3663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664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665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666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3667"/>
    <d v="2015-06-27T18:27:0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668"/>
    <d v="2015-10-16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3669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670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671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672"/>
    <d v="2014-08-30T05:3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673"/>
    <d v="2017-04-08T12:54:0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674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675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3676"/>
    <d v="2016-10-27T06:40:3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677"/>
    <d v="2017-03-31T22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67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67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680"/>
    <d v="2015-11-11T19:16:0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3681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3682"/>
    <d v="2016-09-07T01:21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683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684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685"/>
    <d v="2016-07-31T20:58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3686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3687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688"/>
    <d v="2015-06-17T12:05:0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689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369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3691"/>
    <d v="2016-08-07T18:38:2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69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693"/>
    <d v="2014-08-31T13:08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694"/>
    <d v="2015-02-20T23:14: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95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3696"/>
    <d v="2014-06-30T17:2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697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698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699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3700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01"/>
    <d v="2016-10-16T2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3702"/>
    <d v="2014-06-05T22:31:4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703"/>
    <d v="2016-10-16T15:36:1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3704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705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706"/>
    <d v="2015-10-01T13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707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708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709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710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71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712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713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714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715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716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717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18"/>
    <d v="2016-04-29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719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720"/>
    <d v="2016-12-06T04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721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3722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723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3724"/>
    <d v="2016-07-05T01:11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725"/>
    <d v="2016-08-31T20:46:1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3726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3727"/>
    <d v="2015-05-18T20:58:4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728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729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730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731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32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33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734"/>
    <d v="2014-11-20T16:04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3735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736"/>
    <d v="2016-05-06T13:04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3737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738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739"/>
    <d v="2015-06-16T23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74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3741"/>
    <d v="2014-12-21T17:43:3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742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3743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744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745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3746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747"/>
    <d v="2015-03-14T03:11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748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749"/>
    <d v="2014-07-05T14:22:2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375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75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3752"/>
    <d v="2015-09-16T05:37:2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753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754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3755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56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757"/>
    <d v="2015-01-02T16:13: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758"/>
    <d v="2015-11-28T21:22: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59"/>
    <d v="2015-06-22T17:31:0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3760"/>
    <d v="2015-05-07T17:11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3761"/>
    <d v="2015-12-15T20:25: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762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63"/>
    <d v="2016-05-31T16:33: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64"/>
    <d v="2016-03-11T22:20: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765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3766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3767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768"/>
    <d v="2015-06-27T21:44: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769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3770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71"/>
    <d v="2016-02-18T21:3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77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773"/>
    <d v="2016-07-15T21:38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774"/>
    <d v="2016-06-26T00:04:5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75"/>
    <d v="2015-03-23T03:55: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76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777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78"/>
    <d v="2015-07-11T03:59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77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3780"/>
    <d v="2015-03-08T12:57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781"/>
    <d v="2014-11-03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78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783"/>
    <d v="2016-06-02T13:07:2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3784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785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3786"/>
    <d v="2014-09-06T00:10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3787"/>
    <d v="2014-10-17T19:10:1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3788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3789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3790"/>
    <d v="2015-12-01T05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791"/>
    <d v="2014-09-28T18:55:5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792"/>
    <d v="2015-12-04T19:29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793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3794"/>
    <d v="2014-06-23T16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795"/>
    <d v="2016-02-18T2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796"/>
    <d v="2015-12-02T20:59: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3797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798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3799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3800"/>
    <d v="2017-01-17T20:16:2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801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02"/>
    <d v="2016-08-01T13:41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380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3804"/>
    <d v="2016-06-08T17:33:3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05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06"/>
    <d v="2015-03-23T04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807"/>
    <d v="2017-04-16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380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80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10"/>
    <d v="2016-06-18T19:32:1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8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8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8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814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3815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3816"/>
    <d v="2014-09-16T03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817"/>
    <d v="2015-05-31T23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3818"/>
    <d v="2015-05-31T17:35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819"/>
    <d v="2016-12-21T11:50: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820"/>
    <d v="2015-12-20T11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821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22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3823"/>
    <d v="2015-04-10T05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824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3825"/>
    <d v="2015-01-16T10:2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3826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827"/>
    <d v="2015-01-31T15:25:5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828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829"/>
    <d v="2015-02-06T01:37: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3830"/>
    <d v="2015-01-16T12:09:1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831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832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3833"/>
    <d v="2015-02-15T14:05:4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834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3835"/>
    <d v="2015-04-03T21:44: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836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837"/>
    <d v="2015-02-28T08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38"/>
    <d v="2014-10-04T06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3839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840"/>
    <d v="2015-09-07T18:09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841"/>
    <d v="2016-05-10T21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3842"/>
    <d v="2016-07-19T14:14:4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843"/>
    <d v="2015-06-11T23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44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845"/>
    <d v="2015-07-07T19:26:2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3846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847"/>
    <d v="2017-04-04T03:38:4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848"/>
    <d v="2014-10-26T20:08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849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850"/>
    <d v="2014-05-16T22:11:3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851"/>
    <d v="2015-11-12T06:59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3852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3853"/>
    <d v="2014-05-19T11:26:2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3854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855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856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857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858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3859"/>
    <d v="2014-06-27T16:21:2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860"/>
    <d v="2015-01-24T12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3861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862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3863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3864"/>
    <d v="2014-09-25T21:16:4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865"/>
    <d v="2015-04-19T16:19:4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66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3867"/>
    <d v="2014-10-26T21:52:3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3868"/>
    <d v="2015-03-31T22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3869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870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71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872"/>
    <d v="2015-06-15T19:1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873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874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3875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3876"/>
    <d v="2014-11-15T2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3877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878"/>
    <d v="2015-02-28T2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879"/>
    <d v="2016-10-02T03:25:4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880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881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882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883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84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885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3886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3887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888"/>
    <d v="2017-04-07T16:15:0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3889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890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3891"/>
    <d v="2016-04-01T03:59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3892"/>
    <d v="2015-02-24T03:15:4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893"/>
    <d v="2016-01-18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3894"/>
    <d v="2016-07-21T15:02:3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389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3896"/>
    <d v="2016-05-24T14:25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3897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3898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3899"/>
    <d v="2014-09-09T16:49:2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3900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901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02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3903"/>
    <d v="2014-09-17T20:56:4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04"/>
    <d v="2016-03-02T16:08:1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905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6"/>
    <d v="2014-07-29T03:14:5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3907"/>
    <d v="2015-07-03T14:46: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08"/>
    <d v="2015-03-02T23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909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3910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3911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3912"/>
    <d v="2017-03-03T05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3913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914"/>
    <d v="2015-05-10T18:45:3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3915"/>
    <d v="2014-08-05T14:52:0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916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917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918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19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3920"/>
    <d v="2016-09-02T20:24:3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3921"/>
    <d v="2015-11-21T04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3922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923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24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25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26"/>
    <d v="2014-07-24T02:59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3927"/>
    <d v="2014-09-24T22:00:0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3928"/>
    <d v="2015-07-17T13:18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929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3930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3931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932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3933"/>
    <d v="2015-05-09T04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3934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935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936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3937"/>
    <d v="2017-01-13T23:05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38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3939"/>
    <d v="2015-08-07T15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3940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941"/>
    <d v="2016-09-30T17:58:4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3942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3943"/>
    <d v="2016-04-15T16:28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3944"/>
    <d v="2014-08-12T22:50:1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945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3946"/>
    <d v="2015-02-16T07:13:4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3947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3948"/>
    <d v="2015-08-24T10:33: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949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950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951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952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53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54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5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3957"/>
    <d v="2016-05-19T00:56:2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395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3959"/>
    <d v="2014-09-27T01:02:4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3960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396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3963"/>
    <d v="2015-01-20T19:16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3964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3965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966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967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3968"/>
    <d v="2015-04-05T03:40:4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3969"/>
    <d v="2015-01-28T13:04:3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3970"/>
    <d v="2015-07-14T23:00:15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971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72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73"/>
    <d v="2014-12-27T02:02:2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974"/>
    <d v="2016-10-13T20:22:4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975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76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7"/>
    <d v="2016-04-17T20:43:3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3978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3979"/>
    <d v="2015-09-19T03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980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981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982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983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984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985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98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987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88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3989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3990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399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3992"/>
    <d v="2015-03-24T03:59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3993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94"/>
    <d v="2016-07-08T23:25:5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3995"/>
    <d v="2015-02-07T21:42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3996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3997"/>
    <d v="2015-01-11T10:15: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998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99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4000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4001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4002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3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04"/>
    <d v="2016-06-19T22:32: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05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4006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4007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4008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09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010"/>
    <d v="2016-01-08T06:34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4011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4012"/>
    <d v="2014-09-06T22:08:5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4013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14"/>
    <d v="2016-02-16T18:33:0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4015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4016"/>
    <d v="2015-03-14T20:46:3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4017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4018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4019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402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402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402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4023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4024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402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402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4027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2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2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3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3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032"/>
    <d v="2016-02-28T00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403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4034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403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4036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4037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4038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4039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4040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4041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4042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4043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4044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404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4046"/>
    <d v="2016-07-24T01:52:3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D9C7C2-7D2B-5D43-ADC6-9B9E5A5CB5B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4:R65" firstHeaderRow="0" firstDataRow="1" firstDataCol="1" rowPageCount="2" colPageCount="1"/>
  <pivotFields count="17">
    <pivotField showAll="0"/>
    <pivotField axis="axisRow" showAll="0">
      <items count="4108">
        <item x="2931"/>
        <item x="3443"/>
        <item x="3426"/>
        <item x="3349"/>
        <item x="3624"/>
        <item x="3796"/>
        <item x="3922"/>
        <item x="3375"/>
        <item x="2966"/>
        <item x="3948"/>
        <item x="3374"/>
        <item x="3314"/>
        <item x="48"/>
        <item x="3506"/>
        <item x="3764"/>
        <item x="1023"/>
        <item x="3573"/>
        <item x="3994"/>
        <item x="3852"/>
        <item x="2945"/>
        <item x="3616"/>
        <item x="3870"/>
        <item x="3467"/>
        <item x="1747"/>
        <item x="4086"/>
        <item x="486"/>
        <item x="2095"/>
        <item x="3933"/>
        <item x="1529"/>
        <item x="209"/>
        <item x="3702"/>
        <item x="465"/>
        <item x="1202"/>
        <item x="937"/>
        <item x="792"/>
        <item x="2847"/>
        <item x="3117"/>
        <item x="2508"/>
        <item x="865"/>
        <item x="3479"/>
        <item x="75"/>
        <item x="2750"/>
        <item x="2488"/>
        <item x="1771"/>
        <item x="1726"/>
        <item x="3589"/>
        <item x="3606"/>
        <item x="842"/>
        <item x="347"/>
        <item x="4036"/>
        <item x="821"/>
        <item x="1721"/>
        <item x="2007"/>
        <item x="3288"/>
        <item x="1701"/>
        <item x="1827"/>
        <item x="1422"/>
        <item x="2293"/>
        <item x="254"/>
        <item x="1224"/>
        <item x="3556"/>
        <item x="430"/>
        <item x="3452"/>
        <item x="1503"/>
        <item x="3619"/>
        <item x="861"/>
        <item x="3739"/>
        <item x="1394"/>
        <item x="437"/>
        <item x="1281"/>
        <item x="241"/>
        <item x="3241"/>
        <item x="3441"/>
        <item x="3214"/>
        <item x="1381"/>
        <item x="3677"/>
        <item x="59"/>
        <item x="3155"/>
        <item x="742"/>
        <item x="925"/>
        <item x="1296"/>
        <item x="2891"/>
        <item x="94"/>
        <item x="2407"/>
        <item x="921"/>
        <item x="2477"/>
        <item x="2691"/>
        <item x="3067"/>
        <item x="192"/>
        <item x="3581"/>
        <item x="3835"/>
        <item x="363"/>
        <item x="3434"/>
        <item x="3561"/>
        <item x="93"/>
        <item x="2215"/>
        <item x="1628"/>
        <item x="3999"/>
        <item x="54"/>
        <item x="135"/>
        <item x="1187"/>
        <item x="4063"/>
        <item x="82"/>
        <item x="3168"/>
        <item x="3732"/>
        <item x="3898"/>
        <item x="4020"/>
        <item x="1562"/>
        <item x="113"/>
        <item x="2257"/>
        <item x="3194"/>
        <item x="467"/>
        <item x="1293"/>
        <item x="1762"/>
        <item x="3233"/>
        <item x="4007"/>
        <item x="3174"/>
        <item x="1364"/>
        <item x="3157"/>
        <item x="2858"/>
        <item x="3252"/>
        <item x="2874"/>
        <item x="3719"/>
        <item x="2316"/>
        <item x="2162"/>
        <item x="3799"/>
        <item x="4015"/>
        <item x="3084"/>
        <item x="1713"/>
        <item x="3140"/>
        <item x="2819"/>
        <item x="2110"/>
        <item x="1236"/>
        <item x="582"/>
        <item x="3128"/>
        <item x="3901"/>
        <item x="302"/>
        <item x="764"/>
        <item x="1025"/>
        <item x="2961"/>
        <item x="2309"/>
        <item x="2397"/>
        <item x="146"/>
        <item x="3280"/>
        <item x="34"/>
        <item x="1048"/>
        <item x="232"/>
        <item x="2619"/>
        <item x="3723"/>
        <item x="3055"/>
        <item x="1429"/>
        <item x="2525"/>
        <item x="3074"/>
        <item x="3990"/>
        <item x="913"/>
        <item x="3980"/>
        <item x="3708"/>
        <item x="3409"/>
        <item x="1573"/>
        <item x="2646"/>
        <item x="1109"/>
        <item x="2575"/>
        <item x="2605"/>
        <item x="3488"/>
        <item x="3559"/>
        <item x="1549"/>
        <item x="3526"/>
        <item x="11"/>
        <item x="1184"/>
        <item x="2871"/>
        <item x="1756"/>
        <item x="906"/>
        <item x="2238"/>
        <item x="3282"/>
        <item x="3301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3848"/>
        <item x="1900"/>
        <item x="1211"/>
        <item x="726"/>
        <item x="2880"/>
        <item x="173"/>
        <item x="1471"/>
        <item x="382"/>
        <item x="4069"/>
        <item x="1530"/>
        <item x="3379"/>
        <item x="1605"/>
        <item x="2996"/>
        <item x="3975"/>
        <item x="1363"/>
        <item x="1484"/>
        <item x="750"/>
        <item x="3856"/>
        <item x="3164"/>
        <item x="2353"/>
        <item x="366"/>
        <item x="3496"/>
        <item x="1572"/>
        <item x="3962"/>
        <item x="1053"/>
        <item x="768"/>
        <item x="2571"/>
        <item x="3659"/>
        <item x="3671"/>
        <item x="1362"/>
        <item x="3969"/>
        <item x="2962"/>
        <item x="918"/>
        <item x="2580"/>
        <item x="1145"/>
        <item x="4085"/>
        <item x="189"/>
        <item x="4025"/>
        <item x="3682"/>
        <item x="2763"/>
        <item x="3136"/>
        <item x="2954"/>
        <item x="3235"/>
        <item x="3711"/>
        <item x="2716"/>
        <item x="3090"/>
        <item x="3026"/>
        <item x="3578"/>
        <item x="3439"/>
        <item x="3169"/>
        <item x="1495"/>
        <item x="339"/>
        <item x="1344"/>
        <item x="3644"/>
        <item x="2943"/>
        <item x="3938"/>
        <item x="2335"/>
        <item x="264"/>
        <item x="1338"/>
        <item x="2662"/>
        <item x="1468"/>
        <item x="3020"/>
        <item x="3399"/>
        <item x="3893"/>
        <item x="581"/>
        <item x="365"/>
        <item x="3255"/>
        <item x="857"/>
        <item x="744"/>
        <item x="877"/>
        <item x="3170"/>
        <item x="1589"/>
        <item x="3013"/>
        <item x="1860"/>
        <item x="2953"/>
        <item x="4014"/>
        <item x="66"/>
        <item x="2764"/>
        <item x="3759"/>
        <item x="2258"/>
        <item x="2313"/>
        <item x="743"/>
        <item x="515"/>
        <item x="2859"/>
        <item x="4080"/>
        <item x="2748"/>
        <item x="1230"/>
        <item x="1232"/>
        <item x="1320"/>
        <item x="954"/>
        <item x="1113"/>
        <item x="700"/>
        <item x="3353"/>
        <item x="2909"/>
        <item x="2106"/>
        <item x="276"/>
        <item x="2303"/>
        <item x="2073"/>
        <item x="1127"/>
        <item x="1577"/>
        <item x="182"/>
        <item x="2022"/>
        <item x="3348"/>
        <item x="2107"/>
        <item x="3745"/>
        <item x="3398"/>
        <item x="3015"/>
        <item x="3045"/>
        <item x="2614"/>
        <item x="2932"/>
        <item x="2838"/>
        <item x="531"/>
        <item x="2086"/>
        <item x="892"/>
        <item x="1242"/>
        <item x="1752"/>
        <item x="3709"/>
        <item x="2074"/>
        <item x="1100"/>
        <item x="3212"/>
        <item x="1587"/>
        <item x="1883"/>
        <item x="924"/>
        <item x="1205"/>
        <item x="3449"/>
        <item x="3887"/>
        <item x="3636"/>
        <item x="1235"/>
        <item x="2910"/>
        <item x="3500"/>
        <item x="506"/>
        <item x="3986"/>
        <item x="1229"/>
        <item x="2718"/>
        <item x="2683"/>
        <item x="3357"/>
        <item x="1963"/>
        <item x="694"/>
        <item x="496"/>
        <item x="661"/>
        <item x="3316"/>
        <item x="1311"/>
        <item x="1254"/>
        <item x="2374"/>
        <item x="1879"/>
        <item x="3451"/>
        <item x="1498"/>
        <item x="551"/>
        <item x="3229"/>
        <item x="3952"/>
        <item x="2236"/>
        <item x="4067"/>
        <item x="1716"/>
        <item x="3366"/>
        <item x="1777"/>
        <item x="3234"/>
        <item x="606"/>
        <item x="3109"/>
        <item x="3584"/>
        <item x="1220"/>
        <item x="1046"/>
        <item x="1004"/>
        <item x="543"/>
        <item x="3418"/>
        <item x="1787"/>
        <item x="369"/>
        <item x="1442"/>
        <item x="1616"/>
        <item x="3256"/>
        <item x="2542"/>
        <item x="3737"/>
        <item x="1518"/>
        <item x="4104"/>
        <item x="3645"/>
        <item x="1882"/>
        <item x="1034"/>
        <item x="1806"/>
        <item x="3633"/>
        <item x="2290"/>
        <item x="263"/>
        <item x="344"/>
        <item x="1798"/>
        <item x="2092"/>
        <item x="2459"/>
        <item x="933"/>
        <item x="3231"/>
        <item x="3808"/>
        <item x="3528"/>
        <item x="3464"/>
        <item x="321"/>
        <item x="3847"/>
        <item x="1808"/>
        <item x="1590"/>
        <item x="607"/>
        <item x="2751"/>
        <item x="3991"/>
        <item x="600"/>
        <item x="2814"/>
        <item x="3729"/>
        <item x="3632"/>
        <item x="3209"/>
        <item x="3774"/>
        <item x="4102"/>
        <item x="1677"/>
        <item x="972"/>
        <item x="2203"/>
        <item x="498"/>
        <item x="2707"/>
        <item x="1696"/>
        <item x="164"/>
        <item x="3861"/>
        <item x="43"/>
        <item x="1129"/>
        <item x="884"/>
        <item x="482"/>
        <item x="2304"/>
        <item x="3588"/>
        <item x="216"/>
        <item x="388"/>
        <item x="3119"/>
        <item x="1346"/>
        <item x="711"/>
        <item x="3173"/>
        <item x="2622"/>
        <item x="3838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4042"/>
        <item x="2160"/>
        <item x="2406"/>
        <item x="2286"/>
        <item x="352"/>
        <item x="3973"/>
        <item x="16"/>
        <item x="2476"/>
        <item x="3872"/>
        <item x="4037"/>
        <item x="3688"/>
        <item x="4092"/>
        <item x="3553"/>
        <item x="1981"/>
        <item x="1274"/>
        <item x="1294"/>
        <item x="2629"/>
        <item x="2193"/>
        <item x="3397"/>
        <item x="3489"/>
        <item x="4097"/>
        <item x="1194"/>
        <item x="2023"/>
        <item x="746"/>
        <item x="855"/>
        <item x="1962"/>
        <item x="3970"/>
        <item x="3775"/>
        <item x="2358"/>
        <item x="289"/>
        <item x="648"/>
        <item x="952"/>
        <item x="3377"/>
        <item x="1878"/>
        <item x="3866"/>
        <item x="1652"/>
        <item x="3989"/>
        <item x="1553"/>
        <item x="1638"/>
        <item x="495"/>
        <item x="999"/>
        <item x="153"/>
        <item x="3428"/>
        <item x="2124"/>
        <item x="27"/>
        <item x="1978"/>
        <item x="2982"/>
        <item x="478"/>
        <item x="3006"/>
        <item x="3571"/>
        <item x="3757"/>
        <item x="225"/>
        <item x="2232"/>
        <item x="1106"/>
        <item x="23"/>
        <item x="443"/>
        <item x="1175"/>
        <item x="2697"/>
        <item x="1147"/>
        <item x="2654"/>
        <item x="3829"/>
        <item x="2955"/>
        <item x="1554"/>
        <item x="2717"/>
        <item x="3438"/>
        <item x="3011"/>
        <item x="2567"/>
        <item x="1380"/>
        <item x="2005"/>
        <item x="2225"/>
        <item x="1118"/>
        <item x="1164"/>
        <item x="2112"/>
        <item x="3339"/>
        <item x="2292"/>
        <item x="838"/>
        <item x="3120"/>
        <item x="2220"/>
        <item x="3413"/>
        <item x="3615"/>
        <item x="1826"/>
        <item x="1264"/>
        <item x="1227"/>
        <item x="3465"/>
        <item x="99"/>
        <item x="1570"/>
        <item x="2969"/>
        <item x="1188"/>
        <item x="2535"/>
        <item x="2125"/>
        <item x="1357"/>
        <item x="1039"/>
        <item x="2866"/>
        <item x="2360"/>
        <item x="249"/>
        <item x="2456"/>
        <item x="2323"/>
        <item x="3019"/>
        <item x="2846"/>
        <item x="3152"/>
        <item x="308"/>
        <item x="1115"/>
        <item x="1454"/>
        <item x="794"/>
        <item x="3365"/>
        <item x="3137"/>
        <item x="296"/>
        <item x="3285"/>
        <item x="1332"/>
        <item x="415"/>
        <item x="1042"/>
        <item x="2853"/>
        <item x="3346"/>
        <item x="1792"/>
        <item x="2715"/>
        <item x="3005"/>
        <item x="967"/>
        <item x="3542"/>
        <item x="3297"/>
        <item x="3222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490"/>
        <item x="2702"/>
        <item x="217"/>
        <item x="2256"/>
        <item x="4000"/>
        <item x="1482"/>
        <item x="1832"/>
        <item x="2941"/>
        <item x="124"/>
        <item x="185"/>
        <item x="4047"/>
        <item x="1151"/>
        <item x="4002"/>
        <item x="361"/>
        <item x="2265"/>
        <item x="2289"/>
        <item x="436"/>
        <item x="1574"/>
        <item x="520"/>
        <item x="206"/>
        <item x="1764"/>
        <item x="1275"/>
        <item x="690"/>
        <item x="130"/>
        <item x="2285"/>
        <item x="3674"/>
        <item x="3029"/>
        <item x="2855"/>
        <item x="1965"/>
        <item x="646"/>
        <item x="1526"/>
        <item x="2307"/>
        <item x="1805"/>
        <item x="3198"/>
        <item x="1419"/>
        <item x="3408"/>
        <item x="3324"/>
        <item x="250"/>
        <item x="1308"/>
        <item x="3929"/>
        <item x="2449"/>
        <item x="2759"/>
        <item x="2451"/>
        <item x="2453"/>
        <item x="2505"/>
        <item x="3981"/>
        <item x="791"/>
        <item x="556"/>
        <item x="1247"/>
        <item x="2171"/>
        <item x="1028"/>
        <item x="2475"/>
        <item x="3202"/>
        <item x="2328"/>
        <item x="342"/>
        <item x="2949"/>
        <item x="1396"/>
        <item x="631"/>
        <item x="2033"/>
        <item x="1197"/>
        <item x="38"/>
        <item x="1676"/>
        <item x="2905"/>
        <item x="2731"/>
        <item x="1920"/>
        <item x="1341"/>
        <item x="524"/>
        <item x="1303"/>
        <item x="2441"/>
        <item x="3291"/>
        <item x="879"/>
        <item x="1036"/>
        <item x="534"/>
        <item x="3407"/>
        <item x="3203"/>
        <item x="24"/>
        <item x="3942"/>
        <item x="1474"/>
        <item x="2894"/>
        <item x="3924"/>
        <item x="2526"/>
        <item x="1040"/>
        <item x="499"/>
        <item x="1373"/>
        <item x="3763"/>
        <item x="2970"/>
        <item x="2181"/>
        <item x="2182"/>
        <item x="2446"/>
        <item x="3183"/>
        <item x="42"/>
        <item x="2173"/>
        <item x="739"/>
        <item x="3075"/>
        <item x="19"/>
        <item x="3423"/>
        <item x="2025"/>
        <item x="3635"/>
        <item x="1975"/>
        <item x="1096"/>
        <item x="1918"/>
        <item x="1306"/>
        <item x="3022"/>
        <item x="590"/>
        <item x="2640"/>
        <item x="3098"/>
        <item x="2579"/>
        <item x="2981"/>
        <item x="2387"/>
        <item x="2028"/>
        <item x="2673"/>
        <item x="1942"/>
        <item x="390"/>
        <item x="1955"/>
        <item x="2890"/>
        <item x="431"/>
        <item x="3053"/>
        <item x="2758"/>
        <item x="2566"/>
        <item x="1301"/>
        <item x="3843"/>
        <item x="2348"/>
        <item x="550"/>
        <item x="3089"/>
        <item x="1636"/>
        <item x="984"/>
        <item x="2893"/>
        <item x="2756"/>
        <item x="1870"/>
        <item x="2057"/>
        <item x="2339"/>
        <item x="2233"/>
        <item x="2624"/>
        <item x="2596"/>
        <item x="4066"/>
        <item x="1195"/>
        <item x="866"/>
        <item x="4043"/>
        <item x="2484"/>
        <item x="2161"/>
        <item x="2647"/>
        <item x="3995"/>
        <item x="1700"/>
        <item x="2934"/>
        <item x="13"/>
        <item x="3230"/>
        <item x="2823"/>
        <item x="1674"/>
        <item x="1246"/>
        <item x="2381"/>
        <item x="3442"/>
        <item x="2122"/>
        <item x="4006"/>
        <item x="645"/>
        <item x="640"/>
        <item x="1902"/>
        <item x="985"/>
        <item x="2502"/>
        <item x="840"/>
        <item x="3141"/>
        <item x="3915"/>
        <item x="81"/>
        <item x="3967"/>
        <item x="3293"/>
        <item x="1289"/>
        <item x="1678"/>
        <item x="3583"/>
        <item x="1971"/>
        <item x="1869"/>
        <item x="1619"/>
        <item x="1295"/>
        <item x="141"/>
        <item x="422"/>
        <item x="143"/>
        <item x="1571"/>
        <item x="2922"/>
        <item x="1741"/>
        <item x="2097"/>
        <item x="3700"/>
        <item x="527"/>
        <item x="938"/>
        <item x="721"/>
        <item x="757"/>
        <item x="1667"/>
        <item x="336"/>
        <item x="3786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664"/>
        <item x="218"/>
        <item x="749"/>
        <item x="1061"/>
        <item x="561"/>
        <item x="3414"/>
        <item x="1150"/>
        <item x="1014"/>
        <item x="732"/>
        <item x="1385"/>
        <item x="2976"/>
        <item x="3793"/>
        <item x="1186"/>
        <item x="2754"/>
        <item x="2692"/>
        <item x="2796"/>
        <item x="1877"/>
        <item x="2174"/>
        <item x="3371"/>
        <item x="3650"/>
        <item x="2088"/>
        <item x="2461"/>
        <item x="669"/>
        <item x="1732"/>
        <item x="727"/>
        <item x="3289"/>
        <item x="1688"/>
        <item x="542"/>
        <item x="1917"/>
        <item x="3916"/>
        <item x="2840"/>
        <item x="3818"/>
        <item x="15"/>
        <item x="3567"/>
        <item x="976"/>
        <item x="2708"/>
        <item x="3472"/>
        <item x="3512"/>
        <item x="488"/>
        <item x="4081"/>
        <item x="804"/>
        <item x="1840"/>
        <item x="3433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3665"/>
        <item x="3699"/>
        <item x="4029"/>
        <item x="3043"/>
        <item x="528"/>
        <item x="3503"/>
        <item x="1801"/>
        <item x="3740"/>
        <item x="1564"/>
        <item x="2881"/>
        <item x="3820"/>
        <item x="2297"/>
        <item x="3201"/>
        <item x="3163"/>
        <item x="2499"/>
        <item x="2540"/>
        <item x="160"/>
        <item x="2200"/>
        <item x="1348"/>
        <item x="2471"/>
        <item x="1951"/>
        <item x="3758"/>
        <item x="440"/>
        <item x="147"/>
        <item x="1523"/>
        <item x="1143"/>
        <item x="3959"/>
        <item x="2690"/>
        <item x="2306"/>
        <item x="717"/>
        <item x="2486"/>
        <item x="2545"/>
        <item x="1309"/>
        <item x="3114"/>
        <item x="2895"/>
        <item x="3754"/>
        <item x="3181"/>
        <item x="2879"/>
        <item x="2263"/>
        <item x="3193"/>
        <item x="1502"/>
        <item x="3238"/>
        <item x="926"/>
        <item x="3797"/>
        <item x="3944"/>
        <item x="2347"/>
        <item x="579"/>
        <item x="2559"/>
        <item x="1485"/>
        <item x="852"/>
        <item x="3115"/>
        <item x="3102"/>
        <item x="2582"/>
        <item x="2291"/>
        <item x="2944"/>
        <item x="1241"/>
        <item x="3105"/>
        <item x="2979"/>
        <item x="22"/>
        <item x="3396"/>
        <item x="3165"/>
        <item x="3393"/>
        <item x="3070"/>
        <item x="2359"/>
        <item x="2287"/>
        <item x="2260"/>
        <item x="3081"/>
        <item x="2829"/>
        <item x="945"/>
        <item x="1260"/>
        <item x="333"/>
        <item x="3618"/>
        <item x="1314"/>
        <item x="665"/>
        <item x="2583"/>
        <item x="1632"/>
        <item x="2501"/>
        <item x="2402"/>
        <item x="1165"/>
        <item x="2437"/>
        <item x="2985"/>
        <item x="1858"/>
        <item x="2986"/>
        <item x="846"/>
        <item x="98"/>
        <item x="2341"/>
        <item x="3311"/>
        <item x="2730"/>
        <item x="1086"/>
        <item x="417"/>
        <item x="1327"/>
        <item x="2373"/>
        <item x="3675"/>
        <item x="681"/>
        <item x="2183"/>
        <item x="2573"/>
        <item x="1905"/>
        <item x="1497"/>
        <item x="78"/>
        <item x="1751"/>
        <item x="2070"/>
        <item x="883"/>
        <item x="3403"/>
        <item x="3714"/>
        <item x="109"/>
        <item x="830"/>
        <item x="2136"/>
        <item x="2926"/>
        <item x="1831"/>
        <item x="2860"/>
        <item x="460"/>
        <item x="3286"/>
        <item x="3771"/>
        <item x="1414"/>
        <item x="1033"/>
        <item x="3192"/>
        <item x="2551"/>
        <item x="3651"/>
        <item x="995"/>
        <item x="3947"/>
        <item x="458"/>
        <item x="817"/>
        <item x="1376"/>
        <item x="793"/>
        <item x="2159"/>
        <item x="102"/>
        <item x="2959"/>
        <item x="1759"/>
        <item x="1847"/>
        <item x="823"/>
        <item x="1693"/>
        <item x="2199"/>
        <item x="3046"/>
        <item x="682"/>
        <item x="3844"/>
        <item x="39"/>
        <item x="3643"/>
        <item x="3785"/>
        <item x="1898"/>
        <item x="247"/>
        <item x="2154"/>
        <item x="133"/>
        <item x="891"/>
        <item x="118"/>
        <item x="836"/>
        <item x="194"/>
        <item x="3086"/>
        <item x="1508"/>
        <item x="3197"/>
        <item x="1210"/>
        <item x="3513"/>
        <item x="541"/>
        <item x="313"/>
        <item x="1566"/>
        <item x="426"/>
        <item x="55"/>
        <item x="3678"/>
        <item x="2240"/>
        <item x="2221"/>
        <item x="149"/>
        <item x="3787"/>
        <item x="3139"/>
        <item x="1724"/>
        <item x="1426"/>
        <item x="3575"/>
        <item x="1065"/>
        <item x="71"/>
        <item x="2724"/>
        <item x="596"/>
        <item x="1417"/>
        <item x="3385"/>
        <item x="2312"/>
        <item x="753"/>
        <item x="1835"/>
        <item x="765"/>
        <item x="1124"/>
        <item x="446"/>
        <item x="1791"/>
        <item x="444"/>
        <item x="298"/>
        <item x="2354"/>
        <item x="3951"/>
        <item x="2678"/>
        <item x="1071"/>
        <item x="281"/>
        <item x="272"/>
        <item x="1679"/>
        <item x="2126"/>
        <item x="3535"/>
        <item x="3470"/>
        <item x="3772"/>
        <item x="3361"/>
        <item x="3494"/>
        <item x="812"/>
        <item x="1528"/>
        <item x="604"/>
        <item x="771"/>
        <item x="761"/>
        <item x="2696"/>
        <item x="2340"/>
        <item x="4053"/>
        <item x="3707"/>
        <item x="560"/>
        <item x="1481"/>
        <item x="3832"/>
        <item x="2212"/>
        <item x="4061"/>
        <item x="2652"/>
        <item x="1598"/>
        <item x="450"/>
        <item x="2835"/>
        <item x="469"/>
        <item x="3394"/>
        <item x="706"/>
        <item x="49"/>
        <item x="1123"/>
        <item x="424"/>
        <item x="2581"/>
        <item x="957"/>
        <item x="1776"/>
        <item x="666"/>
        <item x="2509"/>
        <item x="2903"/>
        <item x="3978"/>
        <item x="3891"/>
        <item x="2752"/>
        <item x="402"/>
        <item x="1256"/>
        <item x="1749"/>
        <item x="3691"/>
        <item x="2076"/>
        <item x="110"/>
        <item x="2612"/>
        <item x="2071"/>
        <item x="565"/>
        <item x="737"/>
        <item x="630"/>
        <item x="3598"/>
        <item x="328"/>
        <item x="1746"/>
        <item x="319"/>
        <item x="3667"/>
        <item x="3318"/>
        <item x="4031"/>
        <item x="2085"/>
        <item x="1217"/>
        <item x="2479"/>
        <item x="1179"/>
        <item x="3410"/>
        <item x="2591"/>
        <item x="2831"/>
        <item x="703"/>
        <item x="178"/>
        <item x="1017"/>
        <item x="752"/>
        <item x="3854"/>
        <item x="3747"/>
        <item x="2314"/>
        <item x="1633"/>
        <item x="986"/>
        <item x="1946"/>
        <item x="3390"/>
        <item x="1854"/>
        <item x="2463"/>
        <item x="1167"/>
        <item x="1284"/>
        <item x="2185"/>
        <item x="261"/>
        <item x="586"/>
        <item x="2598"/>
        <item x="730"/>
        <item x="4076"/>
        <item x="3703"/>
        <item x="1421"/>
        <item x="3132"/>
        <item x="4077"/>
        <item x="3958"/>
        <item x="2616"/>
        <item x="2968"/>
        <item x="481"/>
        <item x="798"/>
        <item x="3806"/>
        <item x="306"/>
        <item x="260"/>
        <item x="1430"/>
        <item x="2389"/>
        <item x="2278"/>
        <item x="1987"/>
        <item x="92"/>
        <item x="2792"/>
        <item x="1825"/>
        <item x="2556"/>
        <item x="3514"/>
        <item x="60"/>
        <item x="3217"/>
        <item x="577"/>
        <item x="2584"/>
        <item x="2830"/>
        <item x="1410"/>
        <item x="1444"/>
        <item x="773"/>
        <item x="2811"/>
        <item x="1563"/>
        <item x="929"/>
        <item x="2015"/>
        <item x="1515"/>
        <item x="1286"/>
        <item x="3381"/>
        <item x="2346"/>
        <item x="950"/>
        <item x="602"/>
        <item x="4045"/>
        <item x="3065"/>
        <item x="3661"/>
        <item x="1537"/>
        <item x="1580"/>
        <item x="1212"/>
        <item x="228"/>
        <item x="2904"/>
        <item x="3406"/>
        <item x="572"/>
        <item x="360"/>
        <item x="2521"/>
        <item x="3210"/>
        <item x="169"/>
        <item x="1387"/>
        <item x="1"/>
        <item x="3884"/>
        <item x="3287"/>
        <item x="248"/>
        <item x="1089"/>
        <item x="3402"/>
        <item x="231"/>
        <item x="1321"/>
        <item x="1003"/>
        <item x="1864"/>
        <item x="2694"/>
        <item x="2797"/>
        <item x="447"/>
        <item x="1067"/>
        <item x="2978"/>
        <item x="3380"/>
        <item x="544"/>
        <item x="2423"/>
        <item x="3725"/>
        <item x="186"/>
        <item x="3299"/>
        <item x="1369"/>
        <item x="310"/>
        <item x="3378"/>
        <item x="3668"/>
        <item x="1438"/>
        <item x="2216"/>
        <item x="3337"/>
        <item x="3753"/>
        <item x="3270"/>
        <item x="1687"/>
        <item x="235"/>
        <item x="1810"/>
        <item x="2520"/>
        <item x="239"/>
        <item x="1063"/>
        <item x="4072"/>
        <item x="3810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2783"/>
        <item x="3592"/>
        <item x="931"/>
        <item x="923"/>
        <item x="2704"/>
        <item x="2012"/>
        <item x="3609"/>
        <item x="1326"/>
        <item x="2793"/>
        <item x="1271"/>
        <item x="3840"/>
        <item x="2377"/>
        <item x="2011"/>
        <item x="1689"/>
        <item x="1128"/>
        <item x="871"/>
        <item x="1448"/>
        <item x="3932"/>
        <item x="1583"/>
        <item x="243"/>
        <item x="2425"/>
        <item x="1370"/>
        <item x="2594"/>
        <item x="1154"/>
        <item x="2412"/>
        <item x="2438"/>
        <item x="3657"/>
        <item x="3858"/>
        <item x="3822"/>
        <item x="1412"/>
        <item x="2247"/>
        <item x="2816"/>
        <item x="1005"/>
        <item x="3421"/>
        <item x="157"/>
        <item x="320"/>
        <item x="4089"/>
        <item x="3652"/>
        <item x="2973"/>
        <item x="898"/>
        <item x="4074"/>
        <item x="1267"/>
        <item x="2180"/>
        <item x="1214"/>
        <item x="3411"/>
        <item x="1169"/>
        <item x="3342"/>
        <item x="3883"/>
        <item x="1957"/>
        <item x="3190"/>
        <item x="2434"/>
        <item x="2833"/>
        <item x="1183"/>
        <item x="318"/>
        <item x="4033"/>
        <item x="3788"/>
        <item x="1820"/>
        <item x="1851"/>
        <item x="2753"/>
        <item x="3182"/>
        <item x="1542"/>
        <item x="3308"/>
        <item x="400"/>
        <item x="844"/>
        <item x="2576"/>
        <item x="2478"/>
        <item x="1268"/>
        <item x="783"/>
        <item x="3106"/>
        <item x="4055"/>
        <item x="3304"/>
        <item x="3050"/>
        <item x="2432"/>
        <item x="117"/>
        <item x="1111"/>
        <item x="881"/>
        <item x="1177"/>
        <item x="1122"/>
        <item x="3456"/>
        <item x="1947"/>
        <item x="1316"/>
        <item x="2669"/>
        <item x="1861"/>
        <item x="3779"/>
        <item x="497"/>
        <item x="2870"/>
        <item x="367"/>
        <item x="2393"/>
        <item x="1126"/>
        <item x="2066"/>
        <item x="3116"/>
        <item x="975"/>
        <item x="642"/>
        <item x="4032"/>
        <item x="1927"/>
        <item x="1937"/>
        <item x="2096"/>
        <item x="2100"/>
        <item x="3971"/>
        <item x="858"/>
        <item x="1532"/>
        <item x="1706"/>
        <item x="1408"/>
        <item x="3685"/>
        <item x="2470"/>
        <item x="286"/>
        <item x="3372"/>
        <item x="2898"/>
        <item x="3149"/>
        <item x="2273"/>
        <item x="617"/>
        <item x="3499"/>
        <item x="2087"/>
        <item x="3338"/>
        <item x="589"/>
        <item x="1609"/>
        <item x="1844"/>
        <item x="3531"/>
        <item x="1692"/>
        <item x="3907"/>
        <item x="2812"/>
        <item x="3925"/>
        <item x="3516"/>
        <item x="1663"/>
        <item x="3823"/>
        <item x="1388"/>
        <item x="2607"/>
        <item x="2892"/>
        <item x="2276"/>
        <item x="2664"/>
        <item x="2989"/>
        <item x="888"/>
        <item x="0"/>
        <item x="3936"/>
        <item x="3327"/>
        <item x="1845"/>
        <item x="1818"/>
        <item x="1174"/>
        <item x="1884"/>
        <item x="1821"/>
        <item x="1340"/>
        <item x="3504"/>
        <item x="108"/>
        <item x="3738"/>
        <item x="1416"/>
        <item x="470"/>
        <item x="58"/>
        <item x="3078"/>
        <item x="740"/>
        <item x="708"/>
        <item x="411"/>
        <item x="2902"/>
        <item x="592"/>
        <item x="598"/>
        <item x="2266"/>
        <item x="848"/>
        <item x="2928"/>
        <item x="3382"/>
        <item x="3064"/>
        <item x="806"/>
        <item x="1630"/>
        <item x="2786"/>
        <item x="964"/>
        <item x="104"/>
        <item x="521"/>
        <item x="3789"/>
        <item x="2714"/>
        <item x="252"/>
        <item x="3647"/>
        <item x="317"/>
        <item x="1191"/>
        <item x="2863"/>
        <item x="3205"/>
        <item x="1684"/>
        <item x="175"/>
        <item x="3431"/>
        <item x="3185"/>
        <item x="1312"/>
        <item x="95"/>
        <item x="2326"/>
        <item x="1664"/>
        <item x="3903"/>
        <item x="307"/>
        <item x="1941"/>
        <item x="1936"/>
        <item x="2460"/>
        <item x="3538"/>
        <item x="2419"/>
        <item x="2254"/>
        <item x="2937"/>
        <item x="399"/>
        <item x="282"/>
        <item x="3392"/>
        <item x="907"/>
        <item x="1403"/>
        <item x="2555"/>
        <item x="1181"/>
        <item x="3027"/>
        <item x="3928"/>
        <item x="554"/>
        <item x="2913"/>
        <item x="3334"/>
        <item x="2942"/>
        <item x="491"/>
        <item x="3028"/>
        <item x="3802"/>
        <item x="3570"/>
        <item x="3344"/>
        <item x="240"/>
        <item x="583"/>
        <item x="2663"/>
        <item x="1833"/>
        <item x="2503"/>
        <item x="2329"/>
        <item x="3555"/>
        <item x="1012"/>
        <item x="1397"/>
        <item x="2296"/>
        <item x="1809"/>
        <item x="3979"/>
        <item x="3272"/>
        <item x="719"/>
        <item x="2151"/>
        <item x="2305"/>
        <item x="1785"/>
        <item x="540"/>
        <item x="3773"/>
        <item x="2930"/>
        <item x="427"/>
        <item x="3993"/>
        <item x="896"/>
        <item x="2356"/>
        <item x="242"/>
        <item x="1156"/>
        <item x="3940"/>
        <item x="213"/>
        <item x="479"/>
        <item x="1160"/>
        <item x="710"/>
        <item x="910"/>
        <item x="407"/>
        <item x="2143"/>
        <item x="942"/>
        <item x="3896"/>
        <item x="917"/>
        <item x="4062"/>
        <item x="1737"/>
        <item x="2857"/>
        <item x="1455"/>
        <item x="2120"/>
        <item x="1959"/>
        <item x="1304"/>
        <item x="1524"/>
        <item x="3416"/>
        <item x="2861"/>
        <item x="2810"/>
        <item x="2643"/>
        <item x="3706"/>
        <item x="2770"/>
        <item x="65"/>
        <item x="1425"/>
        <item x="3683"/>
        <item x="2689"/>
        <item x="2414"/>
        <item x="2993"/>
        <item x="2472"/>
        <item x="3331"/>
        <item x="3178"/>
        <item x="1868"/>
        <item x="2599"/>
        <item x="2506"/>
        <item x="1239"/>
        <item x="2462"/>
        <item x="2362"/>
        <item x="3483"/>
        <item x="1259"/>
        <item x="2299"/>
        <item x="816"/>
        <item x="864"/>
        <item x="3250"/>
        <item x="863"/>
        <item x="641"/>
        <item x="890"/>
        <item x="2208"/>
        <item x="2552"/>
        <item x="3000"/>
        <item x="1093"/>
        <item x="90"/>
        <item x="1939"/>
        <item x="1829"/>
        <item x="1090"/>
        <item x="2912"/>
        <item x="1670"/>
        <item x="3741"/>
        <item x="3095"/>
        <item x="745"/>
        <item x="1923"/>
        <item x="1158"/>
        <item x="1894"/>
        <item x="2485"/>
        <item x="3305"/>
        <item x="2163"/>
        <item x="1383"/>
        <item x="1277"/>
        <item x="814"/>
        <item x="3025"/>
        <item x="3966"/>
        <item x="3059"/>
        <item x="3253"/>
        <item x="3035"/>
        <item x="1245"/>
        <item x="2422"/>
        <item x="1685"/>
        <item x="3660"/>
        <item x="1839"/>
        <item x="1828"/>
        <item x="908"/>
        <item x="193"/>
        <item x="788"/>
        <item x="3232"/>
        <item x="810"/>
        <item x="2939"/>
        <item x="3125"/>
        <item x="3765"/>
        <item x="2367"/>
        <item x="2672"/>
        <item x="2634"/>
        <item x="1830"/>
        <item x="3079"/>
        <item x="1546"/>
        <item x="3713"/>
        <item x="2917"/>
        <item x="2072"/>
        <item x="4009"/>
        <item x="1895"/>
        <item x="2603"/>
        <item x="2261"/>
        <item x="508"/>
        <item x="3673"/>
        <item x="1269"/>
        <item x="1457"/>
        <item x="824"/>
        <item x="3187"/>
        <item x="1511"/>
        <item x="4026"/>
        <item x="978"/>
        <item x="1672"/>
        <item x="2984"/>
        <item x="763"/>
        <item x="3108"/>
        <item x="3731"/>
        <item x="3532"/>
        <item x="2601"/>
        <item x="2606"/>
        <item x="1940"/>
        <item x="1180"/>
        <item x="370"/>
        <item x="1506"/>
        <item x="2172"/>
        <item x="2699"/>
        <item x="3151"/>
        <item x="2532"/>
        <item x="1857"/>
        <item x="3495"/>
        <item x="3613"/>
        <item x="3223"/>
        <item x="2791"/>
        <item x="3638"/>
        <item x="2743"/>
        <item x="517"/>
        <item x="3519"/>
        <item x="3040"/>
        <item x="1848"/>
        <item x="2557"/>
        <item x="673"/>
        <item x="2421"/>
        <item x="3976"/>
        <item x="911"/>
        <item x="1131"/>
        <item x="701"/>
        <item x="2078"/>
        <item x="1350"/>
        <item x="1367"/>
        <item x="2709"/>
        <item x="4038"/>
        <item x="2745"/>
        <item x="2761"/>
        <item x="675"/>
        <item x="258"/>
        <item x="3319"/>
        <item x="3639"/>
        <item x="3275"/>
        <item x="2350"/>
        <item x="3850"/>
        <item x="2050"/>
        <item x="1783"/>
        <item x="2140"/>
        <item x="127"/>
        <item x="3208"/>
        <item x="17"/>
        <item x="2217"/>
        <item x="3894"/>
        <item x="1707"/>
        <item x="707"/>
        <item x="1841"/>
        <item x="2016"/>
        <item x="1328"/>
        <item x="2701"/>
        <item x="477"/>
        <item x="131"/>
        <item x="174"/>
        <item x="1292"/>
        <item x="1486"/>
        <item x="3172"/>
        <item x="2965"/>
        <item x="2963"/>
        <item x="3800"/>
        <item x="2417"/>
        <item x="1761"/>
        <item x="962"/>
        <item x="1698"/>
        <item x="514"/>
        <item x="103"/>
        <item x="2317"/>
        <item x="96"/>
        <item x="966"/>
        <item x="1213"/>
        <item x="3482"/>
        <item x="2366"/>
        <item x="2218"/>
        <item x="1087"/>
        <item x="1465"/>
        <item x="4013"/>
        <item x="3814"/>
        <item x="2679"/>
        <item x="2390"/>
        <item x="993"/>
        <item x="3803"/>
        <item x="33"/>
        <item x="3468"/>
        <item x="2365"/>
        <item x="181"/>
        <item x="3360"/>
        <item x="2034"/>
        <item x="4019"/>
        <item x="3044"/>
        <item x="928"/>
        <item x="1045"/>
        <item x="287"/>
        <item x="438"/>
        <item x="85"/>
        <item x="1736"/>
        <item x="230"/>
        <item x="3138"/>
        <item x="274"/>
        <item x="754"/>
        <item x="158"/>
        <item x="3701"/>
        <item x="3956"/>
        <item x="2104"/>
        <item x="3918"/>
        <item x="101"/>
        <item x="1216"/>
        <item x="949"/>
        <item x="3218"/>
        <item x="199"/>
        <item x="2558"/>
        <item x="18"/>
        <item x="509"/>
        <item x="1447"/>
        <item x="1041"/>
        <item x="3743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4001"/>
        <item x="1926"/>
        <item x="1886"/>
        <item x="1201"/>
        <item x="1322"/>
        <item x="215"/>
        <item x="3515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544"/>
        <item x="1209"/>
        <item x="2632"/>
        <item x="1507"/>
        <item x="2795"/>
        <item x="1550"/>
        <item x="828"/>
        <item x="2767"/>
        <item x="2430"/>
        <item x="2153"/>
        <item x="875"/>
        <item x="1446"/>
        <item x="1207"/>
        <item x="3295"/>
        <item x="3628"/>
        <item x="1170"/>
        <item x="2547"/>
        <item x="1182"/>
        <item x="3540"/>
        <item x="1379"/>
        <item x="1049"/>
        <item x="3911"/>
        <item x="1251"/>
        <item x="4106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748"/>
        <item x="1278"/>
        <item x="3038"/>
        <item x="1647"/>
        <item x="980"/>
        <item x="860"/>
        <item x="919"/>
        <item x="905"/>
        <item x="936"/>
        <item x="3359"/>
        <item x="2322"/>
        <item x="2524"/>
        <item x="1843"/>
        <item x="4011"/>
        <item x="3321"/>
        <item x="1704"/>
        <item x="2466"/>
        <item x="3549"/>
        <item x="1519"/>
        <item x="927"/>
        <item x="2002"/>
        <item x="795"/>
        <item x="503"/>
        <item x="916"/>
        <item x="493"/>
        <item x="3264"/>
        <item x="2804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7"/>
        <item x="2111"/>
        <item x="4018"/>
        <item x="2680"/>
        <item x="1928"/>
        <item x="1938"/>
        <item x="3049"/>
        <item x="77"/>
        <item x="1668"/>
        <item x="2298"/>
        <item x="357"/>
        <item x="2481"/>
        <item x="1703"/>
        <item x="2405"/>
        <item x="111"/>
        <item x="3889"/>
        <item x="3692"/>
        <item x="2255"/>
        <item x="1336"/>
        <item x="767"/>
        <item x="3963"/>
        <item x="2682"/>
        <item x="1755"/>
        <item x="129"/>
        <item x="1720"/>
        <item x="878"/>
        <item x="1310"/>
        <item x="3934"/>
        <item x="3521"/>
        <item x="960"/>
        <item x="2613"/>
        <item x="3312"/>
        <item x="1076"/>
        <item x="1193"/>
        <item x="1885"/>
        <item x="3009"/>
        <item x="1185"/>
        <item x="3784"/>
        <item x="3150"/>
        <item x="1477"/>
        <item x="324"/>
        <item x="2901"/>
        <item x="2283"/>
        <item x="2300"/>
        <item x="1782"/>
        <item x="2378"/>
        <item x="2518"/>
        <item x="1796"/>
        <item x="636"/>
        <item x="1644"/>
        <item x="549"/>
        <item x="3260"/>
        <item x="2009"/>
        <item x="1366"/>
        <item x="2873"/>
        <item x="1680"/>
        <item x="1356"/>
        <item x="1098"/>
        <item x="1567"/>
        <item x="2452"/>
        <item x="2483"/>
        <item x="1620"/>
        <item x="1836"/>
        <item x="3062"/>
        <item x="2211"/>
        <item x="591"/>
        <item x="1901"/>
        <item x="639"/>
        <item x="2774"/>
        <item x="3110"/>
        <item x="987"/>
        <item x="825"/>
        <item x="2383"/>
        <item x="68"/>
        <item x="2798"/>
        <item x="3143"/>
        <item x="2141"/>
        <item x="2964"/>
        <item x="2231"/>
        <item x="1074"/>
        <item x="205"/>
        <item x="1460"/>
        <item x="3306"/>
        <item x="974"/>
        <item x="4071"/>
        <item x="2047"/>
        <item x="52"/>
        <item x="280"/>
        <item x="2327"/>
        <item x="2725"/>
        <item x="1661"/>
        <item x="934"/>
        <item x="3191"/>
        <item x="2036"/>
        <item x="2592"/>
        <item x="3914"/>
        <item x="114"/>
        <item x="74"/>
        <item x="268"/>
        <item x="220"/>
        <item x="2196"/>
        <item x="1544"/>
        <item x="3200"/>
        <item x="184"/>
        <item x="3436"/>
        <item x="548"/>
        <item x="3094"/>
        <item x="2544"/>
        <item x="322"/>
        <item x="1038"/>
        <item x="2137"/>
        <item x="1578"/>
        <item x="2186"/>
        <item x="4051"/>
        <item x="535"/>
        <item x="2600"/>
        <item x="2116"/>
        <item x="2368"/>
        <item x="2105"/>
        <item x="1856"/>
        <item x="433"/>
        <item x="1413"/>
        <item x="2165"/>
        <item x="3795"/>
        <item x="2865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586"/>
        <item x="1037"/>
        <item x="3039"/>
        <item x="1735"/>
        <item x="253"/>
        <item x="2523"/>
        <item x="3722"/>
        <item x="2205"/>
        <item x="831"/>
        <item x="3057"/>
        <item x="3014"/>
        <item x="1172"/>
        <item x="2950"/>
        <item x="3585"/>
        <item x="2330"/>
        <item x="2987"/>
        <item x="1479"/>
        <item x="1243"/>
        <item x="899"/>
        <item x="2492"/>
        <item x="614"/>
        <item x="1584"/>
        <item x="170"/>
        <item x="2281"/>
        <item x="800"/>
        <item x="1288"/>
        <item x="3195"/>
        <item x="1813"/>
        <item x="3243"/>
        <item x="4103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1"/>
        <item x="2424"/>
        <item x="3821"/>
        <item x="1891"/>
        <item x="585"/>
        <item x="2031"/>
        <item x="1339"/>
        <item x="1234"/>
        <item x="1031"/>
        <item x="3792"/>
        <item x="1907"/>
        <item x="428"/>
        <item x="2230"/>
        <item x="459"/>
        <item x="2089"/>
        <item x="4004"/>
        <item x="1909"/>
        <item x="2703"/>
        <item x="3266"/>
        <item x="1889"/>
        <item x="1585"/>
        <item x="3648"/>
        <item x="869"/>
        <item x="1793"/>
        <item x="331"/>
        <item x="2578"/>
        <item x="3207"/>
        <item x="2415"/>
        <item x="3427"/>
        <item x="3640"/>
        <item x="2049"/>
        <item x="1002"/>
        <item x="2510"/>
        <item x="1091"/>
        <item x="2413"/>
        <item x="1982"/>
        <item x="2789"/>
        <item x="1682"/>
        <item x="3631"/>
        <item x="3127"/>
        <item x="1317"/>
        <item x="2854"/>
        <item x="827"/>
        <item x="452"/>
        <item x="106"/>
        <item x="4034"/>
        <item x="3362"/>
        <item x="326"/>
        <item x="3509"/>
        <item x="1984"/>
        <item x="811"/>
        <item x="1750"/>
        <item x="2794"/>
        <item x="3904"/>
        <item x="1640"/>
        <item x="2020"/>
        <item x="1922"/>
        <item x="2738"/>
        <item x="1318"/>
        <item x="1558"/>
        <item x="3485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8"/>
        <item x="519"/>
        <item x="2021"/>
        <item x="851"/>
        <item x="207"/>
        <item x="2223"/>
        <item x="3335"/>
        <item x="2687"/>
        <item x="2848"/>
        <item x="3798"/>
        <item x="3281"/>
        <item x="1906"/>
        <item x="461"/>
        <item x="1646"/>
        <item x="3457"/>
        <item x="559"/>
        <item x="3716"/>
        <item x="2577"/>
        <item x="796"/>
        <item x="2325"/>
        <item x="226"/>
        <item x="2868"/>
        <item x="2589"/>
        <item x="1933"/>
        <item x="2746"/>
        <item x="3080"/>
        <item x="1930"/>
        <item x="2975"/>
        <item x="3224"/>
        <item x="787"/>
        <item x="2006"/>
        <item x="599"/>
        <item x="2128"/>
        <item x="2896"/>
        <item x="969"/>
        <item x="2284"/>
        <item x="2916"/>
        <item x="3076"/>
        <item x="314"/>
        <item x="237"/>
        <item x="2849"/>
        <item x="1279"/>
        <item x="1386"/>
        <item x="3828"/>
        <item x="3325"/>
        <item x="3859"/>
        <item x="2935"/>
        <item x="1449"/>
        <item x="3458"/>
        <item x="2565"/>
        <item x="1406"/>
        <item x="2271"/>
        <item x="932"/>
        <item x="1683"/>
        <item x="2602"/>
        <item x="1384"/>
        <item x="2139"/>
        <item x="1568"/>
        <item x="3974"/>
        <item x="2777"/>
        <item x="188"/>
        <item x="3623"/>
        <item x="2534"/>
        <item x="3876"/>
        <item x="555"/>
        <item x="134"/>
        <item x="2618"/>
        <item x="3727"/>
        <item x="3501"/>
        <item x="2311"/>
        <item x="3525"/>
        <item x="2641"/>
        <item x="2889"/>
        <item x="968"/>
        <item x="1673"/>
        <item x="2569"/>
        <item x="1866"/>
        <item x="1249"/>
        <item x="2103"/>
        <item x="2674"/>
        <item x="3146"/>
        <item x="1603"/>
        <item x="2728"/>
        <item x="2270"/>
        <item x="1361"/>
        <item x="2537"/>
        <item x="2842"/>
        <item x="2331"/>
        <item x="3356"/>
        <item x="3486"/>
        <item x="2429"/>
        <item x="2227"/>
        <item x="3767"/>
        <item x="2142"/>
        <item x="1140"/>
        <item x="1117"/>
        <item x="748"/>
        <item x="4105"/>
        <item x="1655"/>
        <item x="2722"/>
        <item x="3350"/>
        <item x="2808"/>
        <item x="3267"/>
        <item x="1867"/>
        <item x="3895"/>
        <item x="766"/>
        <item x="3897"/>
        <item x="3827"/>
        <item x="4065"/>
        <item x="1729"/>
        <item x="1240"/>
        <item x="3957"/>
        <item x="1719"/>
        <item x="1985"/>
        <item x="2418"/>
        <item x="920"/>
        <item x="1662"/>
        <item x="1846"/>
        <item x="1054"/>
        <item x="1401"/>
        <item x="867"/>
        <item x="3368"/>
        <item x="1008"/>
        <item x="121"/>
        <item x="136"/>
        <item x="2026"/>
        <item x="161"/>
        <item x="1712"/>
        <item x="2967"/>
        <item x="3529"/>
        <item x="1876"/>
        <item x="2176"/>
        <item x="2473"/>
        <item x="1204"/>
        <item x="64"/>
        <item x="2651"/>
        <item x="3766"/>
        <item x="2364"/>
        <item x="695"/>
        <item x="2235"/>
        <item x="3268"/>
        <item x="4088"/>
        <item x="3042"/>
        <item x="569"/>
        <item x="1903"/>
        <item x="3610"/>
        <item x="1176"/>
        <item x="3176"/>
        <item x="3554"/>
        <item x="608"/>
        <item x="3323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76"/>
        <item x="1200"/>
        <item x="1958"/>
        <item x="2219"/>
        <item x="1816"/>
        <item x="403"/>
        <item x="829"/>
        <item x="679"/>
        <item x="3724"/>
        <item x="2194"/>
        <item x="2237"/>
        <item x="3007"/>
        <item x="3565"/>
        <item x="3684"/>
        <item x="2294"/>
        <item x="4084"/>
        <item x="2653"/>
        <item x="3303"/>
        <item x="2655"/>
        <item x="69"/>
        <item x="392"/>
        <item x="2515"/>
        <item x="3920"/>
        <item x="887"/>
        <item x="156"/>
        <item x="523"/>
        <item x="525"/>
        <item x="257"/>
        <item x="656"/>
        <item x="1855"/>
        <item x="2493"/>
        <item x="3730"/>
        <item x="3099"/>
        <item x="2338"/>
        <item x="715"/>
        <item x="663"/>
        <item x="2688"/>
        <item x="2876"/>
        <item x="168"/>
        <item x="2550"/>
        <item x="3518"/>
        <item x="350"/>
        <item x="1276"/>
        <item x="3493"/>
        <item x="3507"/>
        <item x="2740"/>
        <item x="3794"/>
        <item x="3383"/>
        <item x="3167"/>
        <item x="1775"/>
        <item x="2727"/>
        <item x="3298"/>
        <item x="2686"/>
        <item x="2431"/>
        <item x="3596"/>
        <item x="3597"/>
        <item x="1651"/>
        <item x="1258"/>
        <item x="2698"/>
        <item x="2749"/>
        <item x="2762"/>
        <item x="2897"/>
        <item x="1814"/>
        <item x="305"/>
        <item x="3833"/>
        <item x="1407"/>
        <item x="1084"/>
        <item x="3965"/>
        <item x="2802"/>
        <item x="3946"/>
        <item x="1334"/>
        <item x="505"/>
        <item x="595"/>
        <item x="1365"/>
        <item x="2776"/>
        <item x="3123"/>
        <item x="1272"/>
        <item x="1196"/>
        <item x="3262"/>
        <item x="397"/>
        <item x="2684"/>
        <item x="2146"/>
        <item x="1488"/>
        <item x="3653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2999"/>
        <item x="3955"/>
        <item x="46"/>
        <item x="1078"/>
        <item x="874"/>
        <item x="2496"/>
        <item x="1931"/>
        <item x="1134"/>
        <item x="335"/>
        <item x="1390"/>
        <item x="1607"/>
        <item x="1263"/>
        <item x="2815"/>
        <item x="1690"/>
        <item x="4091"/>
        <item x="2850"/>
        <item x="1105"/>
        <item x="2082"/>
        <item x="2157"/>
        <item x="198"/>
        <item x="1402"/>
        <item x="2448"/>
        <item x="1952"/>
        <item x="396"/>
        <item x="3435"/>
        <item x="1804"/>
        <item x="3696"/>
        <item x="3404"/>
        <item x="358"/>
        <item x="2177"/>
        <item x="1137"/>
        <item x="685"/>
        <item x="2705"/>
        <item x="1559"/>
        <item x="1349"/>
        <item x="4093"/>
        <item x="529"/>
        <item x="3498"/>
        <item x="3943"/>
        <item x="1280"/>
        <item x="3092"/>
        <item x="1173"/>
        <item x="1051"/>
        <item x="3879"/>
        <item x="1953"/>
        <item x="3478"/>
        <item x="2001"/>
        <item x="384"/>
        <item x="2886"/>
        <item x="2209"/>
        <item x="236"/>
        <item x="2351"/>
        <item x="4024"/>
        <item x="1786"/>
        <item x="2320"/>
        <item x="2668"/>
        <item x="1287"/>
        <item x="1986"/>
        <item x="2039"/>
        <item x="2189"/>
        <item x="1629"/>
        <item x="1377"/>
        <item x="1754"/>
        <item x="1221"/>
        <item x="3998"/>
        <item x="2529"/>
        <item x="1765"/>
        <item x="2450"/>
        <item x="3655"/>
        <item x="3142"/>
        <item x="208"/>
        <item x="998"/>
        <item x="2817"/>
        <item x="832"/>
        <item x="946"/>
        <item x="387"/>
        <item x="1453"/>
        <item x="3487"/>
        <item x="1803"/>
        <item x="2837"/>
        <item x="1132"/>
        <item x="2803"/>
        <item x="3617"/>
        <item x="1473"/>
        <item x="777"/>
        <item x="3429"/>
        <item x="2809"/>
        <item x="1136"/>
        <item x="2732"/>
        <item x="2952"/>
        <item x="2357"/>
        <item x="3614"/>
        <item x="3004"/>
        <item x="1993"/>
        <item x="770"/>
        <item x="4052"/>
        <item x="3300"/>
        <item x="2045"/>
        <item x="2735"/>
        <item x="3056"/>
        <item x="2671"/>
        <item x="2035"/>
        <item x="1767"/>
        <item x="1299"/>
        <item x="3545"/>
        <item x="664"/>
        <item x="1600"/>
        <item x="1540"/>
        <item x="2332"/>
        <item x="885"/>
        <item x="1954"/>
        <item x="1290"/>
        <item x="3927"/>
        <item x="1192"/>
        <item x="512"/>
        <item x="2391"/>
        <item x="1823"/>
        <item x="4040"/>
        <item x="57"/>
        <item x="3447"/>
        <item x="2778"/>
        <item x="3734"/>
        <item x="2081"/>
        <item x="1510"/>
        <item x="3801"/>
        <item x="1802"/>
        <item x="3352"/>
        <item x="3001"/>
        <item x="1945"/>
        <item x="32"/>
        <item x="3502"/>
        <item x="2190"/>
        <item x="3036"/>
        <item x="91"/>
        <item x="1018"/>
        <item x="2038"/>
        <item x="288"/>
        <item x="1779"/>
        <item x="4044"/>
        <item x="702"/>
        <item x="651"/>
        <item x="3103"/>
        <item x="1789"/>
        <item x="947"/>
        <item x="3054"/>
        <item x="2435"/>
        <item x="965"/>
        <item x="1375"/>
        <item x="2420"/>
        <item x="3003"/>
        <item x="3083"/>
        <item x="2781"/>
        <item x="513"/>
        <item x="3129"/>
        <item x="3815"/>
        <item x="396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239"/>
        <item x="3388"/>
        <item x="2825"/>
        <item x="2037"/>
        <item x="2169"/>
        <item x="841"/>
        <item x="2940"/>
        <item x="3273"/>
        <item x="2158"/>
        <item x="2533"/>
        <item x="4046"/>
        <item x="3071"/>
        <item x="1440"/>
        <item x="1152"/>
        <item x="3672"/>
        <item x="3582"/>
        <item x="2832"/>
        <item x="809"/>
        <item x="3630"/>
        <item x="409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70"/>
        <item x="2272"/>
        <item x="3047"/>
        <item x="398"/>
        <item x="3341"/>
        <item x="2334"/>
        <item x="2977"/>
        <item x="1593"/>
        <item x="2726"/>
        <item x="2627"/>
        <item x="2637"/>
        <item x="2207"/>
        <item x="2324"/>
        <item x="3492"/>
        <item x="1323"/>
        <item x="2439"/>
        <item x="377"/>
        <item x="2234"/>
        <item x="1133"/>
        <item x="3386"/>
        <item x="2044"/>
        <item x="1770"/>
        <item x="634"/>
        <item x="1319"/>
        <item x="615"/>
        <item x="2168"/>
        <item x="3863"/>
        <item x="3228"/>
        <item x="2167"/>
        <item x="435"/>
        <item x="1478"/>
        <item x="1120"/>
        <item x="568"/>
        <item x="1999"/>
        <item x="2919"/>
        <item x="635"/>
        <item x="3923"/>
        <item x="2032"/>
        <item x="1044"/>
        <item x="4012"/>
        <item x="6"/>
        <item x="464"/>
        <item x="3412"/>
        <item x="3996"/>
        <item x="2277"/>
        <item x="1781"/>
        <item x="2349"/>
        <item x="1642"/>
        <item x="3697"/>
        <item x="3704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199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2828"/>
        <item x="2129"/>
        <item x="107"/>
        <item x="1070"/>
        <item x="348"/>
        <item x="2355"/>
        <item x="3018"/>
        <item x="2782"/>
        <item x="3258"/>
        <item x="1622"/>
        <item x="2004"/>
        <item x="2757"/>
        <item x="1043"/>
        <item x="2784"/>
        <item x="627"/>
        <item x="601"/>
        <item x="2239"/>
        <item x="3931"/>
        <item x="4096"/>
        <item x="1710"/>
        <item x="3101"/>
        <item x="3997"/>
        <item x="660"/>
        <item x="2040"/>
        <item x="1423"/>
        <item x="2560"/>
        <item x="2642"/>
        <item x="2628"/>
        <item x="2149"/>
        <item x="3819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1"/>
        <item x="2656"/>
        <item x="826"/>
        <item x="3415"/>
        <item x="3508"/>
        <item x="2043"/>
        <item x="1709"/>
        <item x="1110"/>
        <item x="1579"/>
        <item x="3462"/>
        <item x="2862"/>
        <item x="4050"/>
        <item x="1961"/>
        <item x="2790"/>
        <item x="758"/>
        <item x="1490"/>
        <item x="1431"/>
        <item x="1969"/>
        <item x="2951"/>
        <item x="2936"/>
        <item x="2487"/>
        <item x="3546"/>
        <item x="2252"/>
        <item x="2195"/>
        <item x="1862"/>
        <item x="3068"/>
        <item x="1351"/>
        <item x="3607"/>
        <item x="3523"/>
        <item x="3008"/>
        <item x="3315"/>
        <item x="1121"/>
        <item x="1161"/>
        <item x="154"/>
        <item x="473"/>
        <item x="1859"/>
        <item x="338"/>
        <item x="1116"/>
        <item x="1489"/>
        <item x="1395"/>
        <item x="376"/>
        <item x="3541"/>
        <item x="1009"/>
        <item x="3680"/>
        <item x="2024"/>
        <item x="1097"/>
        <item x="2497"/>
        <item x="2069"/>
        <item x="1514"/>
        <item x="1467"/>
        <item x="1852"/>
        <item x="833"/>
        <item x="2980"/>
        <item x="3860"/>
        <item x="1073"/>
        <item x="3481"/>
        <item x="128"/>
        <item x="25"/>
        <item x="760"/>
        <item x="3188"/>
        <item x="603"/>
        <item x="1551"/>
        <item x="2721"/>
        <item x="2768"/>
        <item x="1974"/>
        <item x="2058"/>
        <item x="2723"/>
        <item x="2997"/>
        <item x="2822"/>
        <item x="2983"/>
        <item x="3085"/>
        <item x="3440"/>
        <item x="3878"/>
        <item x="1418"/>
        <item x="1060"/>
        <item x="3247"/>
        <item x="2386"/>
        <item x="3277"/>
        <item x="1203"/>
        <item x="3522"/>
        <item x="3780"/>
        <item x="3886"/>
        <item x="1740"/>
        <item x="3131"/>
        <item x="3161"/>
        <item x="471"/>
        <item x="3791"/>
        <item x="345"/>
        <item x="1711"/>
        <item x="84"/>
        <item x="1625"/>
        <item x="3941"/>
        <item x="1557"/>
        <item x="40"/>
        <item x="190"/>
        <item x="1461"/>
        <item x="570"/>
        <item x="1601"/>
        <item x="1849"/>
        <item x="789"/>
        <item x="299"/>
        <item x="1252"/>
        <item x="3882"/>
        <item x="1797"/>
        <item x="818"/>
        <item x="3158"/>
        <item x="2175"/>
        <item x="1270"/>
        <item x="2019"/>
        <item x="2549"/>
        <item x="2609"/>
        <item x="3177"/>
        <item x="3654"/>
        <item x="1790"/>
        <item x="1062"/>
        <item x="3720"/>
        <item x="408"/>
        <item x="741"/>
        <item x="355"/>
        <item x="2062"/>
        <item x="2315"/>
        <item x="3330"/>
        <item x="3910"/>
        <item x="782"/>
        <item x="1021"/>
        <item x="712"/>
        <item x="2262"/>
        <item x="3160"/>
        <item x="2839"/>
        <item x="3987"/>
        <item x="2059"/>
        <item x="1337"/>
        <item x="859"/>
        <item x="1660"/>
        <item x="1010"/>
        <item x="1000"/>
        <item x="2198"/>
        <item x="1627"/>
        <item x="1189"/>
        <item x="4010"/>
        <item x="944"/>
        <item x="3961"/>
        <item x="2568"/>
        <item x="270"/>
        <item x="1399"/>
        <item x="295"/>
        <item x="2398"/>
        <item x="3836"/>
        <item x="53"/>
        <item x="597"/>
        <item x="139"/>
        <item x="140"/>
        <item x="3444"/>
        <item x="3364"/>
        <item x="3982"/>
        <item x="3744"/>
        <item x="3781"/>
        <item x="3329"/>
        <item x="2099"/>
        <item x="2164"/>
        <item x="3689"/>
        <item x="159"/>
        <item x="538"/>
        <item x="3605"/>
        <item x="2597"/>
        <item x="3812"/>
        <item x="343"/>
        <item x="1634"/>
        <item x="895"/>
        <item x="1391"/>
        <item x="813"/>
        <item x="755"/>
        <item x="566"/>
        <item x="3817"/>
        <item x="1273"/>
        <item x="776"/>
        <item x="1812"/>
        <item x="1102"/>
        <item x="915"/>
        <item x="991"/>
        <item x="1513"/>
        <item x="3805"/>
        <item x="1943"/>
        <item x="799"/>
        <item x="2498"/>
        <item x="889"/>
        <item x="1504"/>
        <item x="2274"/>
        <item x="616"/>
        <item x="977"/>
        <item x="2408"/>
        <item x="3921"/>
        <item x="2625"/>
        <item x="2282"/>
        <item x="894"/>
        <item x="1731"/>
        <item x="1649"/>
        <item x="142"/>
        <item x="1022"/>
        <item x="835"/>
        <item x="2275"/>
        <item x="1654"/>
        <item x="3220"/>
        <item x="886"/>
        <item x="1368"/>
        <item x="2241"/>
        <item x="3658"/>
        <item x="3363"/>
        <item x="3032"/>
        <item x="3002"/>
        <item x="2639"/>
        <item x="3121"/>
        <item x="3058"/>
        <item x="3088"/>
        <item x="3034"/>
        <item x="3107"/>
        <item x="3432"/>
        <item x="3530"/>
        <item x="3307"/>
        <item x="3712"/>
        <item x="1594"/>
        <item x="1582"/>
        <item x="1464"/>
        <item x="391"/>
        <item x="2887"/>
        <item x="3776"/>
        <item x="775"/>
        <item x="2131"/>
        <item x="3215"/>
        <item x="70"/>
        <item x="3097"/>
        <item x="2018"/>
        <item x="584"/>
        <item x="3343"/>
        <item x="2994"/>
        <item x="3733"/>
        <item x="2385"/>
        <item x="2841"/>
        <item x="2094"/>
        <item x="2563"/>
        <item x="3437"/>
        <item x="3309"/>
        <item x="86"/>
        <item x="3278"/>
        <item x="3885"/>
        <item x="547"/>
        <item x="713"/>
        <item x="611"/>
        <item x="3296"/>
        <item x="162"/>
        <item x="2379"/>
        <item x="3862"/>
        <item x="553"/>
        <item x="956"/>
        <item x="3130"/>
        <item x="3259"/>
        <item x="2554"/>
        <item x="3460"/>
        <item x="2780"/>
        <item x="3216"/>
        <item x="1266"/>
        <item x="123"/>
        <item x="2744"/>
        <item x="1313"/>
        <item x="3562"/>
        <item x="3842"/>
        <item x="3547"/>
        <item x="845"/>
        <item x="2295"/>
        <item x="1837"/>
        <item x="3052"/>
        <item x="1949"/>
        <item x="3236"/>
        <item x="3751"/>
        <item x="1420"/>
        <item x="4022"/>
        <item x="3612"/>
        <item x="2899"/>
        <item x="3505"/>
        <item x="1302"/>
        <item x="4078"/>
        <item x="3670"/>
        <item x="3804"/>
        <item x="3594"/>
        <item x="4073"/>
        <item x="3569"/>
        <item x="3466"/>
        <item x="1233"/>
        <item x="691"/>
        <item x="1035"/>
        <item x="1347"/>
        <item x="3768"/>
        <item x="2925"/>
        <item x="2399"/>
        <item x="449"/>
        <item x="3037"/>
        <item x="756"/>
        <item x="3865"/>
        <item x="1717"/>
        <item x="657"/>
        <item x="4060"/>
        <item x="516"/>
        <item x="3690"/>
        <item x="1215"/>
        <item x="3051"/>
        <item x="3626"/>
        <item x="1989"/>
        <item x="445"/>
        <item x="807"/>
        <item x="222"/>
        <item x="3367"/>
        <item x="734"/>
        <item x="456"/>
        <item x="476"/>
        <item x="692"/>
        <item x="1441"/>
        <item x="176"/>
        <item x="3491"/>
        <item x="3030"/>
        <item x="779"/>
        <item x="647"/>
        <item x="1525"/>
        <item x="2507"/>
        <item x="1880"/>
        <item x="1168"/>
        <item x="1665"/>
        <item x="4028"/>
        <item x="733"/>
        <item x="3265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7"/>
        <item x="982"/>
        <item x="951"/>
        <item x="1007"/>
        <item x="2008"/>
        <item x="2060"/>
        <item x="1531"/>
        <item x="629"/>
        <item x="2458"/>
        <item x="3453"/>
        <item x="2416"/>
        <item x="671"/>
        <item x="571"/>
        <item x="3669"/>
        <item x="2065"/>
        <item x="941"/>
        <item x="3480"/>
        <item x="1006"/>
        <item x="1360"/>
        <item x="1066"/>
        <item x="1748"/>
        <item x="1610"/>
        <item x="2915"/>
        <item x="996"/>
        <item x="2345"/>
        <item x="2384"/>
        <item x="644"/>
        <item x="1325"/>
        <item x="283"/>
        <item x="309"/>
        <item x="1912"/>
        <item x="340"/>
        <item x="3400"/>
        <item x="2469"/>
        <item x="3875"/>
        <item x="815"/>
        <item x="2511"/>
        <item x="3721"/>
        <item x="674"/>
        <item x="3326"/>
        <item x="1456"/>
        <item x="705"/>
        <item x="518"/>
        <item x="2280"/>
        <item x="2933"/>
        <item x="3292"/>
        <item x="2318"/>
        <item x="872"/>
        <item x="2995"/>
        <item x="769"/>
        <item x="2336"/>
        <item x="822"/>
        <item x="914"/>
        <item x="1139"/>
        <item x="876"/>
        <item x="1547"/>
        <item x="2042"/>
        <item x="4021"/>
        <item x="2517"/>
        <item x="2572"/>
        <item x="412"/>
        <item x="3841"/>
        <item x="558"/>
        <item x="2617"/>
        <item x="2623"/>
        <item x="148"/>
        <item x="2152"/>
        <item x="2645"/>
        <item x="655"/>
        <item x="2017"/>
        <item x="312"/>
        <item x="1956"/>
        <item x="4090"/>
        <item x="3061"/>
        <item x="2191"/>
        <item x="3760"/>
        <item x="62"/>
        <item x="294"/>
        <item x="126"/>
        <item x="3261"/>
        <item x="2636"/>
        <item x="545"/>
        <item x="2214"/>
        <item x="3718"/>
        <item x="4056"/>
        <item x="552"/>
        <item x="3534"/>
        <item x="12"/>
        <item x="2947"/>
        <item x="61"/>
        <item x="3113"/>
        <item x="3126"/>
        <item x="3908"/>
        <item x="4058"/>
        <item x="1094"/>
        <item x="2404"/>
        <item x="2992"/>
        <item x="2742"/>
        <item x="2587"/>
        <item x="1888"/>
        <item x="2827"/>
        <item x="3826"/>
        <item x="4101"/>
        <item x="3783"/>
        <item x="3715"/>
        <item x="3166"/>
        <item x="3031"/>
        <item x="3274"/>
        <item x="150"/>
        <item x="125"/>
        <item x="76"/>
        <item x="3417"/>
        <item x="2635"/>
        <item x="287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99"/>
        <item x="2170"/>
        <item x="1088"/>
        <item x="4075"/>
        <item x="3473"/>
        <item x="2053"/>
        <item x="1400"/>
        <item x="2267"/>
        <item x="3622"/>
        <item x="613"/>
        <item x="1881"/>
        <item x="468"/>
        <item x="1723"/>
        <item x="1101"/>
        <item x="3248"/>
        <item x="349"/>
        <item x="502"/>
        <item x="1104"/>
        <item x="2226"/>
        <item x="1734"/>
        <item x="1521"/>
        <item x="1011"/>
        <item x="4008"/>
        <item x="1029"/>
        <item x="3474"/>
        <item x="329"/>
        <item x="511"/>
        <item x="2626"/>
        <item x="1285"/>
        <item x="386"/>
        <item x="3118"/>
        <item x="1056"/>
        <item x="1253"/>
        <item x="1424"/>
        <item x="3376"/>
        <item x="3206"/>
        <item x="3317"/>
        <item x="2474"/>
        <item x="4027"/>
        <item x="2660"/>
        <item x="3154"/>
        <item x="1669"/>
        <item x="2113"/>
        <item x="778"/>
        <item x="1085"/>
        <item x="1324"/>
        <item x="1543"/>
        <item x="3984"/>
        <item x="454"/>
        <item x="1162"/>
        <item x="2491"/>
        <item x="3930"/>
        <item x="2775"/>
        <item x="2201"/>
        <item x="3484"/>
        <item x="3611"/>
        <item x="2700"/>
        <item x="1057"/>
        <item x="3777"/>
        <item x="1929"/>
        <item x="751"/>
        <item x="179"/>
        <item x="3189"/>
        <item x="609"/>
        <item x="3686"/>
        <item x="1739"/>
        <item x="2813"/>
        <item x="1768"/>
        <item x="418"/>
        <item x="368"/>
        <item x="80"/>
        <item x="3533"/>
        <item x="3145"/>
        <item x="1082"/>
        <item x="981"/>
        <item x="2693"/>
        <item x="3213"/>
        <item x="2948"/>
        <item x="1496"/>
        <item x="837"/>
        <item x="3888"/>
        <item x="3782"/>
        <item x="939"/>
        <item x="580"/>
        <item x="3520"/>
        <item x="1491"/>
        <item x="2138"/>
        <item x="3710"/>
        <item x="3237"/>
        <item x="1641"/>
        <item x="474"/>
        <item x="2588"/>
        <item x="699"/>
        <item x="3294"/>
        <item x="1500"/>
        <item x="2370"/>
        <item x="1834"/>
        <item x="605"/>
        <item x="3705"/>
        <item x="3358"/>
        <item x="3830"/>
        <item x="1372"/>
        <item x="1114"/>
        <item x="1392"/>
        <item x="3328"/>
        <item x="1345"/>
        <item x="3873"/>
        <item x="1019"/>
        <item x="3580"/>
        <item x="868"/>
        <item x="3867"/>
        <item x="2818"/>
        <item x="1130"/>
        <item x="5"/>
        <item x="3953"/>
        <item x="3746"/>
        <item x="2187"/>
        <item x="2135"/>
        <item x="2229"/>
        <item x="2658"/>
        <item x="1815"/>
        <item x="2990"/>
        <item x="3072"/>
        <item x="3950"/>
        <item x="3809"/>
        <item x="3511"/>
        <item x="3320"/>
        <item x="3369"/>
        <item x="2733"/>
        <item x="1924"/>
        <item x="3825"/>
        <item x="3133"/>
        <item x="1050"/>
        <item x="723"/>
        <item x="1330"/>
        <item x="346"/>
        <item x="9"/>
        <item x="2712"/>
        <item x="3347"/>
        <item x="724"/>
        <item x="3254"/>
        <item x="1871"/>
        <item x="487"/>
        <item x="1795"/>
        <item x="728"/>
        <item x="31"/>
        <item x="1218"/>
        <item x="622"/>
        <item x="3695"/>
        <item x="1534"/>
        <item x="1450"/>
        <item x="45"/>
        <item x="935"/>
        <item x="151"/>
        <item x="2041"/>
        <item x="1458"/>
        <item x="63"/>
        <item x="2519"/>
        <item x="3345"/>
        <item x="278"/>
        <item x="1437"/>
        <item x="3608"/>
        <item x="722"/>
        <item x="4079"/>
        <item x="2514"/>
        <item x="2957"/>
        <item x="3642"/>
        <item x="803"/>
        <item x="2500"/>
        <item x="2246"/>
        <item x="1405"/>
        <item x="893"/>
        <item x="1944"/>
        <item x="3736"/>
        <item x="3587"/>
        <item x="3048"/>
        <item x="3906"/>
        <item x="172"/>
        <item x="2923"/>
        <item x="2772"/>
        <item x="1058"/>
        <item x="3024"/>
        <item x="373"/>
        <item x="3251"/>
        <item x="1623"/>
        <item x="1483"/>
        <item x="2869"/>
        <item x="1219"/>
        <item x="3536"/>
        <item x="1896"/>
        <item x="3869"/>
        <item x="4048"/>
        <item x="300"/>
        <item x="2844"/>
        <item x="4087"/>
        <item x="480"/>
        <item x="1533"/>
        <item x="2516"/>
        <item x="3595"/>
        <item x="354"/>
        <item x="1470"/>
        <item x="3450"/>
        <item x="3063"/>
        <item x="1915"/>
        <item x="2806"/>
        <item x="227"/>
        <item x="2595"/>
        <item x="2098"/>
        <item x="2480"/>
        <item x="1934"/>
        <item x="3087"/>
        <item x="3033"/>
        <item x="1617"/>
        <item x="1153"/>
        <item x="2921"/>
        <item x="259"/>
        <item x="1476"/>
        <item x="3060"/>
        <item x="2719"/>
        <item x="2867"/>
        <item x="1415"/>
        <item x="3302"/>
        <item x="3454"/>
        <item x="4017"/>
        <item x="1561"/>
        <item x="2713"/>
        <item x="1081"/>
        <item x="200"/>
        <item x="3425"/>
        <item x="3179"/>
        <item x="2401"/>
        <item x="423"/>
        <item x="3972"/>
        <item x="1657"/>
        <item x="1371"/>
        <item x="406"/>
        <item x="1608"/>
        <item x="3469"/>
        <item x="484"/>
        <item x="4030"/>
        <item x="3649"/>
        <item x="1411"/>
        <item x="3445"/>
        <item x="3663"/>
        <item x="2224"/>
        <item x="3395"/>
        <item x="873"/>
        <item x="3693"/>
        <item x="2826"/>
        <item x="3069"/>
        <item x="212"/>
        <item x="2308"/>
        <item x="3096"/>
        <item x="2464"/>
        <item x="530"/>
        <item x="3983"/>
        <item x="4039"/>
        <item x="536"/>
        <item x="3249"/>
        <item x="266"/>
        <item x="2907"/>
        <item x="3564"/>
        <item x="1300"/>
        <item x="2852"/>
        <item x="3604"/>
        <item x="1921"/>
        <item x="988"/>
        <item x="1621"/>
        <item x="2440"/>
        <item x="961"/>
        <item x="1265"/>
        <item x="1738"/>
        <item x="1382"/>
        <item x="3471"/>
        <item x="1149"/>
        <item x="3244"/>
        <item x="2538"/>
        <item x="389"/>
        <item x="303"/>
        <item x="462"/>
        <item x="1925"/>
        <item x="3646"/>
        <item x="3263"/>
        <item x="1743"/>
        <item x="455"/>
        <item x="429"/>
        <item x="2342"/>
        <item x="2250"/>
        <item x="4054"/>
        <item x="451"/>
        <item x="265"/>
        <item x="1433"/>
        <item x="2766"/>
        <item x="3543"/>
        <item x="1995"/>
        <item x="3579"/>
        <item x="2960"/>
        <item x="2988"/>
        <item x="177"/>
        <item x="2800"/>
        <item x="1030"/>
        <item x="2799"/>
        <item x="152"/>
        <item x="3949"/>
        <item x="144"/>
        <item x="3602"/>
        <item x="1493"/>
        <item x="1675"/>
        <item x="494"/>
        <item x="3905"/>
        <item x="1492"/>
        <item x="489"/>
        <item x="2102"/>
        <item x="3945"/>
        <item x="2877"/>
        <item x="405"/>
        <item x="1715"/>
        <item x="1753"/>
        <item x="3159"/>
        <item x="3144"/>
        <item x="1432"/>
        <item x="3548"/>
        <item x="4023"/>
        <item x="990"/>
        <item x="3964"/>
        <item x="2337"/>
        <item x="3446"/>
        <item x="2055"/>
        <item x="3752"/>
        <item x="187"/>
        <item x="3284"/>
        <item x="2836"/>
        <item x="3186"/>
        <item x="234"/>
        <item x="2801"/>
        <item x="2864"/>
        <item x="3877"/>
        <item x="29"/>
        <item x="922"/>
        <item x="3846"/>
        <item x="37"/>
        <item x="3147"/>
        <item x="1452"/>
        <item x="1107"/>
        <item x="2900"/>
        <item x="3637"/>
        <item x="155"/>
        <item x="1024"/>
        <item x="262"/>
        <item x="1298"/>
        <item x="1935"/>
        <item x="3336"/>
        <item x="3568"/>
        <item x="3322"/>
        <item x="3698"/>
        <item x="448"/>
        <item x="404"/>
        <item x="466"/>
        <item x="2178"/>
        <item x="485"/>
        <item x="2465"/>
        <item x="36"/>
        <item x="334"/>
        <item x="3073"/>
        <item x="3834"/>
        <item x="1469"/>
        <item x="862"/>
        <item x="1599"/>
        <item x="1472"/>
        <item x="3180"/>
        <item x="3153"/>
        <item x="409"/>
        <item x="4057"/>
        <item x="50"/>
        <item x="3892"/>
        <item x="2426"/>
        <item x="3355"/>
        <item x="940"/>
        <item x="3354"/>
        <item x="3196"/>
        <item x="729"/>
        <item x="3476"/>
        <item x="3162"/>
        <item x="273"/>
        <item x="214"/>
        <item x="3333"/>
        <item x="3761"/>
        <item x="1358"/>
        <item x="3742"/>
        <item x="1602"/>
        <item x="271"/>
        <item x="1171"/>
        <item x="3625"/>
        <item x="2785"/>
        <item x="132"/>
        <item x="3463"/>
        <item x="808"/>
        <item x="2695"/>
        <item x="2548"/>
        <item x="3811"/>
        <item x="2661"/>
        <item x="2648"/>
        <item x="3756"/>
        <item x="421"/>
        <item x="3537"/>
        <item x="1103"/>
        <item x="688"/>
        <item x="2755"/>
        <item x="2604"/>
        <item x="3351"/>
        <item x="3590"/>
        <item x="1539"/>
        <item x="3279"/>
        <item x="1653"/>
        <item x="1565"/>
        <item x="870"/>
        <item x="843"/>
        <item x="930"/>
        <item x="3240"/>
        <item x="3021"/>
        <item x="849"/>
        <item x="3012"/>
        <item x="3656"/>
        <item x="2649"/>
        <item x="1576"/>
        <item x="2489"/>
        <item x="3093"/>
        <item x="537"/>
        <item x="1639"/>
        <item x="3939"/>
        <item x="2972"/>
        <item x="3023"/>
        <item x="2531"/>
        <item x="1916"/>
        <item x="1541"/>
        <item x="442"/>
        <item x="223"/>
        <item x="395"/>
        <item x="3890"/>
        <item x="3750"/>
        <item x="3917"/>
        <item x="393"/>
        <item x="3340"/>
        <item x="1659"/>
        <item x="229"/>
        <item x="285"/>
        <item x="2536"/>
        <item x="959"/>
        <item x="3551"/>
        <item x="3593"/>
        <item x="2706"/>
        <item x="1199"/>
        <item x="330"/>
        <item x="2736"/>
        <item x="2075"/>
        <item x="1695"/>
        <item x="1994"/>
        <item x="2242"/>
        <item x="1718"/>
        <item x="3389"/>
        <item x="1626"/>
        <item x="4049"/>
        <item x="1650"/>
        <item x="1261"/>
        <item x="2974"/>
        <item x="1068"/>
        <item x="3679"/>
        <item x="2114"/>
        <item x="1190"/>
        <item x="88"/>
        <item x="1873"/>
        <item x="2710"/>
        <item x="3524"/>
        <item x="3576"/>
        <item x="180"/>
        <item x="1757"/>
        <item x="3627"/>
        <item x="3992"/>
        <item x="362"/>
        <item x="1588"/>
        <item x="3871"/>
        <item x="1463"/>
        <item x="3641"/>
        <item x="2248"/>
        <item x="3572"/>
        <item x="3419"/>
        <item x="1865"/>
        <item x="353"/>
        <item x="2108"/>
        <item x="4005"/>
        <item x="2906"/>
        <item x="3954"/>
        <item x="882"/>
        <item x="1606"/>
        <item x="4070"/>
        <item x="3290"/>
        <item x="539"/>
        <item x="2259"/>
        <item x="1499"/>
        <item x="3221"/>
        <item x="316"/>
        <item x="2352"/>
        <item x="3849"/>
        <item x="1027"/>
        <item x="2210"/>
        <item x="4068"/>
        <item x="3111"/>
        <item x="1581"/>
        <item x="2593"/>
        <item x="1800"/>
        <item x="3769"/>
        <item x="3864"/>
        <item x="4035"/>
        <item x="3550"/>
        <item x="2048"/>
        <item x="2564"/>
        <item x="1055"/>
        <item x="3813"/>
        <item x="2824"/>
        <item x="3225"/>
        <item x="89"/>
        <item x="1255"/>
        <item x="1890"/>
        <item x="1480"/>
        <item x="311"/>
        <item x="3242"/>
        <item x="2769"/>
        <item x="626"/>
        <item x="3919"/>
        <item x="1631"/>
        <item x="3778"/>
        <item x="122"/>
        <item x="1686"/>
        <item x="1596"/>
        <item x="4003"/>
        <item x="3226"/>
        <item x="3219"/>
        <item x="2883"/>
        <item x="2845"/>
        <item x="3662"/>
        <item x="963"/>
        <item x="3373"/>
        <item x="1799"/>
        <item x="292"/>
        <item x="2610"/>
        <item x="2150"/>
        <item x="379"/>
        <item x="3539"/>
        <item x="3574"/>
        <item x="3926"/>
        <item x="1248"/>
        <item x="1592"/>
        <item x="2908"/>
        <item x="2115"/>
        <item x="1990"/>
        <item x="2711"/>
        <item x="839"/>
        <item x="4098"/>
        <item x="1517"/>
        <item x="251"/>
        <item x="3855"/>
        <item x="3459"/>
        <item x="1198"/>
        <item x="3430"/>
        <item x="2805"/>
        <item x="2834"/>
        <item x="4082"/>
        <item x="1992"/>
        <item x="904"/>
        <item x="2447"/>
        <item x="1635"/>
        <item x="2927"/>
        <item x="1774"/>
        <item x="2101"/>
        <item x="115"/>
        <item x="2052"/>
        <item x="970"/>
        <item x="973"/>
        <item x="971"/>
        <item x="1699"/>
        <item x="725"/>
        <item x="1811"/>
        <item x="3694"/>
        <item x="432"/>
        <item x="652"/>
        <item x="3122"/>
        <item x="3066"/>
        <item x="4064"/>
        <item x="3100"/>
        <item x="3762"/>
        <item x="1291"/>
        <item x="2878"/>
        <item x="4099"/>
        <item x="3091"/>
        <item x="3837"/>
        <item x="1244"/>
        <item x="1178"/>
        <item x="203"/>
        <item x="2145"/>
        <item x="533"/>
        <item x="3148"/>
        <item x="2382"/>
        <item x="2083"/>
        <item x="2885"/>
        <item x="1745"/>
        <item x="2403"/>
        <item x="1910"/>
        <item x="1643"/>
        <item x="4041"/>
        <item x="772"/>
        <item x="1501"/>
        <item x="3269"/>
        <item x="414"/>
        <item x="3603"/>
        <item x="3880"/>
        <item x="138"/>
        <item x="3816"/>
        <item x="3175"/>
        <item x="3566"/>
        <item x="183"/>
        <item x="1257"/>
        <item x="2127"/>
        <item x="3313"/>
        <item x="3332"/>
        <item x="2527"/>
        <item x="2851"/>
        <item x="3735"/>
        <item x="145"/>
        <item x="413"/>
        <item x="1817"/>
        <item x="3558"/>
        <item x="2264"/>
        <item x="196"/>
        <item x="1694"/>
        <item x="1913"/>
        <item x="3560"/>
        <item x="2091"/>
        <item x="3271"/>
        <item x="3601"/>
        <item x="2301"/>
        <item x="120"/>
        <item x="3857"/>
        <item x="563"/>
        <item x="2245"/>
        <item x="1824"/>
        <item x="2080"/>
        <item x="2676"/>
        <item x="2344"/>
        <item x="3475"/>
        <item x="588"/>
        <item x="532"/>
        <item x="3283"/>
        <item x="1569"/>
        <item x="2843"/>
        <item x="2681"/>
        <item x="564"/>
        <item x="3211"/>
        <item x="1092"/>
        <item x="3156"/>
        <item x="526"/>
        <item x="3899"/>
        <item x="735"/>
        <item x="2363"/>
        <item x="383"/>
        <item x="2675"/>
        <item x="3135"/>
        <item x="1604"/>
        <item x="781"/>
        <item x="2228"/>
        <item x="1075"/>
        <item x="510"/>
        <item x="3620"/>
        <item x="1443"/>
        <item x="1434"/>
        <item x="1436"/>
        <item x="1428"/>
        <item x="654"/>
        <item x="747"/>
        <item x="2779"/>
        <item x="3563"/>
        <item x="342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1"/>
        <item x="1135"/>
        <item x="434"/>
        <item x="696"/>
        <item x="4095"/>
        <item x="3902"/>
        <item x="1520"/>
        <item x="2670"/>
        <item x="3749"/>
        <item x="463"/>
        <item x="3245"/>
        <item x="3527"/>
        <item x="3391"/>
        <item x="3370"/>
        <item x="2433"/>
        <item x="3401"/>
        <item x="3913"/>
        <item x="2333"/>
        <item x="2911"/>
        <item x="100"/>
        <item x="3977"/>
        <item x="2056"/>
        <item x="903"/>
        <item x="2621"/>
        <item x="2918"/>
        <item x="1335"/>
        <item x="667"/>
        <item x="3424"/>
        <item x="1948"/>
        <item x="633"/>
        <item x="1899"/>
        <item x="3755"/>
        <item x="1125"/>
        <item x="3666"/>
        <item x="4059"/>
        <item x="1462"/>
        <item x="371"/>
        <item x="2807"/>
        <item x="267"/>
        <item x="4100"/>
        <item x="3900"/>
        <item x="1359"/>
        <item x="738"/>
        <item x="1575"/>
        <item x="163"/>
        <item x="1697"/>
        <item x="4083"/>
        <item x="3134"/>
        <item x="2938"/>
        <item x="567"/>
        <item x="637"/>
        <item x="610"/>
        <item x="574"/>
        <item x="2132"/>
        <item x="3517"/>
        <item x="2631"/>
        <item x="632"/>
        <item x="594"/>
        <item x="1512"/>
        <item x="3"/>
        <item x="1206"/>
        <item x="1069"/>
        <item x="3310"/>
        <item x="1725"/>
        <item x="2667"/>
        <item x="41"/>
        <item x="2063"/>
        <item x="3010"/>
        <item x="2956"/>
        <item x="2872"/>
        <item x="3717"/>
        <item x="1552"/>
        <item x="3112"/>
        <item x="3124"/>
        <item x="2528"/>
        <item x="1108"/>
        <item x="3082"/>
        <item x="1538"/>
        <item x="359"/>
        <item x="575"/>
        <item x="576"/>
        <item x="1597"/>
        <item x="3824"/>
        <item x="1897"/>
        <item x="3384"/>
        <item x="834"/>
        <item x="1784"/>
        <item x="3477"/>
        <item x="802"/>
        <item x="2574"/>
        <item x="2443"/>
        <item x="1983"/>
        <item x="2003"/>
        <item x="3577"/>
        <item x="2395"/>
        <item x="1794"/>
        <item x="3257"/>
        <item x="1666"/>
        <item x="522"/>
        <item x="3629"/>
        <item x="1013"/>
        <item x="2739"/>
        <item x="3912"/>
        <item x="3455"/>
        <item x="1083"/>
        <item x="341"/>
        <item x="2888"/>
        <item x="87"/>
        <item x="3246"/>
        <item x="116"/>
        <item x="1231"/>
        <item x="1064"/>
        <item x="2494"/>
        <item x="805"/>
        <item x="3831"/>
        <item x="2388"/>
        <item x="3387"/>
        <item x="3184"/>
        <item x="686"/>
        <item x="649"/>
        <item x="2539"/>
        <item x="1059"/>
        <item x="2998"/>
        <item x="2821"/>
        <item x="3874"/>
        <item x="2155"/>
        <item x="56"/>
        <item x="1307"/>
        <item x="697"/>
        <item x="3557"/>
        <item x="2620"/>
        <item x="1342"/>
        <item x="638"/>
        <item x="2133"/>
        <item x="2924"/>
        <item x="992"/>
        <item x="2436"/>
        <item x="3790"/>
        <item x="587"/>
        <item x="2920"/>
        <item x="2787"/>
        <item x="3985"/>
        <item x="2244"/>
        <item x="1148"/>
        <item x="2411"/>
        <item x="1744"/>
        <item x="1439"/>
        <item x="2677"/>
        <item x="3621"/>
        <item x="3422"/>
        <item x="1466"/>
        <item x="1354"/>
        <item x="1536"/>
        <item x="621"/>
        <item x="3937"/>
        <item x="1637"/>
        <item x="1398"/>
        <item x="3405"/>
        <item x="245"/>
        <item x="1144"/>
        <item x="2971"/>
        <item x="3448"/>
        <item x="2914"/>
        <item x="3497"/>
        <item x="3726"/>
        <item x="653"/>
        <item x="3881"/>
        <item x="612"/>
        <item x="628"/>
        <item x="2666"/>
        <item x="2410"/>
        <item x="578"/>
        <item x="2010"/>
        <item x="2856"/>
        <item x="1516"/>
        <item x="2773"/>
        <item x="1887"/>
        <item x="573"/>
        <item x="983"/>
        <item x="2251"/>
        <item x="780"/>
        <item x="1556"/>
        <item x="854"/>
        <item x="3868"/>
        <item x="2741"/>
        <item x="1427"/>
        <item x="4016"/>
        <item x="1733"/>
        <item x="736"/>
        <item x="3728"/>
        <item x="623"/>
        <item x="1163"/>
        <item x="3510"/>
        <item x="204"/>
        <item x="378"/>
        <item x="762"/>
        <item x="3909"/>
        <item x="3853"/>
        <item x="1772"/>
        <item x="323"/>
        <item x="3552"/>
        <item x="297"/>
        <item x="3681"/>
        <item x="35"/>
        <item x="3016"/>
        <item x="2771"/>
        <item x="3687"/>
        <item x="2321"/>
        <item x="372"/>
        <item x="364"/>
        <item x="3104"/>
        <item x="759"/>
        <item x="2302"/>
        <item x="3807"/>
        <item x="1850"/>
        <item x="1352"/>
        <item x="2392"/>
        <item x="3634"/>
        <item x="1250"/>
        <item x="819"/>
        <item x="2213"/>
        <item x="284"/>
        <item x="1728"/>
        <item x="3600"/>
        <item x="238"/>
        <item x="720"/>
        <item x="441"/>
        <item x="1393"/>
        <item x="3851"/>
        <item x="3960"/>
        <item x="2130"/>
        <item x="1822"/>
        <item x="2179"/>
        <item x="504"/>
        <item x="1228"/>
        <item x="1072"/>
        <item x="301"/>
        <item x="3227"/>
        <item x="3461"/>
        <item x="2788"/>
        <item x="501"/>
        <item x="1331"/>
        <item x="1315"/>
        <item x="677"/>
        <item x="678"/>
        <item x="1297"/>
        <item x="1262"/>
        <item x="2427"/>
        <item x="3845"/>
        <item x="2394"/>
        <item x="820"/>
        <item x="3204"/>
        <item x="1099"/>
        <item x="2946"/>
        <item x="255"/>
        <item x="1968"/>
        <item x="1329"/>
        <item x="618"/>
        <item x="2729"/>
        <item x="3988"/>
        <item x="2512"/>
        <item x="1758"/>
        <item x="1016"/>
        <item x="2884"/>
        <item x="850"/>
        <item x="351"/>
        <item x="2455"/>
        <item x="3839"/>
        <item x="1223"/>
        <item x="67"/>
        <item x="1487"/>
        <item x="2117"/>
        <item x="26"/>
        <item x="2820"/>
        <item x="1980"/>
        <item x="2442"/>
        <item x="3676"/>
        <item x="2929"/>
        <item x="672"/>
        <item x="2051"/>
        <item x="2586"/>
        <item x="2882"/>
        <item x="3935"/>
        <item x="3171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dataField="1" numFmtId="44" showAll="0">
      <items count="446">
        <item x="330"/>
        <item x="364"/>
        <item x="326"/>
        <item x="185"/>
        <item x="24"/>
        <item x="269"/>
        <item x="251"/>
        <item x="170"/>
        <item x="45"/>
        <item x="293"/>
        <item x="160"/>
        <item x="277"/>
        <item x="213"/>
        <item x="425"/>
        <item x="252"/>
        <item x="303"/>
        <item x="340"/>
        <item x="323"/>
        <item x="324"/>
        <item x="212"/>
        <item x="48"/>
        <item x="427"/>
        <item x="428"/>
        <item x="49"/>
        <item x="444"/>
        <item x="292"/>
        <item x="43"/>
        <item x="418"/>
        <item x="421"/>
        <item x="359"/>
        <item x="18"/>
        <item x="44"/>
        <item x="327"/>
        <item x="52"/>
        <item x="297"/>
        <item x="332"/>
        <item x="317"/>
        <item x="2"/>
        <item x="133"/>
        <item x="156"/>
        <item x="274"/>
        <item x="443"/>
        <item x="372"/>
        <item x="131"/>
        <item x="441"/>
        <item x="20"/>
        <item x="416"/>
        <item x="81"/>
        <item x="246"/>
        <item x="301"/>
        <item x="411"/>
        <item x="440"/>
        <item x="176"/>
        <item x="414"/>
        <item x="352"/>
        <item x="47"/>
        <item x="415"/>
        <item x="431"/>
        <item x="154"/>
        <item x="134"/>
        <item x="356"/>
        <item x="16"/>
        <item x="42"/>
        <item x="231"/>
        <item x="358"/>
        <item x="413"/>
        <item x="412"/>
        <item x="117"/>
        <item x="28"/>
        <item x="132"/>
        <item x="410"/>
        <item x="357"/>
        <item x="184"/>
        <item x="76"/>
        <item x="349"/>
        <item x="38"/>
        <item x="21"/>
        <item x="46"/>
        <item x="209"/>
        <item x="384"/>
        <item x="313"/>
        <item x="409"/>
        <item x="123"/>
        <item x="187"/>
        <item x="15"/>
        <item x="207"/>
        <item x="408"/>
        <item x="350"/>
        <item x="309"/>
        <item x="183"/>
        <item x="407"/>
        <item x="243"/>
        <item x="180"/>
        <item x="257"/>
        <item x="40"/>
        <item x="432"/>
        <item x="272"/>
        <item x="168"/>
        <item x="434"/>
        <item x="402"/>
        <item x="336"/>
        <item x="368"/>
        <item x="13"/>
        <item x="355"/>
        <item x="190"/>
        <item x="41"/>
        <item x="173"/>
        <item x="424"/>
        <item x="268"/>
        <item x="98"/>
        <item x="267"/>
        <item x="262"/>
        <item x="417"/>
        <item x="116"/>
        <item x="366"/>
        <item x="30"/>
        <item x="304"/>
        <item x="315"/>
        <item x="27"/>
        <item x="223"/>
        <item x="200"/>
        <item x="254"/>
        <item x="181"/>
        <item x="70"/>
        <item x="121"/>
        <item x="429"/>
        <item x="403"/>
        <item x="283"/>
        <item x="404"/>
        <item x="437"/>
        <item x="193"/>
        <item x="174"/>
        <item x="68"/>
        <item x="9"/>
        <item x="401"/>
        <item x="189"/>
        <item x="50"/>
        <item x="53"/>
        <item x="423"/>
        <item x="282"/>
        <item x="369"/>
        <item x="126"/>
        <item x="273"/>
        <item x="294"/>
        <item x="104"/>
        <item x="400"/>
        <item x="77"/>
        <item x="435"/>
        <item x="8"/>
        <item x="433"/>
        <item x="172"/>
        <item x="351"/>
        <item x="250"/>
        <item x="192"/>
        <item x="179"/>
        <item x="191"/>
        <item x="276"/>
        <item x="149"/>
        <item x="380"/>
        <item x="195"/>
        <item x="365"/>
        <item x="331"/>
        <item x="5"/>
        <item x="23"/>
        <item x="390"/>
        <item x="394"/>
        <item x="218"/>
        <item x="285"/>
        <item x="177"/>
        <item x="270"/>
        <item x="211"/>
        <item x="85"/>
        <item x="175"/>
        <item x="140"/>
        <item x="37"/>
        <item x="295"/>
        <item x="333"/>
        <item x="210"/>
        <item x="119"/>
        <item x="224"/>
        <item x="244"/>
        <item x="255"/>
        <item x="379"/>
        <item x="10"/>
        <item x="280"/>
        <item x="279"/>
        <item x="221"/>
        <item x="26"/>
        <item x="105"/>
        <item x="325"/>
        <item x="62"/>
        <item x="290"/>
        <item x="419"/>
        <item x="238"/>
        <item x="395"/>
        <item x="377"/>
        <item x="245"/>
        <item x="367"/>
        <item x="12"/>
        <item x="422"/>
        <item x="84"/>
        <item x="298"/>
        <item x="335"/>
        <item x="115"/>
        <item x="232"/>
        <item x="220"/>
        <item x="275"/>
        <item x="249"/>
        <item x="39"/>
        <item x="144"/>
        <item x="310"/>
        <item x="385"/>
        <item x="51"/>
        <item x="208"/>
        <item x="230"/>
        <item x="376"/>
        <item x="198"/>
        <item x="278"/>
        <item x="6"/>
        <item x="329"/>
        <item x="169"/>
        <item x="387"/>
        <item x="33"/>
        <item x="0"/>
        <item x="35"/>
        <item x="222"/>
        <item x="188"/>
        <item x="442"/>
        <item x="129"/>
        <item x="113"/>
        <item x="7"/>
        <item x="353"/>
        <item x="296"/>
        <item x="219"/>
        <item x="196"/>
        <item x="426"/>
        <item x="112"/>
        <item x="334"/>
        <item x="97"/>
        <item x="204"/>
        <item x="3"/>
        <item x="284"/>
        <item x="241"/>
        <item x="1"/>
        <item x="124"/>
        <item x="337"/>
        <item x="386"/>
        <item x="34"/>
        <item x="399"/>
        <item x="152"/>
        <item x="436"/>
        <item x="108"/>
        <item x="236"/>
        <item x="374"/>
        <item x="159"/>
        <item x="14"/>
        <item x="145"/>
        <item x="271"/>
        <item x="373"/>
        <item x="120"/>
        <item x="78"/>
        <item x="234"/>
        <item x="83"/>
        <item x="122"/>
        <item x="215"/>
        <item x="93"/>
        <item x="420"/>
        <item x="430"/>
        <item x="155"/>
        <item x="32"/>
        <item x="405"/>
        <item x="107"/>
        <item x="392"/>
        <item x="36"/>
        <item x="235"/>
        <item x="194"/>
        <item x="225"/>
        <item x="228"/>
        <item x="281"/>
        <item x="226"/>
        <item x="345"/>
        <item x="73"/>
        <item x="375"/>
        <item x="182"/>
        <item x="178"/>
        <item x="439"/>
        <item x="102"/>
        <item x="17"/>
        <item x="233"/>
        <item x="339"/>
        <item x="256"/>
        <item x="266"/>
        <item x="328"/>
        <item x="229"/>
        <item x="371"/>
        <item x="22"/>
        <item x="148"/>
        <item x="29"/>
        <item x="125"/>
        <item x="289"/>
        <item x="354"/>
        <item x="147"/>
        <item x="378"/>
        <item x="95"/>
        <item x="111"/>
        <item x="142"/>
        <item x="31"/>
        <item x="91"/>
        <item x="227"/>
        <item x="100"/>
        <item x="167"/>
        <item x="186"/>
        <item x="89"/>
        <item x="25"/>
        <item x="161"/>
        <item x="88"/>
        <item x="11"/>
        <item x="146"/>
        <item x="261"/>
        <item x="248"/>
        <item x="286"/>
        <item x="311"/>
        <item x="287"/>
        <item x="106"/>
        <item x="109"/>
        <item x="19"/>
        <item x="320"/>
        <item x="92"/>
        <item x="258"/>
        <item x="264"/>
        <item x="136"/>
        <item x="114"/>
        <item x="362"/>
        <item x="130"/>
        <item x="370"/>
        <item x="79"/>
        <item x="247"/>
        <item x="300"/>
        <item x="348"/>
        <item x="265"/>
        <item x="4"/>
        <item x="260"/>
        <item x="101"/>
        <item x="288"/>
        <item x="171"/>
        <item x="240"/>
        <item x="166"/>
        <item x="393"/>
        <item x="197"/>
        <item x="63"/>
        <item x="361"/>
        <item x="263"/>
        <item x="214"/>
        <item x="56"/>
        <item x="199"/>
        <item x="322"/>
        <item x="163"/>
        <item x="110"/>
        <item x="127"/>
        <item x="99"/>
        <item x="141"/>
        <item x="118"/>
        <item x="54"/>
        <item x="318"/>
        <item x="59"/>
        <item x="138"/>
        <item x="96"/>
        <item x="312"/>
        <item x="58"/>
        <item x="253"/>
        <item x="94"/>
        <item x="342"/>
        <item x="217"/>
        <item x="151"/>
        <item x="305"/>
        <item x="162"/>
        <item x="205"/>
        <item x="128"/>
        <item x="75"/>
        <item x="143"/>
        <item x="314"/>
        <item x="299"/>
        <item x="57"/>
        <item x="202"/>
        <item x="396"/>
        <item x="74"/>
        <item x="206"/>
        <item x="383"/>
        <item x="347"/>
        <item x="72"/>
        <item x="344"/>
        <item x="153"/>
        <item x="103"/>
        <item x="64"/>
        <item x="242"/>
        <item x="308"/>
        <item x="346"/>
        <item x="60"/>
        <item x="291"/>
        <item x="201"/>
        <item x="165"/>
        <item x="319"/>
        <item x="237"/>
        <item x="307"/>
        <item x="61"/>
        <item x="135"/>
        <item x="391"/>
        <item x="150"/>
        <item x="65"/>
        <item x="316"/>
        <item x="360"/>
        <item x="82"/>
        <item x="164"/>
        <item x="90"/>
        <item x="321"/>
        <item x="438"/>
        <item x="66"/>
        <item x="302"/>
        <item x="306"/>
        <item x="158"/>
        <item x="239"/>
        <item x="338"/>
        <item x="69"/>
        <item x="343"/>
        <item x="137"/>
        <item x="398"/>
        <item x="341"/>
        <item x="203"/>
        <item x="216"/>
        <item x="80"/>
        <item x="397"/>
        <item x="389"/>
        <item x="67"/>
        <item x="86"/>
        <item x="71"/>
        <item x="157"/>
        <item x="388"/>
        <item x="406"/>
        <item x="381"/>
        <item x="87"/>
        <item x="363"/>
        <item x="139"/>
        <item x="259"/>
        <item x="382"/>
        <item x="55"/>
        <item t="default"/>
      </items>
    </pivotField>
    <pivotField dataField="1" numFmtId="164" showAll="0">
      <items count="2549">
        <item x="117"/>
        <item x="116"/>
        <item x="369"/>
        <item x="158"/>
        <item x="462"/>
        <item x="139"/>
        <item x="360"/>
        <item x="1005"/>
        <item x="138"/>
        <item x="428"/>
        <item x="115"/>
        <item x="143"/>
        <item x="435"/>
        <item x="31"/>
        <item x="443"/>
        <item x="355"/>
        <item x="495"/>
        <item x="1495"/>
        <item x="157"/>
        <item x="463"/>
        <item x="1829"/>
        <item x="170"/>
        <item x="579"/>
        <item x="1184"/>
        <item x="2547"/>
        <item x="363"/>
        <item x="379"/>
        <item x="375"/>
        <item x="1852"/>
        <item x="2546"/>
        <item x="924"/>
        <item x="794"/>
        <item x="134"/>
        <item x="395"/>
        <item x="575"/>
        <item x="1178"/>
        <item x="2545"/>
        <item x="430"/>
        <item x="1282"/>
        <item x="2544"/>
        <item x="2543"/>
        <item x="1674"/>
        <item x="130"/>
        <item x="783"/>
        <item x="811"/>
        <item x="777"/>
        <item x="372"/>
        <item x="781"/>
        <item x="1498"/>
        <item x="1036"/>
        <item x="155"/>
        <item x="152"/>
        <item x="401"/>
        <item x="502"/>
        <item x="436"/>
        <item x="445"/>
        <item x="1038"/>
        <item x="1774"/>
        <item x="177"/>
        <item x="377"/>
        <item x="655"/>
        <item x="2542"/>
        <item x="543"/>
        <item x="656"/>
        <item x="1083"/>
        <item x="429"/>
        <item x="2541"/>
        <item x="1234"/>
        <item x="119"/>
        <item x="1849"/>
        <item x="664"/>
        <item x="801"/>
        <item x="1847"/>
        <item x="737"/>
        <item x="382"/>
        <item x="1013"/>
        <item x="1374"/>
        <item x="441"/>
        <item x="136"/>
        <item x="376"/>
        <item x="371"/>
        <item x="792"/>
        <item x="1084"/>
        <item x="1735"/>
        <item x="458"/>
        <item x="1827"/>
        <item x="131"/>
        <item x="1090"/>
        <item x="1082"/>
        <item x="485"/>
        <item x="2540"/>
        <item x="173"/>
        <item x="464"/>
        <item x="1308"/>
        <item x="1496"/>
        <item x="524"/>
        <item x="439"/>
        <item x="1227"/>
        <item x="1660"/>
        <item x="793"/>
        <item x="178"/>
        <item x="660"/>
        <item x="399"/>
        <item x="129"/>
        <item x="853"/>
        <item x="1506"/>
        <item x="680"/>
        <item x="432"/>
        <item x="1820"/>
        <item x="366"/>
        <item x="693"/>
        <item x="1500"/>
        <item x="2539"/>
        <item x="176"/>
        <item x="451"/>
        <item x="851"/>
        <item x="361"/>
        <item x="2538"/>
        <item x="2537"/>
        <item x="2536"/>
        <item x="381"/>
        <item x="133"/>
        <item x="385"/>
        <item x="438"/>
        <item x="1016"/>
        <item x="2535"/>
        <item x="392"/>
        <item x="403"/>
        <item x="118"/>
        <item x="358"/>
        <item x="1203"/>
        <item x="486"/>
        <item x="671"/>
        <item x="2534"/>
        <item x="787"/>
        <item x="577"/>
        <item x="2533"/>
        <item x="444"/>
        <item x="573"/>
        <item x="855"/>
        <item x="791"/>
        <item x="147"/>
        <item x="2532"/>
        <item x="799"/>
        <item x="1209"/>
        <item x="803"/>
        <item x="2531"/>
        <item x="121"/>
        <item x="530"/>
        <item x="668"/>
        <item x="672"/>
        <item x="525"/>
        <item x="148"/>
        <item x="1680"/>
        <item x="1681"/>
        <item x="359"/>
        <item x="2530"/>
        <item x="82"/>
        <item x="854"/>
        <item x="2529"/>
        <item x="721"/>
        <item x="2528"/>
        <item x="394"/>
        <item x="1174"/>
        <item x="736"/>
        <item x="447"/>
        <item x="1181"/>
        <item x="708"/>
        <item x="398"/>
        <item x="696"/>
        <item x="733"/>
        <item x="571"/>
        <item x="1376"/>
        <item x="1310"/>
        <item x="741"/>
        <item x="856"/>
        <item x="784"/>
        <item x="437"/>
        <item x="156"/>
        <item x="2527"/>
        <item x="802"/>
        <item x="789"/>
        <item x="2526"/>
        <item x="442"/>
        <item x="92"/>
        <item x="455"/>
        <item x="160"/>
        <item x="2525"/>
        <item x="766"/>
        <item x="797"/>
        <item x="2524"/>
        <item x="2523"/>
        <item x="689"/>
        <item x="1845"/>
        <item x="1775"/>
        <item x="2137"/>
        <item x="161"/>
        <item x="670"/>
        <item x="1734"/>
        <item x="1491"/>
        <item x="2522"/>
        <item x="688"/>
        <item x="685"/>
        <item x="819"/>
        <item x="2521"/>
        <item x="503"/>
        <item x="454"/>
        <item x="356"/>
        <item x="661"/>
        <item x="529"/>
        <item x="624"/>
        <item x="2520"/>
        <item x="2519"/>
        <item x="2518"/>
        <item x="1558"/>
        <item x="1006"/>
        <item x="144"/>
        <item x="1677"/>
        <item x="678"/>
        <item x="677"/>
        <item x="2122"/>
        <item x="400"/>
        <item x="128"/>
        <item x="2517"/>
        <item x="456"/>
        <item x="154"/>
        <item x="440"/>
        <item x="459"/>
        <item x="576"/>
        <item x="1815"/>
        <item x="2516"/>
        <item x="1821"/>
        <item x="135"/>
        <item x="175"/>
        <item x="1280"/>
        <item x="2515"/>
        <item x="1093"/>
        <item x="2514"/>
        <item x="2082"/>
        <item x="674"/>
        <item x="308"/>
        <item x="702"/>
        <item x="163"/>
        <item x="1370"/>
        <item x="2513"/>
        <item x="1757"/>
        <item x="373"/>
        <item x="2512"/>
        <item x="402"/>
        <item x="1718"/>
        <item x="149"/>
        <item x="2511"/>
        <item x="124"/>
        <item x="1505"/>
        <item x="939"/>
        <item x="2510"/>
        <item x="22"/>
        <item x="710"/>
        <item x="2509"/>
        <item x="364"/>
        <item x="1655"/>
        <item x="2508"/>
        <item x="1009"/>
        <item x="2507"/>
        <item x="1546"/>
        <item x="94"/>
        <item x="448"/>
        <item x="2506"/>
        <item x="357"/>
        <item x="1303"/>
        <item x="140"/>
        <item x="2505"/>
        <item x="2504"/>
        <item x="1007"/>
        <item x="2503"/>
        <item x="2117"/>
        <item x="2502"/>
        <item x="2501"/>
        <item x="2500"/>
        <item x="75"/>
        <item x="1510"/>
        <item x="722"/>
        <item x="2499"/>
        <item x="2128"/>
        <item x="1497"/>
        <item x="374"/>
        <item x="519"/>
        <item x="2498"/>
        <item x="2497"/>
        <item x="935"/>
        <item x="1177"/>
        <item x="2496"/>
        <item x="2495"/>
        <item x="1816"/>
        <item x="2494"/>
        <item x="83"/>
        <item x="2493"/>
        <item x="89"/>
        <item x="931"/>
        <item x="2492"/>
        <item x="2491"/>
        <item x="2490"/>
        <item x="1087"/>
        <item x="1245"/>
        <item x="1726"/>
        <item x="1125"/>
        <item x="626"/>
        <item x="2143"/>
        <item x="2"/>
        <item x="2489"/>
        <item x="2488"/>
        <item x="800"/>
        <item x="2487"/>
        <item x="2486"/>
        <item x="2485"/>
        <item x="2484"/>
        <item x="2483"/>
        <item x="616"/>
        <item x="1700"/>
        <item x="1105"/>
        <item x="992"/>
        <item x="505"/>
        <item x="1620"/>
        <item x="2482"/>
        <item x="1296"/>
        <item x="145"/>
        <item x="2481"/>
        <item x="1145"/>
        <item x="73"/>
        <item x="2480"/>
        <item x="365"/>
        <item x="2479"/>
        <item x="2478"/>
        <item x="795"/>
        <item x="1001"/>
        <item x="2119"/>
        <item x="512"/>
        <item x="450"/>
        <item x="1241"/>
        <item x="2477"/>
        <item x="2476"/>
        <item x="568"/>
        <item x="1604"/>
        <item x="49"/>
        <item x="321"/>
        <item x="2043"/>
        <item x="2475"/>
        <item x="1502"/>
        <item x="1471"/>
        <item x="2474"/>
        <item x="1450"/>
        <item x="2473"/>
        <item x="976"/>
        <item x="744"/>
        <item x="2472"/>
        <item x="1377"/>
        <item x="1443"/>
        <item x="9"/>
        <item x="2471"/>
        <item x="110"/>
        <item x="1517"/>
        <item x="1169"/>
        <item x="69"/>
        <item x="1307"/>
        <item x="2470"/>
        <item x="141"/>
        <item x="764"/>
        <item x="659"/>
        <item x="2124"/>
        <item x="1089"/>
        <item x="1215"/>
        <item x="1375"/>
        <item x="2469"/>
        <item x="2468"/>
        <item x="2467"/>
        <item x="2466"/>
        <item x="2465"/>
        <item x="684"/>
        <item x="1676"/>
        <item x="2464"/>
        <item x="817"/>
        <item x="362"/>
        <item x="1081"/>
        <item x="772"/>
        <item x="1128"/>
        <item x="1733"/>
        <item x="1293"/>
        <item x="344"/>
        <item x="460"/>
        <item x="2463"/>
        <item x="487"/>
        <item x="1039"/>
        <item x="2462"/>
        <item x="2461"/>
        <item x="701"/>
        <item x="2460"/>
        <item x="2459"/>
        <item x="528"/>
        <item x="2458"/>
        <item x="2457"/>
        <item x="2093"/>
        <item x="150"/>
        <item x="1756"/>
        <item x="725"/>
        <item x="990"/>
        <item x="657"/>
        <item x="1890"/>
        <item x="788"/>
        <item x="2456"/>
        <item x="2113"/>
        <item x="164"/>
        <item x="663"/>
        <item x="2455"/>
        <item x="1552"/>
        <item x="1113"/>
        <item x="2454"/>
        <item x="1164"/>
        <item x="67"/>
        <item x="964"/>
        <item x="370"/>
        <item x="2453"/>
        <item x="2452"/>
        <item x="2451"/>
        <item x="2450"/>
        <item x="1769"/>
        <item x="1679"/>
        <item x="2449"/>
        <item x="2134"/>
        <item x="2131"/>
        <item x="1722"/>
        <item x="25"/>
        <item x="1697"/>
        <item x="1011"/>
        <item x="1336"/>
        <item x="1014"/>
        <item x="1638"/>
        <item x="1249"/>
        <item x="1562"/>
        <item x="554"/>
        <item x="1273"/>
        <item x="1474"/>
        <item x="378"/>
        <item x="567"/>
        <item x="2448"/>
        <item x="2116"/>
        <item x="1814"/>
        <item x="1891"/>
        <item x="518"/>
        <item x="2447"/>
        <item x="2446"/>
        <item x="449"/>
        <item x="1492"/>
        <item x="1183"/>
        <item x="1212"/>
        <item x="1557"/>
        <item x="386"/>
        <item x="1243"/>
        <item x="2445"/>
        <item x="2444"/>
        <item x="987"/>
        <item x="930"/>
        <item x="703"/>
        <item x="2443"/>
        <item x="697"/>
        <item x="1204"/>
        <item x="809"/>
        <item x="1772"/>
        <item x="496"/>
        <item x="1037"/>
        <item x="1537"/>
        <item x="72"/>
        <item x="584"/>
        <item x="488"/>
        <item x="1224"/>
        <item x="713"/>
        <item x="2133"/>
        <item x="610"/>
        <item x="995"/>
        <item x="1631"/>
        <item x="2442"/>
        <item x="1805"/>
        <item x="1736"/>
        <item x="2441"/>
        <item x="2440"/>
        <item x="2439"/>
        <item x="1804"/>
        <item x="2438"/>
        <item x="520"/>
        <item x="807"/>
        <item x="1262"/>
        <item x="1811"/>
        <item x="946"/>
        <item x="1216"/>
        <item x="1229"/>
        <item x="325"/>
        <item x="2437"/>
        <item x="2436"/>
        <item x="1104"/>
        <item x="1260"/>
        <item x="1894"/>
        <item x="1146"/>
        <item x="1283"/>
        <item x="2105"/>
        <item x="1635"/>
        <item x="2435"/>
        <item x="838"/>
        <item x="1106"/>
        <item x="1551"/>
        <item x="808"/>
        <item x="762"/>
        <item x="583"/>
        <item x="774"/>
        <item x="1256"/>
        <item x="1711"/>
        <item x="833"/>
        <item x="1478"/>
        <item x="580"/>
        <item x="247"/>
        <item x="2434"/>
        <item x="2433"/>
        <item x="1286"/>
        <item x="1893"/>
        <item x="1126"/>
        <item x="1637"/>
        <item x="2432"/>
        <item x="470"/>
        <item x="1731"/>
        <item x="1843"/>
        <item x="850"/>
        <item x="2431"/>
        <item x="2430"/>
        <item x="2429"/>
        <item x="581"/>
        <item x="1770"/>
        <item x="2428"/>
        <item x="1595"/>
        <item x="2040"/>
        <item x="2427"/>
        <item x="2426"/>
        <item x="1149"/>
        <item x="1210"/>
        <item x="878"/>
        <item x="2425"/>
        <item x="2424"/>
        <item x="2423"/>
        <item x="967"/>
        <item x="2041"/>
        <item x="2422"/>
        <item x="1751"/>
        <item x="1675"/>
        <item x="2421"/>
        <item x="2420"/>
        <item x="91"/>
        <item x="499"/>
        <item x="2419"/>
        <item x="1329"/>
        <item x="2418"/>
        <item x="2417"/>
        <item x="2416"/>
        <item x="1326"/>
        <item x="2415"/>
        <item x="1682"/>
        <item x="936"/>
        <item x="921"/>
        <item x="1550"/>
        <item x="2414"/>
        <item x="1295"/>
        <item x="1200"/>
        <item x="1213"/>
        <item x="2413"/>
        <item x="804"/>
        <item x="2412"/>
        <item x="683"/>
        <item x="1574"/>
        <item x="2411"/>
        <item x="1778"/>
        <item x="776"/>
        <item x="1162"/>
        <item x="1114"/>
        <item x="2132"/>
        <item x="1708"/>
        <item x="2410"/>
        <item x="649"/>
        <item x="654"/>
        <item x="351"/>
        <item x="1101"/>
        <item x="2409"/>
        <item x="1279"/>
        <item x="2408"/>
        <item x="2407"/>
        <item x="1686"/>
        <item x="1288"/>
        <item x="19"/>
        <item x="2406"/>
        <item x="461"/>
        <item x="2405"/>
        <item x="380"/>
        <item x="1720"/>
        <item x="2404"/>
        <item x="2403"/>
        <item x="2402"/>
        <item x="1707"/>
        <item x="1319"/>
        <item x="2100"/>
        <item x="612"/>
        <item x="2401"/>
        <item x="2400"/>
        <item x="2399"/>
        <item x="345"/>
        <item x="1716"/>
        <item x="658"/>
        <item x="2096"/>
        <item x="126"/>
        <item x="2125"/>
        <item x="146"/>
        <item x="166"/>
        <item x="1271"/>
        <item x="1176"/>
        <item x="2398"/>
        <item x="510"/>
        <item x="2397"/>
        <item x="2396"/>
        <item x="2395"/>
        <item x="1140"/>
        <item x="2044"/>
        <item x="2394"/>
        <item x="2393"/>
        <item x="1185"/>
        <item x="933"/>
        <item x="1828"/>
        <item x="2392"/>
        <item x="958"/>
        <item x="642"/>
        <item x="1683"/>
        <item x="1489"/>
        <item x="77"/>
        <item x="1476"/>
        <item x="1771"/>
        <item x="2391"/>
        <item x="1710"/>
        <item x="2390"/>
        <item x="434"/>
        <item x="100"/>
        <item x="586"/>
        <item x="2070"/>
        <item x="1159"/>
        <item x="679"/>
        <item x="2389"/>
        <item x="2388"/>
        <item x="120"/>
        <item x="527"/>
        <item x="1621"/>
        <item x="625"/>
        <item x="1180"/>
        <item x="1301"/>
        <item x="2387"/>
        <item x="690"/>
        <item x="1172"/>
        <item x="1739"/>
        <item x="433"/>
        <item x="1219"/>
        <item x="1371"/>
        <item x="350"/>
        <item x="786"/>
        <item x="1802"/>
        <item x="620"/>
        <item x="2386"/>
        <item x="796"/>
        <item x="1298"/>
        <item x="204"/>
        <item x="2385"/>
        <item x="452"/>
        <item x="159"/>
        <item x="1809"/>
        <item x="497"/>
        <item x="80"/>
        <item x="716"/>
        <item x="1507"/>
        <item x="648"/>
        <item x="2384"/>
        <item x="1723"/>
        <item x="1625"/>
        <item x="1095"/>
        <item x="1633"/>
        <item x="2383"/>
        <item x="84"/>
        <item x="17"/>
        <item x="192"/>
        <item x="1728"/>
        <item x="2382"/>
        <item x="681"/>
        <item x="1266"/>
        <item x="2381"/>
        <item x="1008"/>
        <item x="2380"/>
        <item x="484"/>
        <item x="2379"/>
        <item x="1225"/>
        <item x="2378"/>
        <item x="317"/>
        <item x="2377"/>
        <item x="1468"/>
        <item x="1618"/>
        <item x="682"/>
        <item x="2376"/>
        <item x="553"/>
        <item x="1462"/>
        <item x="974"/>
        <item x="2375"/>
        <item x="1380"/>
        <item x="1628"/>
        <item x="959"/>
        <item x="2374"/>
        <item x="76"/>
        <item x="1678"/>
        <item x="162"/>
        <item x="609"/>
        <item x="1110"/>
        <item x="2373"/>
        <item x="1091"/>
        <item x="2372"/>
        <item x="96"/>
        <item x="2371"/>
        <item x="549"/>
        <item x="2042"/>
        <item x="2370"/>
        <item x="1627"/>
        <item x="1525"/>
        <item x="2369"/>
        <item x="2368"/>
        <item x="2367"/>
        <item x="2366"/>
        <item x="1501"/>
        <item x="2365"/>
        <item x="1226"/>
        <item x="2364"/>
        <item x="2363"/>
        <item x="2362"/>
        <item x="78"/>
        <item x="1315"/>
        <item x="574"/>
        <item x="1836"/>
        <item x="1458"/>
        <item x="35"/>
        <item x="2361"/>
        <item x="2360"/>
        <item x="1045"/>
        <item x="720"/>
        <item x="474"/>
        <item x="2359"/>
        <item x="858"/>
        <item x="1237"/>
        <item x="1846"/>
        <item x="105"/>
        <item x="2358"/>
        <item x="937"/>
        <item x="1247"/>
        <item x="2357"/>
        <item x="2135"/>
        <item x="93"/>
        <item x="650"/>
        <item x="1855"/>
        <item x="2356"/>
        <item x="938"/>
        <item x="1521"/>
        <item x="1892"/>
        <item x="1556"/>
        <item x="2136"/>
        <item x="2355"/>
        <item x="2354"/>
        <item x="1737"/>
        <item x="1167"/>
        <item x="1488"/>
        <item x="1102"/>
        <item x="704"/>
        <item x="2353"/>
        <item x="137"/>
        <item x="2352"/>
        <item x="2351"/>
        <item x="1127"/>
        <item x="782"/>
        <item x="2350"/>
        <item x="1028"/>
        <item x="2349"/>
        <item x="773"/>
        <item x="1776"/>
        <item x="2348"/>
        <item x="2138"/>
        <item x="390"/>
        <item x="2347"/>
        <item x="2346"/>
        <item x="1385"/>
        <item x="1259"/>
        <item x="2345"/>
        <item x="588"/>
        <item x="2344"/>
        <item x="489"/>
        <item x="122"/>
        <item x="2343"/>
        <item x="2342"/>
        <item x="1813"/>
        <item x="367"/>
        <item x="1025"/>
        <item x="1652"/>
        <item x="1796"/>
        <item x="718"/>
        <item x="1842"/>
        <item x="2341"/>
        <item x="397"/>
        <item x="1729"/>
        <item x="2340"/>
        <item x="1156"/>
        <item x="852"/>
        <item x="26"/>
        <item x="627"/>
        <item x="2339"/>
        <item x="2338"/>
        <item x="1179"/>
        <item x="1799"/>
        <item x="673"/>
        <item x="1222"/>
        <item x="1549"/>
        <item x="41"/>
        <item x="1096"/>
        <item x="662"/>
        <item x="2337"/>
        <item x="20"/>
        <item x="559"/>
        <item x="1483"/>
        <item x="1123"/>
        <item x="1155"/>
        <item x="1137"/>
        <item x="1015"/>
        <item x="876"/>
        <item x="40"/>
        <item x="926"/>
        <item x="2336"/>
        <item x="342"/>
        <item x="2335"/>
        <item x="1263"/>
        <item x="587"/>
        <item x="2334"/>
        <item x="2333"/>
        <item x="2332"/>
        <item x="2331"/>
        <item x="1312"/>
        <item x="1261"/>
        <item x="2330"/>
        <item x="615"/>
        <item x="2329"/>
        <item x="2328"/>
        <item x="2327"/>
        <item x="318"/>
        <item x="127"/>
        <item x="805"/>
        <item x="2326"/>
        <item x="565"/>
        <item x="859"/>
        <item x="63"/>
        <item x="1895"/>
        <item x="2325"/>
        <item x="2324"/>
        <item x="2323"/>
        <item x="2322"/>
        <item x="1645"/>
        <item x="1749"/>
        <item x="1251"/>
        <item x="2321"/>
        <item x="2127"/>
        <item x="2320"/>
        <item x="2319"/>
        <item x="896"/>
        <item x="1494"/>
        <item x="2318"/>
        <item x="1080"/>
        <item x="2317"/>
        <item x="2316"/>
        <item x="2315"/>
        <item x="167"/>
        <item x="15"/>
        <item x="2314"/>
        <item x="471"/>
        <item x="2313"/>
        <item x="1141"/>
        <item x="1709"/>
        <item x="2312"/>
        <item x="1630"/>
        <item x="1768"/>
        <item x="621"/>
        <item x="780"/>
        <item x="1480"/>
        <item x="2311"/>
        <item x="1206"/>
        <item x="47"/>
        <item x="2310"/>
        <item x="2309"/>
        <item x="2308"/>
        <item x="1186"/>
        <item x="763"/>
        <item x="1233"/>
        <item x="1548"/>
        <item x="2307"/>
        <item x="104"/>
        <item x="1182"/>
        <item x="1034"/>
        <item x="153"/>
        <item x="2306"/>
        <item x="1132"/>
        <item x="2305"/>
        <item x="2304"/>
        <item x="582"/>
        <item x="169"/>
        <item x="600"/>
        <item x="70"/>
        <item x="2303"/>
        <item x="526"/>
        <item x="2302"/>
        <item x="1475"/>
        <item x="62"/>
        <item x="1800"/>
        <item x="599"/>
        <item x="1208"/>
        <item x="2301"/>
        <item x="2300"/>
        <item x="1088"/>
        <item x="707"/>
        <item x="748"/>
        <item x="1593"/>
        <item x="2299"/>
        <item x="2298"/>
        <item x="1313"/>
        <item x="513"/>
        <item x="2297"/>
        <item x="66"/>
        <item x="2296"/>
        <item x="1766"/>
        <item x="2295"/>
        <item x="1373"/>
        <item x="861"/>
        <item x="631"/>
        <item x="1236"/>
        <item x="2294"/>
        <item x="665"/>
        <item x="2293"/>
        <item x="101"/>
        <item x="2292"/>
        <item x="23"/>
        <item x="65"/>
        <item x="71"/>
        <item x="2291"/>
        <item x="1171"/>
        <item x="611"/>
        <item x="1168"/>
        <item x="860"/>
        <item x="2290"/>
        <item x="1320"/>
        <item x="2289"/>
        <item x="666"/>
        <item x="847"/>
        <item x="1559"/>
        <item x="509"/>
        <item x="2140"/>
        <item x="687"/>
        <item x="2288"/>
        <item x="1837"/>
        <item x="1470"/>
        <item x="1254"/>
        <item x="1685"/>
        <item x="1523"/>
        <item x="1264"/>
        <item x="962"/>
        <item x="591"/>
        <item x="2287"/>
        <item x="2286"/>
        <item x="572"/>
        <item x="2285"/>
        <item x="2284"/>
        <item x="1173"/>
        <item x="2065"/>
        <item x="537"/>
        <item x="857"/>
        <item x="652"/>
        <item x="2283"/>
        <item x="566"/>
        <item x="2282"/>
        <item x="569"/>
        <item x="952"/>
        <item x="2281"/>
        <item x="1653"/>
        <item x="2280"/>
        <item x="2279"/>
        <item x="2278"/>
        <item x="1046"/>
        <item x="1754"/>
        <item x="2277"/>
        <item x="311"/>
        <item x="965"/>
        <item x="1294"/>
        <item x="2276"/>
        <item x="874"/>
        <item x="711"/>
        <item x="638"/>
        <item x="645"/>
        <item x="86"/>
        <item x="2275"/>
        <item x="1714"/>
        <item x="2274"/>
        <item x="1317"/>
        <item x="2273"/>
        <item x="840"/>
        <item x="2272"/>
        <item x="2271"/>
        <item x="1614"/>
        <item x="2270"/>
        <item x="2269"/>
        <item x="1300"/>
        <item x="617"/>
        <item x="2268"/>
        <item x="1157"/>
        <item x="826"/>
        <item x="653"/>
        <item x="2267"/>
        <item x="1094"/>
        <item x="1324"/>
        <item x="1701"/>
        <item x="1504"/>
        <item x="446"/>
        <item x="2266"/>
        <item x="1003"/>
        <item x="1299"/>
        <item x="531"/>
        <item x="406"/>
        <item x="2265"/>
        <item x="38"/>
        <item x="2264"/>
        <item x="1278"/>
        <item x="1154"/>
        <item x="1803"/>
        <item x="2263"/>
        <item x="2262"/>
        <item x="2261"/>
        <item x="592"/>
        <item x="1136"/>
        <item x="337"/>
        <item x="602"/>
        <item x="1838"/>
        <item x="993"/>
        <item x="742"/>
        <item x="2260"/>
        <item x="2259"/>
        <item x="2258"/>
        <item x="2257"/>
        <item x="2256"/>
        <item x="806"/>
        <item x="2255"/>
        <item x="2254"/>
        <item x="1134"/>
        <item x="1397"/>
        <item x="712"/>
        <item x="634"/>
        <item x="2253"/>
        <item x="2252"/>
        <item x="243"/>
        <item x="2251"/>
        <item x="1316"/>
        <item x="1515"/>
        <item x="2250"/>
        <item x="818"/>
        <item x="2249"/>
        <item x="2248"/>
        <item x="729"/>
        <item x="1306"/>
        <item x="785"/>
        <item x="1613"/>
        <item x="2247"/>
        <item x="396"/>
        <item x="142"/>
        <item x="2246"/>
        <item x="1250"/>
        <item x="1773"/>
        <item x="2245"/>
        <item x="1464"/>
        <item x="544"/>
        <item x="476"/>
        <item x="10"/>
        <item x="341"/>
        <item x="483"/>
        <item x="1268"/>
        <item x="1622"/>
        <item x="168"/>
        <item x="2244"/>
        <item x="2077"/>
        <item x="274"/>
        <item x="340"/>
        <item x="633"/>
        <item x="2243"/>
        <item x="2242"/>
        <item x="991"/>
        <item x="2241"/>
        <item x="740"/>
        <item x="1150"/>
        <item x="2240"/>
        <item x="1527"/>
        <item x="960"/>
        <item x="2239"/>
        <item x="2238"/>
        <item x="2237"/>
        <item x="2236"/>
        <item x="109"/>
        <item x="2235"/>
        <item x="2234"/>
        <item x="1195"/>
        <item x="1166"/>
        <item x="889"/>
        <item x="2233"/>
        <item x="2069"/>
        <item x="2232"/>
        <item x="2231"/>
        <item x="604"/>
        <item x="1824"/>
        <item x="1807"/>
        <item x="2230"/>
        <item x="1817"/>
        <item x="347"/>
        <item x="1372"/>
        <item x="2229"/>
        <item x="2228"/>
        <item x="2227"/>
        <item x="746"/>
        <item x="2226"/>
        <item x="1765"/>
        <item x="669"/>
        <item x="1724"/>
        <item x="2225"/>
        <item x="1318"/>
        <item x="730"/>
        <item x="1269"/>
        <item x="551"/>
        <item x="1597"/>
        <item x="2107"/>
        <item x="596"/>
        <item x="1657"/>
        <item x="1650"/>
        <item x="1459"/>
        <item x="2224"/>
        <item x="1690"/>
        <item x="2223"/>
        <item x="2222"/>
        <item x="2221"/>
        <item x="2220"/>
        <item x="52"/>
        <item x="2219"/>
        <item x="778"/>
        <item x="1512"/>
        <item x="1779"/>
        <item x="2218"/>
        <item x="947"/>
        <item x="557"/>
        <item x="1839"/>
        <item x="2217"/>
        <item x="1706"/>
        <item x="2216"/>
        <item x="1289"/>
        <item x="963"/>
        <item x="313"/>
        <item x="1715"/>
        <item x="2215"/>
        <item x="2214"/>
        <item x="1029"/>
        <item x="1248"/>
        <item x="1285"/>
        <item x="2213"/>
        <item x="1486"/>
        <item x="1850"/>
        <item x="34"/>
        <item x="2212"/>
        <item x="1792"/>
        <item x="114"/>
        <item x="95"/>
        <item x="2211"/>
        <item x="769"/>
        <item x="1086"/>
        <item x="1844"/>
        <item x="941"/>
        <item x="1097"/>
        <item x="1314"/>
        <item x="2210"/>
        <item x="1853"/>
        <item x="2209"/>
        <item x="1284"/>
        <item x="1160"/>
        <item x="2208"/>
        <item x="1463"/>
        <item x="1514"/>
        <item x="2207"/>
        <item x="2206"/>
        <item x="2205"/>
        <item x="473"/>
        <item x="98"/>
        <item x="8"/>
        <item x="2204"/>
        <item x="2086"/>
        <item x="208"/>
        <item x="2203"/>
        <item x="2202"/>
        <item x="2201"/>
        <item x="2200"/>
        <item x="2199"/>
        <item x="1560"/>
        <item x="506"/>
        <item x="562"/>
        <item x="705"/>
        <item x="2198"/>
        <item x="619"/>
        <item x="2197"/>
        <item x="578"/>
        <item x="87"/>
        <item x="2196"/>
        <item x="291"/>
        <item x="1624"/>
        <item x="2195"/>
        <item x="2194"/>
        <item x="2193"/>
        <item x="2192"/>
        <item x="646"/>
        <item x="1767"/>
        <item x="2191"/>
        <item x="29"/>
        <item x="2190"/>
        <item x="2189"/>
        <item x="2188"/>
        <item x="278"/>
        <item x="1644"/>
        <item x="1755"/>
        <item x="2187"/>
        <item x="875"/>
        <item x="2186"/>
        <item x="2185"/>
        <item x="1764"/>
        <item x="431"/>
        <item x="1405"/>
        <item x="863"/>
        <item x="2184"/>
        <item x="2183"/>
        <item x="2182"/>
        <item x="1135"/>
        <item x="251"/>
        <item x="1066"/>
        <item x="2181"/>
        <item x="2180"/>
        <item x="2179"/>
        <item x="2178"/>
        <item x="2177"/>
        <item x="1759"/>
        <item x="2176"/>
        <item x="1760"/>
        <item x="996"/>
        <item x="1640"/>
        <item x="1861"/>
        <item x="1277"/>
        <item x="1473"/>
        <item x="556"/>
        <item x="111"/>
        <item x="183"/>
        <item x="1217"/>
        <item x="2115"/>
        <item x="2175"/>
        <item x="81"/>
        <item x="2174"/>
        <item x="2173"/>
        <item x="2172"/>
        <item x="1457"/>
        <item x="2171"/>
        <item x="2170"/>
        <item x="597"/>
        <item x="1152"/>
        <item x="1461"/>
        <item x="2169"/>
        <item x="2168"/>
        <item x="1117"/>
        <item x="74"/>
        <item x="1042"/>
        <item x="2167"/>
        <item x="30"/>
        <item x="2166"/>
        <item x="1121"/>
        <item x="2165"/>
        <item x="980"/>
        <item x="2164"/>
        <item x="1667"/>
        <item x="2163"/>
        <item x="1743"/>
        <item x="2162"/>
        <item x="1092"/>
        <item x="1004"/>
        <item x="1520"/>
        <item x="240"/>
        <item x="1659"/>
        <item x="1070"/>
        <item x="2161"/>
        <item x="886"/>
        <item x="2160"/>
        <item x="2159"/>
        <item x="608"/>
        <item x="1290"/>
        <item x="879"/>
        <item x="2158"/>
        <item x="1721"/>
        <item x="1151"/>
        <item x="651"/>
        <item x="1231"/>
        <item x="606"/>
        <item x="2157"/>
        <item x="1469"/>
        <item x="1889"/>
        <item x="2089"/>
        <item x="1518"/>
        <item x="2156"/>
        <item x="2155"/>
        <item x="1482"/>
        <item x="862"/>
        <item x="613"/>
        <item x="1744"/>
        <item x="2154"/>
        <item x="1311"/>
        <item x="2153"/>
        <item x="1434"/>
        <item x="1834"/>
        <item x="1153"/>
        <item x="383"/>
        <item x="1629"/>
        <item x="2152"/>
        <item x="1018"/>
        <item x="985"/>
        <item x="457"/>
        <item x="2151"/>
        <item x="1442"/>
        <item x="1794"/>
        <item x="5"/>
        <item x="190"/>
        <item x="2101"/>
        <item x="2150"/>
        <item x="2149"/>
        <item x="2148"/>
        <item x="2147"/>
        <item x="2146"/>
        <item x="2145"/>
        <item x="1553"/>
        <item x="151"/>
        <item x="607"/>
        <item x="1730"/>
        <item x="2060"/>
        <item x="1719"/>
        <item x="1742"/>
        <item x="112"/>
        <item x="1064"/>
        <item x="1138"/>
        <item x="2059"/>
        <item x="2058"/>
        <item x="2057"/>
        <item x="561"/>
        <item x="2056"/>
        <item x="1503"/>
        <item x="2055"/>
        <item x="2054"/>
        <item x="2053"/>
        <item x="2052"/>
        <item x="517"/>
        <item x="675"/>
        <item x="1698"/>
        <item x="61"/>
        <item x="59"/>
        <item x="2051"/>
        <item x="1124"/>
        <item x="1281"/>
        <item x="724"/>
        <item x="984"/>
        <item x="1725"/>
        <item x="2083"/>
        <item x="125"/>
        <item x="749"/>
        <item x="2050"/>
        <item x="2049"/>
        <item x="643"/>
        <item x="228"/>
        <item x="1605"/>
        <item x="867"/>
        <item x="999"/>
        <item x="1223"/>
        <item x="1615"/>
        <item x="388"/>
        <item x="1554"/>
        <item x="2048"/>
        <item x="387"/>
        <item x="934"/>
        <item x="2047"/>
        <item x="1304"/>
        <item x="943"/>
        <item x="760"/>
        <item x="97"/>
        <item x="1713"/>
        <item x="598"/>
        <item x="2046"/>
        <item x="490"/>
        <item x="2045"/>
        <item x="2038"/>
        <item x="2037"/>
        <item x="102"/>
        <item x="2036"/>
        <item x="2035"/>
        <item x="1758"/>
        <item x="1747"/>
        <item x="632"/>
        <item x="2034"/>
        <item x="2033"/>
        <item x="768"/>
        <item x="1511"/>
        <item x="2032"/>
        <item x="761"/>
        <item x="637"/>
        <item x="2031"/>
        <item x="1456"/>
        <item x="1479"/>
        <item x="2030"/>
        <item x="1601"/>
        <item x="570"/>
        <item x="2029"/>
        <item x="2062"/>
        <item x="2028"/>
        <item x="555"/>
        <item x="2027"/>
        <item x="1107"/>
        <item x="1830"/>
        <item x="2061"/>
        <item x="2026"/>
        <item x="2025"/>
        <item x="2024"/>
        <item x="184"/>
        <item x="2023"/>
        <item x="107"/>
        <item x="955"/>
        <item x="1175"/>
        <item x="2022"/>
        <item x="864"/>
        <item x="540"/>
        <item x="2021"/>
        <item x="1822"/>
        <item x="2020"/>
        <item x="1485"/>
        <item x="1133"/>
        <item x="2019"/>
        <item x="2018"/>
        <item x="2017"/>
        <item x="329"/>
        <item x="90"/>
        <item x="2016"/>
        <item x="338"/>
        <item x="2015"/>
        <item x="2014"/>
        <item x="2013"/>
        <item x="2012"/>
        <item x="1074"/>
        <item x="885"/>
        <item x="2111"/>
        <item x="1287"/>
        <item x="210"/>
        <item x="2142"/>
        <item x="1201"/>
        <item x="1519"/>
        <item x="2011"/>
        <item x="982"/>
        <item x="2010"/>
        <item x="1526"/>
        <item x="33"/>
        <item x="2009"/>
        <item x="2008"/>
        <item x="2007"/>
        <item x="46"/>
        <item x="211"/>
        <item x="1238"/>
        <item x="1437"/>
        <item x="1626"/>
        <item x="106"/>
        <item x="1617"/>
        <item x="1220"/>
        <item x="2006"/>
        <item x="1010"/>
        <item x="1658"/>
        <item x="1103"/>
        <item x="538"/>
        <item x="1239"/>
        <item x="264"/>
        <item x="2005"/>
        <item x="988"/>
        <item x="534"/>
        <item x="2004"/>
        <item x="2003"/>
        <item x="1578"/>
        <item x="603"/>
        <item x="2002"/>
        <item x="2001"/>
        <item x="1612"/>
        <item x="2000"/>
        <item x="1999"/>
        <item x="1998"/>
        <item x="972"/>
        <item x="1131"/>
        <item x="203"/>
        <item x="1684"/>
        <item x="206"/>
        <item x="469"/>
        <item x="623"/>
        <item x="563"/>
        <item x="13"/>
        <item x="1997"/>
        <item x="1996"/>
        <item x="1321"/>
        <item x="1826"/>
        <item x="1995"/>
        <item x="256"/>
        <item x="1994"/>
        <item x="1513"/>
        <item x="113"/>
        <item x="1198"/>
        <item x="315"/>
        <item x="1993"/>
        <item x="950"/>
        <item x="1992"/>
        <item x="1991"/>
        <item x="676"/>
        <item x="1990"/>
        <item x="1989"/>
        <item x="971"/>
        <item x="1988"/>
        <item x="920"/>
        <item x="1987"/>
        <item x="1199"/>
        <item x="1986"/>
        <item x="640"/>
        <item x="635"/>
        <item x="1985"/>
        <item x="1984"/>
        <item x="2129"/>
        <item x="758"/>
        <item x="810"/>
        <item x="1823"/>
        <item x="1244"/>
        <item x="214"/>
        <item x="1588"/>
        <item x="202"/>
        <item x="1439"/>
        <item x="1983"/>
        <item x="953"/>
        <item x="44"/>
        <item x="1982"/>
        <item x="229"/>
        <item x="1981"/>
        <item x="932"/>
        <item x="641"/>
        <item x="1472"/>
        <item x="11"/>
        <item x="1980"/>
        <item x="827"/>
        <item x="1979"/>
        <item x="1535"/>
        <item x="1276"/>
        <item x="1098"/>
        <item x="1642"/>
        <item x="1656"/>
        <item x="14"/>
        <item x="1111"/>
        <item x="1851"/>
        <item x="870"/>
        <item x="1467"/>
        <item x="601"/>
        <item x="343"/>
        <item x="629"/>
        <item x="866"/>
        <item x="1762"/>
        <item x="516"/>
        <item x="548"/>
        <item x="929"/>
        <item x="1978"/>
        <item x="828"/>
        <item x="1977"/>
        <item x="1323"/>
        <item x="644"/>
        <item x="1976"/>
        <item x="1063"/>
        <item x="1975"/>
        <item x="961"/>
        <item x="1118"/>
        <item x="1129"/>
        <item x="212"/>
        <item x="1745"/>
        <item x="2139"/>
        <item x="542"/>
        <item x="1522"/>
        <item x="1974"/>
        <item x="323"/>
        <item x="836"/>
        <item x="1623"/>
        <item x="1085"/>
        <item x="775"/>
        <item x="1806"/>
        <item x="85"/>
        <item x="1647"/>
        <item x="997"/>
        <item x="276"/>
        <item x="1746"/>
        <item x="759"/>
        <item x="1973"/>
        <item x="1297"/>
        <item x="694"/>
        <item x="1187"/>
        <item x="1869"/>
        <item x="384"/>
        <item x="1763"/>
        <item x="735"/>
        <item x="1761"/>
        <item x="719"/>
        <item x="1972"/>
        <item x="219"/>
        <item x="2141"/>
        <item x="839"/>
        <item x="260"/>
        <item x="1971"/>
        <item x="686"/>
        <item x="1639"/>
        <item x="2118"/>
        <item x="368"/>
        <item x="1161"/>
        <item x="186"/>
        <item x="989"/>
        <item x="1232"/>
        <item x="1970"/>
        <item x="756"/>
        <item x="978"/>
        <item x="1555"/>
        <item x="88"/>
        <item x="709"/>
        <item x="404"/>
        <item x="752"/>
        <item x="558"/>
        <item x="1420"/>
        <item x="1969"/>
        <item x="1112"/>
        <item x="2091"/>
        <item x="108"/>
        <item x="1641"/>
        <item x="1968"/>
        <item x="585"/>
        <item x="305"/>
        <item x="1967"/>
        <item x="2123"/>
        <item x="1077"/>
        <item x="630"/>
        <item x="951"/>
        <item x="1966"/>
        <item x="1862"/>
        <item x="1632"/>
        <item x="1874"/>
        <item x="1885"/>
        <item x="1484"/>
        <item x="771"/>
        <item x="1965"/>
        <item x="535"/>
        <item x="1888"/>
        <item x="1460"/>
        <item x="60"/>
        <item x="1207"/>
        <item x="1417"/>
        <item x="975"/>
        <item x="1964"/>
        <item x="1587"/>
        <item x="969"/>
        <item x="1142"/>
        <item x="64"/>
        <item x="391"/>
        <item x="1963"/>
        <item x="2095"/>
        <item x="966"/>
        <item x="1790"/>
        <item x="2076"/>
        <item x="1962"/>
        <item x="1740"/>
        <item x="884"/>
        <item x="123"/>
        <item x="99"/>
        <item x="1961"/>
        <item x="103"/>
        <item x="293"/>
        <item x="300"/>
        <item x="753"/>
        <item x="894"/>
        <item x="389"/>
        <item x="1705"/>
        <item x="590"/>
        <item x="918"/>
        <item x="1600"/>
        <item x="1960"/>
        <item x="1879"/>
        <item x="667"/>
        <item x="310"/>
        <item x="1959"/>
        <item x="940"/>
        <item x="241"/>
        <item x="1958"/>
        <item x="1957"/>
        <item x="539"/>
        <item x="1144"/>
        <item x="1956"/>
        <item x="1188"/>
        <item x="309"/>
        <item x="1955"/>
        <item x="814"/>
        <item x="1954"/>
        <item x="639"/>
        <item x="1741"/>
        <item x="354"/>
        <item x="1252"/>
        <item x="614"/>
        <item x="1581"/>
        <item x="1490"/>
        <item x="1493"/>
        <item x="767"/>
        <item x="1099"/>
        <item x="1953"/>
        <item x="1687"/>
        <item x="1116"/>
        <item x="1147"/>
        <item x="1732"/>
        <item x="1561"/>
        <item x="1952"/>
        <item x="1951"/>
        <item x="1950"/>
        <item x="1392"/>
        <item x="877"/>
        <item x="1019"/>
        <item x="1949"/>
        <item x="1599"/>
        <item x="1012"/>
        <item x="1240"/>
        <item x="1948"/>
        <item x="1148"/>
        <item x="1947"/>
        <item x="1946"/>
        <item x="1945"/>
        <item x="1944"/>
        <item x="1777"/>
        <item x="1202"/>
        <item x="1748"/>
        <item x="1573"/>
        <item x="1331"/>
        <item x="393"/>
        <item x="2114"/>
        <item x="1943"/>
        <item x="983"/>
        <item x="605"/>
        <item x="1692"/>
        <item x="2098"/>
        <item x="593"/>
        <item x="1067"/>
        <item x="2120"/>
        <item x="6"/>
        <item x="36"/>
        <item x="765"/>
        <item x="194"/>
        <item x="1704"/>
        <item x="55"/>
        <item x="1848"/>
        <item x="2080"/>
        <item x="739"/>
        <item x="261"/>
        <item x="1691"/>
        <item x="1602"/>
        <item x="1942"/>
        <item x="1139"/>
        <item x="2087"/>
        <item x="1941"/>
        <item x="1165"/>
        <item x="272"/>
        <item x="1325"/>
        <item x="1940"/>
        <item x="45"/>
        <item x="2068"/>
        <item x="1651"/>
        <item x="1529"/>
        <item x="174"/>
        <item x="500"/>
        <item x="986"/>
        <item x="522"/>
        <item x="249"/>
        <item x="1592"/>
        <item x="1406"/>
        <item x="299"/>
        <item x="7"/>
        <item x="815"/>
        <item x="825"/>
        <item x="1939"/>
        <item x="1108"/>
        <item x="1270"/>
        <item x="2108"/>
        <item x="1465"/>
        <item x="191"/>
        <item x="1583"/>
        <item x="1058"/>
        <item x="979"/>
        <item x="1649"/>
        <item x="333"/>
        <item x="1197"/>
        <item x="1246"/>
        <item x="1938"/>
        <item x="1190"/>
        <item x="1235"/>
        <item x="1221"/>
        <item x="970"/>
        <item x="550"/>
        <item x="1937"/>
        <item x="1936"/>
        <item x="880"/>
        <item x="816"/>
        <item x="1023"/>
        <item x="242"/>
        <item x="1935"/>
        <item x="1886"/>
        <item x="798"/>
        <item x="1122"/>
        <item x="532"/>
        <item x="1258"/>
        <item x="1753"/>
        <item x="1934"/>
        <item x="1933"/>
        <item x="1932"/>
        <item x="1931"/>
        <item x="1170"/>
        <item x="1431"/>
        <item x="239"/>
        <item x="1930"/>
        <item x="1929"/>
        <item x="891"/>
        <item x="1193"/>
        <item x="1158"/>
        <item x="2092"/>
        <item x="1928"/>
        <item x="53"/>
        <item x="1927"/>
        <item x="271"/>
        <item x="1926"/>
        <item x="595"/>
        <item x="1925"/>
        <item x="1924"/>
        <item x="1712"/>
        <item x="1717"/>
        <item x="954"/>
        <item x="994"/>
        <item x="1923"/>
        <item x="1194"/>
        <item x="57"/>
        <item x="1922"/>
        <item x="285"/>
        <item x="303"/>
        <item x="1921"/>
        <item x="1322"/>
        <item x="2073"/>
        <item x="3"/>
        <item x="1109"/>
        <item x="1428"/>
        <item x="1634"/>
        <item x="1920"/>
        <item x="977"/>
        <item x="352"/>
        <item x="266"/>
        <item x="747"/>
        <item x="1292"/>
        <item x="560"/>
        <item x="1919"/>
        <item x="1119"/>
        <item x="199"/>
        <item x="545"/>
        <item x="480"/>
        <item x="1693"/>
        <item x="1918"/>
        <item x="1570"/>
        <item x="1791"/>
        <item x="757"/>
        <item x="1917"/>
        <item x="1694"/>
        <item x="1603"/>
        <item x="330"/>
        <item x="494"/>
        <item x="1545"/>
        <item x="1230"/>
        <item x="1130"/>
        <item x="1871"/>
        <item x="1840"/>
        <item x="1916"/>
        <item x="1915"/>
        <item x="1328"/>
        <item x="54"/>
        <item x="68"/>
        <item x="1914"/>
        <item x="981"/>
        <item x="755"/>
        <item x="848"/>
        <item x="2126"/>
        <item x="335"/>
        <item x="1335"/>
        <item x="188"/>
        <item x="1594"/>
        <item x="1913"/>
        <item x="547"/>
        <item x="1000"/>
        <item x="1912"/>
        <item x="1477"/>
        <item x="998"/>
        <item x="1590"/>
        <item x="2130"/>
        <item x="1911"/>
        <item x="928"/>
        <item x="883"/>
        <item x="1812"/>
        <item x="1910"/>
        <item x="1696"/>
        <item x="1665"/>
        <item x="1384"/>
        <item x="1242"/>
        <item x="51"/>
        <item x="0"/>
        <item x="1115"/>
        <item x="289"/>
        <item x="727"/>
        <item x="754"/>
        <item x="1568"/>
        <item x="1389"/>
        <item x="1909"/>
        <item x="479"/>
        <item x="1257"/>
        <item x="493"/>
        <item x="1908"/>
        <item x="1218"/>
        <item x="172"/>
        <item x="1616"/>
        <item x="1866"/>
        <item x="48"/>
        <item x="1052"/>
        <item x="286"/>
        <item x="16"/>
        <item x="636"/>
        <item x="28"/>
        <item x="1907"/>
        <item x="1783"/>
        <item x="1423"/>
        <item x="297"/>
        <item x="1906"/>
        <item x="1205"/>
        <item x="1905"/>
        <item x="1904"/>
        <item x="2094"/>
        <item x="1903"/>
        <item x="1902"/>
        <item x="1419"/>
        <item x="1265"/>
        <item x="1192"/>
        <item x="1002"/>
        <item x="925"/>
        <item x="1901"/>
        <item x="622"/>
        <item x="1900"/>
        <item x="1872"/>
        <item x="245"/>
        <item x="1899"/>
        <item x="2079"/>
        <item x="498"/>
        <item x="1898"/>
        <item x="564"/>
        <item x="1897"/>
        <item x="453"/>
        <item x="79"/>
        <item x="922"/>
        <item x="332"/>
        <item x="205"/>
        <item x="304"/>
        <item x="832"/>
        <item x="1354"/>
        <item x="2110"/>
        <item x="1896"/>
        <item x="813"/>
        <item x="1544"/>
        <item x="1670"/>
        <item x="552"/>
        <item x="734"/>
        <item x="869"/>
        <item x="831"/>
        <item x="348"/>
        <item x="1275"/>
        <item x="822"/>
        <item x="1580"/>
        <item x="1611"/>
        <item x="957"/>
        <item x="1738"/>
        <item x="427"/>
        <item x="1569"/>
        <item x="312"/>
        <item x="1211"/>
        <item x="1365"/>
        <item x="892"/>
        <item x="706"/>
        <item x="1398"/>
        <item x="50"/>
        <item x="255"/>
        <item x="1882"/>
        <item x="1499"/>
        <item x="942"/>
        <item x="589"/>
        <item x="916"/>
        <item x="1100"/>
        <item x="507"/>
        <item x="1"/>
        <item x="181"/>
        <item x="1576"/>
        <item x="2112"/>
        <item x="628"/>
        <item x="915"/>
        <item x="914"/>
        <item x="1671"/>
        <item x="1017"/>
        <item x="1255"/>
        <item x="1695"/>
        <item x="913"/>
        <item x="185"/>
        <item x="1228"/>
        <item x="56"/>
        <item x="912"/>
        <item x="1274"/>
        <item x="911"/>
        <item x="910"/>
        <item x="514"/>
        <item x="238"/>
        <item x="909"/>
        <item x="908"/>
        <item x="844"/>
        <item x="835"/>
        <item x="907"/>
        <item x="846"/>
        <item x="1120"/>
        <item x="301"/>
        <item x="906"/>
        <item x="1654"/>
        <item x="594"/>
        <item x="1050"/>
        <item x="1348"/>
        <item x="905"/>
        <item x="2084"/>
        <item x="904"/>
        <item x="903"/>
        <item x="227"/>
        <item x="1528"/>
        <item x="2071"/>
        <item x="1795"/>
        <item x="917"/>
        <item x="1596"/>
        <item x="890"/>
        <item x="1835"/>
        <item x="1541"/>
        <item x="331"/>
        <item x="179"/>
        <item x="1049"/>
        <item x="1196"/>
        <item x="872"/>
        <item x="1421"/>
        <item x="902"/>
        <item x="224"/>
        <item x="901"/>
        <item x="2109"/>
        <item x="275"/>
        <item x="1044"/>
        <item x="893"/>
        <item x="830"/>
        <item x="1873"/>
        <item x="1361"/>
        <item x="695"/>
        <item x="283"/>
        <item x="253"/>
        <item x="1825"/>
        <item x="1481"/>
        <item x="1789"/>
        <item x="1021"/>
        <item x="1418"/>
        <item x="1291"/>
        <item x="1327"/>
        <item x="834"/>
        <item x="314"/>
        <item x="900"/>
        <item x="618"/>
        <item x="1272"/>
        <item x="723"/>
        <item x="948"/>
        <item x="1079"/>
        <item x="1810"/>
        <item x="250"/>
        <item x="282"/>
        <item x="236"/>
        <item x="1785"/>
        <item x="1043"/>
        <item x="195"/>
        <item x="1833"/>
        <item x="2090"/>
        <item x="1643"/>
        <item x="1055"/>
        <item x="895"/>
        <item x="1059"/>
        <item x="1868"/>
        <item x="327"/>
        <item x="1598"/>
        <item x="1584"/>
        <item x="481"/>
        <item x="349"/>
        <item x="1068"/>
        <item x="691"/>
        <item x="1351"/>
        <item x="1586"/>
        <item x="698"/>
        <item x="501"/>
        <item x="1566"/>
        <item x="1051"/>
        <item x="692"/>
        <item x="1509"/>
        <item x="728"/>
        <item x="42"/>
        <item x="1575"/>
        <item x="899"/>
        <item x="58"/>
        <item x="1253"/>
        <item x="536"/>
        <item x="898"/>
        <item x="326"/>
        <item x="234"/>
        <item x="21"/>
        <item x="956"/>
        <item x="1752"/>
        <item x="897"/>
        <item x="842"/>
        <item x="882"/>
        <item x="1567"/>
        <item x="1047"/>
        <item x="731"/>
        <item x="221"/>
        <item x="1563"/>
        <item x="1267"/>
        <item x="1750"/>
        <item x="248"/>
        <item x="1781"/>
        <item x="1832"/>
        <item x="1508"/>
        <item x="1214"/>
        <item x="745"/>
        <item x="257"/>
        <item x="1831"/>
        <item x="334"/>
        <item x="1302"/>
        <item x="246"/>
        <item x="200"/>
        <item x="426"/>
        <item x="1076"/>
        <item x="1048"/>
        <item x="213"/>
        <item x="1466"/>
        <item x="2106"/>
        <item x="820"/>
        <item x="1798"/>
        <item x="1516"/>
        <item x="425"/>
        <item x="424"/>
        <item x="1532"/>
        <item x="1841"/>
        <item x="849"/>
        <item x="1189"/>
        <item x="1041"/>
        <item x="27"/>
        <item x="881"/>
        <item x="319"/>
        <item x="353"/>
        <item x="1884"/>
        <item x="1534"/>
        <item x="1808"/>
        <item x="2075"/>
        <item x="812"/>
        <item x="1062"/>
        <item x="2088"/>
        <item x="1401"/>
        <item x="423"/>
        <item x="1702"/>
        <item x="750"/>
        <item x="504"/>
        <item x="1352"/>
        <item x="1071"/>
        <item x="1056"/>
        <item x="1564"/>
        <item x="888"/>
        <item x="422"/>
        <item x="244"/>
        <item x="1591"/>
        <item x="405"/>
        <item x="945"/>
        <item x="1572"/>
        <item x="2064"/>
        <item x="475"/>
        <item x="779"/>
        <item x="252"/>
        <item x="296"/>
        <item x="421"/>
        <item x="237"/>
        <item x="1662"/>
        <item x="1668"/>
        <item x="873"/>
        <item x="182"/>
        <item x="699"/>
        <item x="1727"/>
        <item x="420"/>
        <item x="845"/>
        <item x="294"/>
        <item x="316"/>
        <item x="1143"/>
        <item x="1454"/>
        <item x="1444"/>
        <item x="492"/>
        <item x="231"/>
        <item x="541"/>
        <item x="225"/>
        <item x="467"/>
        <item x="1663"/>
        <item x="320"/>
        <item x="1666"/>
        <item x="1053"/>
        <item x="217"/>
        <item x="259"/>
        <item x="843"/>
        <item x="2103"/>
        <item x="1078"/>
        <item x="419"/>
        <item x="2066"/>
        <item x="1065"/>
        <item x="171"/>
        <item x="193"/>
        <item x="1857"/>
        <item x="1547"/>
        <item x="2085"/>
        <item x="1030"/>
        <item x="1530"/>
        <item x="32"/>
        <item x="1793"/>
        <item x="287"/>
        <item x="1607"/>
        <item x="1455"/>
        <item x="715"/>
        <item x="1864"/>
        <item x="273"/>
        <item x="201"/>
        <item x="1870"/>
        <item x="233"/>
        <item x="2081"/>
        <item x="1867"/>
        <item x="1075"/>
        <item x="1414"/>
        <item x="132"/>
        <item x="482"/>
        <item x="1688"/>
        <item x="254"/>
        <item x="1878"/>
        <item x="1571"/>
        <item x="346"/>
        <item x="1433"/>
        <item x="868"/>
        <item x="306"/>
        <item x="280"/>
        <item x="418"/>
        <item x="1703"/>
        <item x="717"/>
        <item x="1057"/>
        <item x="43"/>
        <item x="417"/>
        <item x="790"/>
        <item x="1394"/>
        <item x="1881"/>
        <item x="1073"/>
        <item x="209"/>
        <item x="1636"/>
        <item x="189"/>
        <item x="2104"/>
        <item x="1865"/>
        <item x="416"/>
        <item x="18"/>
        <item x="1579"/>
        <item x="223"/>
        <item x="478"/>
        <item x="1787"/>
        <item x="1784"/>
        <item x="39"/>
        <item x="647"/>
        <item x="2099"/>
        <item x="533"/>
        <item x="1026"/>
        <item x="1403"/>
        <item x="1032"/>
        <item x="1364"/>
        <item x="1305"/>
        <item x="1415"/>
        <item x="523"/>
        <item x="1342"/>
        <item x="973"/>
        <item x="281"/>
        <item x="1524"/>
        <item x="1027"/>
        <item x="1536"/>
        <item x="415"/>
        <item x="726"/>
        <item x="414"/>
        <item x="1699"/>
        <item x="2067"/>
        <item x="511"/>
        <item x="871"/>
        <item x="267"/>
        <item x="1664"/>
        <item x="258"/>
        <item x="339"/>
        <item x="1382"/>
        <item x="196"/>
        <item x="824"/>
        <item x="24"/>
        <item x="302"/>
        <item x="887"/>
        <item x="298"/>
        <item x="1780"/>
        <item x="823"/>
        <item x="1856"/>
        <item x="841"/>
        <item x="1413"/>
        <item x="1619"/>
        <item x="1031"/>
        <item x="1430"/>
        <item x="413"/>
        <item x="1060"/>
        <item x="700"/>
        <item x="1422"/>
        <item x="412"/>
        <item x="821"/>
        <item x="37"/>
        <item x="927"/>
        <item x="1689"/>
        <item x="216"/>
        <item x="292"/>
        <item x="2039"/>
        <item x="180"/>
        <item x="1854"/>
        <item x="222"/>
        <item x="2121"/>
        <item x="1819"/>
        <item x="1673"/>
        <item x="268"/>
        <item x="491"/>
        <item x="1435"/>
        <item x="288"/>
        <item x="277"/>
        <item x="472"/>
        <item x="284"/>
        <item x="1410"/>
        <item x="1608"/>
        <item x="2078"/>
        <item x="220"/>
        <item x="1880"/>
        <item x="1022"/>
        <item x="411"/>
        <item x="1858"/>
        <item x="770"/>
        <item x="1069"/>
        <item x="1427"/>
        <item x="465"/>
        <item x="1024"/>
        <item x="1487"/>
        <item x="1436"/>
        <item x="1877"/>
        <item x="12"/>
        <item x="829"/>
        <item x="968"/>
        <item x="270"/>
        <item x="1346"/>
        <item x="1646"/>
        <item x="1859"/>
        <item x="837"/>
        <item x="949"/>
        <item x="410"/>
        <item x="2074"/>
        <item x="295"/>
        <item x="226"/>
        <item x="336"/>
        <item x="262"/>
        <item x="2097"/>
        <item x="1338"/>
        <item x="1543"/>
        <item x="521"/>
        <item x="1540"/>
        <item x="1883"/>
        <item x="546"/>
        <item x="4"/>
        <item x="279"/>
        <item x="328"/>
        <item x="409"/>
        <item x="1447"/>
        <item x="1359"/>
        <item x="1610"/>
        <item x="743"/>
        <item x="197"/>
        <item x="1453"/>
        <item x="1875"/>
        <item x="1035"/>
        <item x="865"/>
        <item x="1426"/>
        <item x="1408"/>
        <item x="2072"/>
        <item x="1061"/>
        <item x="290"/>
        <item x="1577"/>
        <item x="1445"/>
        <item x="1191"/>
        <item x="1072"/>
        <item x="1163"/>
        <item x="1395"/>
        <item x="232"/>
        <item x="1539"/>
        <item x="1341"/>
        <item x="215"/>
        <item x="919"/>
        <item x="1672"/>
        <item x="1887"/>
        <item x="1356"/>
        <item x="1407"/>
        <item x="468"/>
        <item x="1363"/>
        <item x="1409"/>
        <item x="1606"/>
        <item x="230"/>
        <item x="1432"/>
        <item x="751"/>
        <item x="265"/>
        <item x="1448"/>
        <item x="1648"/>
        <item x="1441"/>
        <item x="923"/>
        <item x="322"/>
        <item x="1349"/>
        <item x="944"/>
        <item x="2144"/>
        <item x="187"/>
        <item x="1040"/>
        <item x="1393"/>
        <item x="1860"/>
        <item x="1531"/>
        <item x="1797"/>
        <item x="1387"/>
        <item x="1339"/>
        <item x="714"/>
        <item x="198"/>
        <item x="408"/>
        <item x="1347"/>
        <item x="407"/>
        <item x="1424"/>
        <item x="1669"/>
        <item x="1876"/>
        <item x="1585"/>
        <item x="477"/>
        <item x="1340"/>
        <item x="1786"/>
        <item x="515"/>
        <item x="1782"/>
        <item x="1379"/>
        <item x="1801"/>
        <item x="1350"/>
        <item x="2102"/>
        <item x="269"/>
        <item x="1438"/>
        <item x="508"/>
        <item x="1358"/>
        <item x="218"/>
        <item x="1381"/>
        <item x="1404"/>
        <item x="324"/>
        <item x="1383"/>
        <item x="1399"/>
        <item x="1425"/>
        <item x="1538"/>
        <item x="1582"/>
        <item x="1020"/>
        <item x="235"/>
        <item x="1357"/>
        <item x="207"/>
        <item x="732"/>
        <item x="165"/>
        <item x="1386"/>
        <item x="1449"/>
        <item x="1863"/>
        <item x="1402"/>
        <item x="1400"/>
        <item x="1344"/>
        <item x="1451"/>
        <item x="1412"/>
        <item x="263"/>
        <item x="2063"/>
        <item x="1416"/>
        <item x="1332"/>
        <item x="307"/>
        <item x="1345"/>
        <item x="1429"/>
        <item x="1369"/>
        <item x="1609"/>
        <item x="1661"/>
        <item x="1396"/>
        <item x="1565"/>
        <item x="1366"/>
        <item x="1533"/>
        <item x="1309"/>
        <item x="1355"/>
        <item x="1378"/>
        <item x="1368"/>
        <item x="1353"/>
        <item x="1589"/>
        <item x="1542"/>
        <item x="466"/>
        <item x="1411"/>
        <item x="1788"/>
        <item x="1333"/>
        <item x="1330"/>
        <item x="1818"/>
        <item x="1334"/>
        <item x="1343"/>
        <item x="1446"/>
        <item x="1388"/>
        <item x="1054"/>
        <item x="1440"/>
        <item x="1362"/>
        <item x="1367"/>
        <item x="1033"/>
        <item x="1390"/>
        <item x="1337"/>
        <item x="1452"/>
        <item x="1360"/>
        <item x="738"/>
        <item x="139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56"/>
        <item x="162"/>
        <item x="58"/>
        <item x="51"/>
        <item x="69"/>
        <item x="2"/>
        <item x="17"/>
        <item x="77"/>
        <item x="44"/>
        <item x="70"/>
        <item x="250"/>
        <item x="14"/>
        <item x="304"/>
        <item x="68"/>
        <item x="34"/>
        <item x="43"/>
        <item x="67"/>
        <item x="5"/>
        <item x="53"/>
        <item x="72"/>
        <item x="133"/>
        <item x="13"/>
        <item x="47"/>
        <item x="28"/>
        <item x="247"/>
        <item x="165"/>
        <item x="66"/>
        <item x="7"/>
        <item x="6"/>
        <item x="244"/>
        <item x="65"/>
        <item x="42"/>
        <item x="95"/>
        <item x="310"/>
        <item x="31"/>
        <item x="71"/>
        <item x="36"/>
        <item x="85"/>
        <item x="32"/>
        <item x="50"/>
        <item x="16"/>
        <item x="26"/>
        <item x="257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75"/>
        <item x="48"/>
        <item x="45"/>
        <item x="106"/>
        <item x="30"/>
        <item x="246"/>
        <item x="110"/>
        <item x="307"/>
        <item x="258"/>
        <item x="230"/>
        <item x="195"/>
        <item x="93"/>
        <item x="174"/>
        <item x="15"/>
        <item x="226"/>
        <item x="61"/>
        <item x="21"/>
        <item x="340"/>
        <item x="280"/>
        <item x="201"/>
        <item x="223"/>
        <item x="456"/>
        <item x="338"/>
        <item x="52"/>
        <item x="287"/>
        <item x="243"/>
        <item x="112"/>
        <item x="296"/>
        <item x="116"/>
        <item x="233"/>
        <item x="254"/>
        <item x="327"/>
        <item x="27"/>
        <item x="115"/>
        <item x="46"/>
        <item x="148"/>
        <item x="218"/>
        <item x="266"/>
        <item x="259"/>
        <item x="204"/>
        <item x="207"/>
        <item x="149"/>
        <item x="252"/>
        <item x="130"/>
        <item x="135"/>
        <item x="240"/>
        <item x="132"/>
        <item x="469"/>
        <item x="182"/>
        <item x="179"/>
        <item x="125"/>
        <item x="336"/>
        <item x="89"/>
        <item x="283"/>
        <item x="242"/>
        <item x="205"/>
        <item x="268"/>
        <item x="136"/>
        <item x="239"/>
        <item x="306"/>
        <item x="108"/>
        <item x="96"/>
        <item x="206"/>
        <item x="272"/>
        <item x="184"/>
        <item x="3"/>
        <item x="309"/>
        <item x="221"/>
        <item x="238"/>
        <item x="249"/>
        <item x="245"/>
        <item x="337"/>
        <item x="150"/>
        <item x="180"/>
        <item x="331"/>
        <item x="260"/>
        <item x="380"/>
        <item x="438"/>
        <item x="111"/>
        <item x="269"/>
        <item x="157"/>
        <item x="129"/>
        <item x="39"/>
        <item x="203"/>
        <item x="199"/>
        <item x="302"/>
        <item x="489"/>
        <item x="49"/>
        <item x="294"/>
        <item x="289"/>
        <item x="253"/>
        <item x="56"/>
        <item x="122"/>
        <item x="395"/>
        <item x="295"/>
        <item x="0"/>
        <item x="282"/>
        <item x="192"/>
        <item x="341"/>
        <item x="153"/>
        <item x="488"/>
        <item x="101"/>
        <item x="143"/>
        <item x="251"/>
        <item x="284"/>
        <item x="189"/>
        <item x="449"/>
        <item x="193"/>
        <item x="446"/>
        <item x="211"/>
        <item x="459"/>
        <item x="231"/>
        <item x="91"/>
        <item x="406"/>
        <item x="394"/>
        <item x="248"/>
        <item x="190"/>
        <item x="455"/>
        <item x="200"/>
        <item x="343"/>
        <item x="447"/>
        <item x="270"/>
        <item x="216"/>
        <item x="229"/>
        <item x="214"/>
        <item x="37"/>
        <item x="431"/>
        <item x="107"/>
        <item x="170"/>
        <item x="147"/>
        <item x="94"/>
        <item x="300"/>
        <item x="342"/>
        <item x="303"/>
        <item x="194"/>
        <item x="128"/>
        <item x="312"/>
        <item x="97"/>
        <item x="163"/>
        <item x="186"/>
        <item x="146"/>
        <item x="311"/>
        <item x="198"/>
        <item x="399"/>
        <item x="138"/>
        <item x="344"/>
        <item x="299"/>
        <item x="445"/>
        <item x="140"/>
        <item x="35"/>
        <item x="267"/>
        <item x="468"/>
        <item x="40"/>
        <item x="305"/>
        <item x="241"/>
        <item x="161"/>
        <item x="176"/>
        <item x="213"/>
        <item x="217"/>
        <item x="197"/>
        <item x="277"/>
        <item x="210"/>
        <item x="102"/>
        <item x="227"/>
        <item x="496"/>
        <item x="410"/>
        <item x="419"/>
        <item x="330"/>
        <item x="467"/>
        <item x="461"/>
        <item x="4"/>
        <item x="168"/>
        <item x="172"/>
        <item x="114"/>
        <item x="297"/>
        <item x="126"/>
        <item x="271"/>
        <item x="315"/>
        <item x="333"/>
        <item x="232"/>
        <item x="139"/>
        <item x="164"/>
        <item x="433"/>
        <item x="177"/>
        <item x="175"/>
        <item x="473"/>
        <item x="120"/>
        <item x="359"/>
        <item x="501"/>
        <item x="484"/>
        <item x="228"/>
        <item x="417"/>
        <item x="274"/>
        <item x="100"/>
        <item x="219"/>
        <item x="151"/>
        <item x="498"/>
        <item x="316"/>
        <item x="215"/>
        <item x="301"/>
        <item x="166"/>
        <item x="92"/>
        <item x="323"/>
        <item x="117"/>
        <item x="326"/>
        <item x="212"/>
        <item x="152"/>
        <item x="237"/>
        <item x="492"/>
        <item x="158"/>
        <item x="18"/>
        <item x="317"/>
        <item x="324"/>
        <item x="499"/>
        <item x="411"/>
        <item x="191"/>
        <item x="462"/>
        <item x="385"/>
        <item x="178"/>
        <item x="262"/>
        <item x="298"/>
        <item x="288"/>
        <item x="494"/>
        <item x="354"/>
        <item x="236"/>
        <item x="466"/>
        <item x="276"/>
        <item x="90"/>
        <item x="169"/>
        <item x="442"/>
        <item x="185"/>
        <item x="472"/>
        <item x="370"/>
        <item x="292"/>
        <item x="436"/>
        <item x="421"/>
        <item x="482"/>
        <item x="375"/>
        <item x="263"/>
        <item x="367"/>
        <item x="465"/>
        <item x="450"/>
        <item x="325"/>
        <item x="308"/>
        <item x="404"/>
        <item x="293"/>
        <item x="119"/>
        <item x="357"/>
        <item x="382"/>
        <item x="393"/>
        <item x="495"/>
        <item x="98"/>
        <item x="159"/>
        <item x="318"/>
        <item x="396"/>
        <item x="448"/>
        <item x="127"/>
        <item x="383"/>
        <item x="329"/>
        <item x="387"/>
        <item x="335"/>
        <item x="235"/>
        <item x="478"/>
        <item x="291"/>
        <item x="412"/>
        <item x="368"/>
        <item x="264"/>
        <item x="381"/>
        <item x="444"/>
        <item x="470"/>
        <item x="131"/>
        <item x="156"/>
        <item x="255"/>
        <item x="285"/>
        <item x="362"/>
        <item x="279"/>
        <item x="423"/>
        <item x="167"/>
        <item x="390"/>
        <item x="416"/>
        <item x="481"/>
        <item x="424"/>
        <item x="388"/>
        <item x="400"/>
        <item x="281"/>
        <item x="487"/>
        <item x="402"/>
        <item x="160"/>
        <item x="497"/>
        <item x="208"/>
        <item x="103"/>
        <item x="187"/>
        <item x="124"/>
        <item x="443"/>
        <item x="24"/>
        <item x="145"/>
        <item x="475"/>
        <item x="314"/>
        <item x="415"/>
        <item x="173"/>
        <item x="457"/>
        <item x="328"/>
        <item x="401"/>
        <item x="420"/>
        <item x="389"/>
        <item x="321"/>
        <item x="391"/>
        <item x="429"/>
        <item x="355"/>
        <item x="134"/>
        <item x="403"/>
        <item x="290"/>
        <item x="474"/>
        <item x="348"/>
        <item x="353"/>
        <item x="104"/>
        <item x="364"/>
        <item x="491"/>
        <item x="286"/>
        <item x="278"/>
        <item x="430"/>
        <item x="386"/>
        <item x="154"/>
        <item x="334"/>
        <item x="398"/>
        <item x="123"/>
        <item x="261"/>
        <item x="371"/>
        <item x="369"/>
        <item x="12"/>
        <item x="352"/>
        <item x="392"/>
        <item x="418"/>
        <item x="332"/>
        <item x="427"/>
        <item x="339"/>
        <item x="322"/>
        <item x="234"/>
        <item x="426"/>
        <item x="451"/>
        <item x="319"/>
        <item x="209"/>
        <item x="105"/>
        <item x="350"/>
        <item x="454"/>
        <item x="118"/>
        <item x="109"/>
        <item x="171"/>
        <item x="377"/>
        <item x="273"/>
        <item x="437"/>
        <item x="435"/>
        <item x="225"/>
        <item x="490"/>
        <item x="222"/>
        <item x="483"/>
        <item x="181"/>
        <item x="265"/>
        <item x="485"/>
        <item x="493"/>
        <item x="464"/>
        <item x="224"/>
        <item x="434"/>
        <item x="155"/>
        <item x="432"/>
        <item x="458"/>
        <item x="477"/>
        <item x="500"/>
        <item x="360"/>
        <item x="86"/>
        <item x="453"/>
        <item x="356"/>
        <item x="405"/>
        <item x="397"/>
        <item x="374"/>
        <item x="486"/>
        <item x="480"/>
        <item x="188"/>
        <item x="361"/>
        <item x="409"/>
        <item x="408"/>
        <item x="113"/>
        <item x="358"/>
        <item x="373"/>
        <item x="452"/>
        <item x="376"/>
        <item x="471"/>
        <item x="384"/>
        <item x="347"/>
        <item x="351"/>
        <item x="363"/>
        <item x="372"/>
        <item x="441"/>
        <item x="440"/>
        <item x="366"/>
        <item x="121"/>
        <item x="463"/>
        <item x="220"/>
        <item x="137"/>
        <item x="346"/>
        <item x="439"/>
        <item x="313"/>
        <item x="425"/>
        <item x="460"/>
        <item x="479"/>
        <item x="422"/>
        <item x="476"/>
        <item x="365"/>
        <item x="349"/>
        <item x="428"/>
        <item x="378"/>
        <item x="345"/>
        <item x="407"/>
        <item x="413"/>
        <item x="414"/>
        <item x="320"/>
        <item x="379"/>
        <item t="default"/>
      </items>
    </pivotField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Page" multipleItemSelectionAllowed="1" showAll="0">
      <items count="42">
        <item h="1" x="5"/>
        <item h="1" x="26"/>
        <item h="1" x="17"/>
        <item h="1" x="40"/>
        <item h="1" x="36"/>
        <item h="1" x="4"/>
        <item h="1" x="3"/>
        <item h="1" x="16"/>
        <item h="1" x="29"/>
        <item h="1" x="11"/>
        <item h="1" x="20"/>
        <item h="1" x="30"/>
        <item h="1" x="31"/>
        <item h="1" x="15"/>
        <item x="14"/>
        <item h="1" x="38"/>
        <item h="1" x="13"/>
        <item h="1" x="19"/>
        <item h="1" x="7"/>
        <item h="1" x="25"/>
        <item h="1" x="10"/>
        <item h="1" x="32"/>
        <item h="1" x="21"/>
        <item h="1" x="27"/>
        <item h="1" x="6"/>
        <item h="1" x="28"/>
        <item h="1" x="24"/>
        <item h="1" x="35"/>
        <item h="1" x="12"/>
        <item h="1" x="2"/>
        <item h="1" x="1"/>
        <item h="1" x="34"/>
        <item h="1" x="37"/>
        <item h="1" x="39"/>
        <item h="1" x="33"/>
        <item h="1" x="0"/>
        <item h="1" x="23"/>
        <item h="1" x="18"/>
        <item h="1" x="9"/>
        <item h="1" x="8"/>
        <item h="1" x="22"/>
        <item t="default"/>
      </items>
    </pivotField>
    <pivotField showAll="0"/>
    <pivotField showAll="0"/>
  </pivotFields>
  <rowFields count="1">
    <field x="1"/>
  </rowFields>
  <rowItems count="61">
    <i>
      <x v="33"/>
    </i>
    <i>
      <x v="38"/>
    </i>
    <i>
      <x v="65"/>
    </i>
    <i>
      <x v="79"/>
    </i>
    <i>
      <x v="84"/>
    </i>
    <i>
      <x v="154"/>
    </i>
    <i>
      <x v="171"/>
    </i>
    <i>
      <x v="219"/>
    </i>
    <i>
      <x v="256"/>
    </i>
    <i>
      <x v="309"/>
    </i>
    <i>
      <x v="371"/>
    </i>
    <i>
      <x v="633"/>
    </i>
    <i>
      <x v="699"/>
    </i>
    <i>
      <x v="743"/>
    </i>
    <i>
      <x v="863"/>
    </i>
    <i>
      <x v="1124"/>
    </i>
    <i>
      <x v="1199"/>
    </i>
    <i>
      <x v="1200"/>
    </i>
    <i>
      <x v="1212"/>
    </i>
    <i>
      <x v="1390"/>
    </i>
    <i>
      <x v="1436"/>
    </i>
    <i>
      <x v="1441"/>
    </i>
    <i>
      <x v="1475"/>
    </i>
    <i>
      <x v="1477"/>
    </i>
    <i>
      <x v="1513"/>
    </i>
    <i>
      <x v="1574"/>
    </i>
    <i>
      <x v="1643"/>
    </i>
    <i>
      <x v="1714"/>
    </i>
    <i>
      <x v="1744"/>
    </i>
    <i>
      <x v="1745"/>
    </i>
    <i>
      <x v="1746"/>
    </i>
    <i>
      <x v="1747"/>
    </i>
    <i>
      <x v="1758"/>
    </i>
    <i>
      <x v="1762"/>
    </i>
    <i>
      <x v="1803"/>
    </i>
    <i>
      <x v="1869"/>
    </i>
    <i>
      <x v="1980"/>
    </i>
    <i>
      <x v="2082"/>
    </i>
    <i>
      <x v="2145"/>
    </i>
    <i>
      <x v="2150"/>
    </i>
    <i>
      <x v="2185"/>
    </i>
    <i>
      <x v="2191"/>
    </i>
    <i>
      <x v="2305"/>
    </i>
    <i>
      <x v="2493"/>
    </i>
    <i>
      <x v="2619"/>
    </i>
    <i>
      <x v="2808"/>
    </i>
    <i>
      <x v="3039"/>
    </i>
    <i>
      <x v="3044"/>
    </i>
    <i>
      <x v="3046"/>
    </i>
    <i>
      <x v="3200"/>
    </i>
    <i>
      <x v="3227"/>
    </i>
    <i>
      <x v="3270"/>
    </i>
    <i>
      <x v="3364"/>
    </i>
    <i>
      <x v="3456"/>
    </i>
    <i>
      <x v="3484"/>
    </i>
    <i>
      <x v="3533"/>
    </i>
    <i>
      <x v="3535"/>
    </i>
    <i>
      <x v="3686"/>
    </i>
    <i>
      <x v="3804"/>
    </i>
    <i>
      <x v="383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3" hier="-1"/>
    <pageField fld="14" hier="-1"/>
  </pageFields>
  <dataFields count="3">
    <dataField name="Sum of goal" fld="3" baseField="0" baseItem="0"/>
    <dataField name="Sum of pledged" fld="4" baseField="0" baseItem="0"/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4098BF-B648-B643-875E-0D7C2471E1F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28627-4A1B-EE44-A2F6-E0152FC0DDA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6"/>
        <item h="1" x="17"/>
        <item h="1" x="40"/>
        <item h="1" x="36"/>
        <item h="1" x="4"/>
        <item h="1" x="3"/>
        <item h="1" x="16"/>
        <item h="1" x="29"/>
        <item h="1" x="11"/>
        <item h="1" x="20"/>
        <item h="1" x="30"/>
        <item h="1" x="31"/>
        <item h="1" x="15"/>
        <item h="1" x="14"/>
        <item h="1" x="38"/>
        <item h="1" x="13"/>
        <item h="1" x="19"/>
        <item h="1" x="7"/>
        <item h="1" x="25"/>
        <item h="1" x="10"/>
        <item h="1" x="32"/>
        <item h="1" x="21"/>
        <item h="1" x="27"/>
        <item x="6"/>
        <item h="1" x="28"/>
        <item h="1" x="24"/>
        <item h="1" x="35"/>
        <item h="1" x="12"/>
        <item h="1" x="2"/>
        <item h="1" x="1"/>
        <item h="1" x="34"/>
        <item h="1" x="37"/>
        <item h="1" x="39"/>
        <item h="1" x="33"/>
        <item h="1" x="0"/>
        <item h="1" x="23"/>
        <item h="1" x="18"/>
        <item h="1" x="9"/>
        <item h="1" x="8"/>
        <item h="1" x="22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50F864-7CB3-1E4F-973B-B9963A6C7B37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150" zoomScaleNormal="150" workbookViewId="0">
      <pane xSplit="2" ySplit="521" topLeftCell="C2819" activePane="bottomRight" state="frozen"/>
      <selection pane="topRight" activeCell="C1" sqref="C1"/>
      <selection pane="bottomLeft" activeCell="A522" sqref="A522"/>
      <selection pane="bottomRight" activeCell="E1" activeCellId="1" sqref="D1:D1048576 E1:E1048576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77.1640625" style="3" bestFit="1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5" width="24" bestFit="1" customWidth="1"/>
    <col min="16" max="16" width="16.33203125" style="10" bestFit="1" customWidth="1"/>
    <col min="17" max="17" width="15" bestFit="1" customWidth="1"/>
    <col min="18" max="19" width="30.664062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8317</v>
      </c>
      <c r="O1" s="1" t="s">
        <v>8316</v>
      </c>
      <c r="P1" s="9" t="s">
        <v>8264</v>
      </c>
      <c r="Q1" s="1" t="s">
        <v>8265</v>
      </c>
      <c r="R1" s="1" t="s">
        <v>8326</v>
      </c>
      <c r="S1" s="1" t="s">
        <v>8327</v>
      </c>
    </row>
    <row r="2" spans="1:19" ht="32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t="s">
        <v>8267</v>
      </c>
      <c r="P2" s="10">
        <f t="shared" ref="P2:P65" si="0">ROUND(E2/D2*100,0)</f>
        <v>137</v>
      </c>
      <c r="Q2">
        <f>IFERROR(ROUND(E2/L2,2),0)</f>
        <v>63.92</v>
      </c>
      <c r="R2" s="16">
        <f>(((J2/60)/60)/24)+DATE(1970,1,1)</f>
        <v>42177.007071759261</v>
      </c>
      <c r="S2" s="16">
        <f>(((I2/60)/60)/24)+DATE(1970,1,1)</f>
        <v>42208.125</v>
      </c>
    </row>
    <row r="3" spans="1:19" ht="16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t="s">
        <v>8267</v>
      </c>
      <c r="P3" s="10">
        <f t="shared" si="0"/>
        <v>143</v>
      </c>
      <c r="Q3">
        <f t="shared" ref="Q3:Q66" si="1">IFERROR(ROUND(E3/L3,2),0)</f>
        <v>185.48</v>
      </c>
      <c r="R3" s="16">
        <f t="shared" ref="R3:R66" si="2">(((J3/60)/60)/24)+DATE(1970,1,1)</f>
        <v>42766.600497685184</v>
      </c>
      <c r="S3" s="16">
        <f t="shared" ref="S3:S66" si="3">(((I3/60)/60)/24)+DATE(1970,1,1)</f>
        <v>42796.600497685184</v>
      </c>
    </row>
    <row r="4" spans="1:19" ht="32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t="s">
        <v>8267</v>
      </c>
      <c r="P4" s="10">
        <f t="shared" si="0"/>
        <v>105</v>
      </c>
      <c r="Q4">
        <f t="shared" si="1"/>
        <v>15</v>
      </c>
      <c r="R4" s="16">
        <f t="shared" si="2"/>
        <v>42405.702349537038</v>
      </c>
      <c r="S4" s="16">
        <f t="shared" si="3"/>
        <v>42415.702349537038</v>
      </c>
    </row>
    <row r="5" spans="1:19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t="s">
        <v>8267</v>
      </c>
      <c r="P5" s="10">
        <f t="shared" si="0"/>
        <v>104</v>
      </c>
      <c r="Q5">
        <f t="shared" si="1"/>
        <v>69.27</v>
      </c>
      <c r="R5" s="16">
        <f t="shared" si="2"/>
        <v>41828.515127314815</v>
      </c>
      <c r="S5" s="16">
        <f t="shared" si="3"/>
        <v>41858.515127314815</v>
      </c>
    </row>
    <row r="6" spans="1:19" ht="32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t="s">
        <v>8267</v>
      </c>
      <c r="P6" s="10">
        <f t="shared" si="0"/>
        <v>123</v>
      </c>
      <c r="Q6">
        <f t="shared" si="1"/>
        <v>190.55</v>
      </c>
      <c r="R6" s="16">
        <f t="shared" si="2"/>
        <v>42327.834247685183</v>
      </c>
      <c r="S6" s="16">
        <f t="shared" si="3"/>
        <v>42357.834247685183</v>
      </c>
    </row>
    <row r="7" spans="1:19" ht="32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t="s">
        <v>8267</v>
      </c>
      <c r="P7" s="10">
        <f t="shared" si="0"/>
        <v>110</v>
      </c>
      <c r="Q7">
        <f t="shared" si="1"/>
        <v>93.4</v>
      </c>
      <c r="R7" s="16">
        <f t="shared" si="2"/>
        <v>42563.932951388888</v>
      </c>
      <c r="S7" s="16">
        <f t="shared" si="3"/>
        <v>42580.232638888891</v>
      </c>
    </row>
    <row r="8" spans="1:19" ht="32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t="s">
        <v>8267</v>
      </c>
      <c r="P8" s="10">
        <f t="shared" si="0"/>
        <v>106</v>
      </c>
      <c r="Q8">
        <f t="shared" si="1"/>
        <v>146.88</v>
      </c>
      <c r="R8" s="16">
        <f t="shared" si="2"/>
        <v>41794.072337962964</v>
      </c>
      <c r="S8" s="16">
        <f t="shared" si="3"/>
        <v>41804.072337962964</v>
      </c>
    </row>
    <row r="9" spans="1:19" ht="32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t="s">
        <v>8267</v>
      </c>
      <c r="P9" s="10">
        <f t="shared" si="0"/>
        <v>101</v>
      </c>
      <c r="Q9">
        <f t="shared" si="1"/>
        <v>159.82</v>
      </c>
      <c r="R9" s="16">
        <f t="shared" si="2"/>
        <v>42516.047071759262</v>
      </c>
      <c r="S9" s="16">
        <f t="shared" si="3"/>
        <v>42556.047071759262</v>
      </c>
    </row>
    <row r="10" spans="1:19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t="s">
        <v>8267</v>
      </c>
      <c r="P10" s="10">
        <f t="shared" si="0"/>
        <v>100</v>
      </c>
      <c r="Q10">
        <f t="shared" si="1"/>
        <v>291.79000000000002</v>
      </c>
      <c r="R10" s="16">
        <f t="shared" si="2"/>
        <v>42468.94458333333</v>
      </c>
      <c r="S10" s="16">
        <f t="shared" si="3"/>
        <v>42475.875</v>
      </c>
    </row>
    <row r="11" spans="1:19" ht="32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t="s">
        <v>8267</v>
      </c>
      <c r="P11" s="10">
        <f t="shared" si="0"/>
        <v>126</v>
      </c>
      <c r="Q11">
        <f t="shared" si="1"/>
        <v>31.5</v>
      </c>
      <c r="R11" s="16">
        <f t="shared" si="2"/>
        <v>42447.103518518517</v>
      </c>
      <c r="S11" s="16">
        <f t="shared" si="3"/>
        <v>42477.103518518517</v>
      </c>
    </row>
    <row r="12" spans="1:19" ht="32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t="s">
        <v>8267</v>
      </c>
      <c r="P12" s="10">
        <f t="shared" si="0"/>
        <v>101</v>
      </c>
      <c r="Q12">
        <f t="shared" si="1"/>
        <v>158.68</v>
      </c>
      <c r="R12" s="16">
        <f t="shared" si="2"/>
        <v>41780.068043981482</v>
      </c>
      <c r="S12" s="16">
        <f t="shared" si="3"/>
        <v>41815.068043981482</v>
      </c>
    </row>
    <row r="13" spans="1:19" ht="32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t="s">
        <v>8267</v>
      </c>
      <c r="P13" s="10">
        <f t="shared" si="0"/>
        <v>121</v>
      </c>
      <c r="Q13">
        <f t="shared" si="1"/>
        <v>80.33</v>
      </c>
      <c r="R13" s="16">
        <f t="shared" si="2"/>
        <v>42572.778495370367</v>
      </c>
      <c r="S13" s="16">
        <f t="shared" si="3"/>
        <v>42604.125</v>
      </c>
    </row>
    <row r="14" spans="1:19" ht="32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t="s">
        <v>8267</v>
      </c>
      <c r="P14" s="10">
        <f t="shared" si="0"/>
        <v>165</v>
      </c>
      <c r="Q14">
        <f t="shared" si="1"/>
        <v>59.96</v>
      </c>
      <c r="R14" s="16">
        <f t="shared" si="2"/>
        <v>41791.713252314818</v>
      </c>
      <c r="S14" s="16">
        <f t="shared" si="3"/>
        <v>41836.125</v>
      </c>
    </row>
    <row r="15" spans="1:19" ht="16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t="s">
        <v>8267</v>
      </c>
      <c r="P15" s="10">
        <f t="shared" si="0"/>
        <v>160</v>
      </c>
      <c r="Q15">
        <f t="shared" si="1"/>
        <v>109.78</v>
      </c>
      <c r="R15" s="16">
        <f t="shared" si="2"/>
        <v>42508.677187499998</v>
      </c>
      <c r="S15" s="16">
        <f t="shared" si="3"/>
        <v>42544.852083333331</v>
      </c>
    </row>
    <row r="16" spans="1:19" ht="16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t="s">
        <v>8267</v>
      </c>
      <c r="P16" s="10">
        <f t="shared" si="0"/>
        <v>101</v>
      </c>
      <c r="Q16">
        <f t="shared" si="1"/>
        <v>147.71</v>
      </c>
      <c r="R16" s="16">
        <f t="shared" si="2"/>
        <v>41808.02648148148</v>
      </c>
      <c r="S16" s="16">
        <f t="shared" si="3"/>
        <v>41833.582638888889</v>
      </c>
    </row>
    <row r="17" spans="1:19" ht="32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t="s">
        <v>8267</v>
      </c>
      <c r="P17" s="10">
        <f t="shared" si="0"/>
        <v>107</v>
      </c>
      <c r="Q17">
        <f t="shared" si="1"/>
        <v>21.76</v>
      </c>
      <c r="R17" s="16">
        <f t="shared" si="2"/>
        <v>42256.391875000001</v>
      </c>
      <c r="S17" s="16">
        <f t="shared" si="3"/>
        <v>42274.843055555553</v>
      </c>
    </row>
    <row r="18" spans="1:19" ht="32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t="s">
        <v>8267</v>
      </c>
      <c r="P18" s="10">
        <f t="shared" si="0"/>
        <v>100</v>
      </c>
      <c r="Q18">
        <f t="shared" si="1"/>
        <v>171.84</v>
      </c>
      <c r="R18" s="16">
        <f t="shared" si="2"/>
        <v>41760.796423611115</v>
      </c>
      <c r="S18" s="16">
        <f t="shared" si="3"/>
        <v>41806.229166666664</v>
      </c>
    </row>
    <row r="19" spans="1:19" ht="32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t="s">
        <v>8267</v>
      </c>
      <c r="P19" s="10">
        <f t="shared" si="0"/>
        <v>101</v>
      </c>
      <c r="Q19">
        <f t="shared" si="1"/>
        <v>41.94</v>
      </c>
      <c r="R19" s="16">
        <f t="shared" si="2"/>
        <v>41917.731736111113</v>
      </c>
      <c r="S19" s="16">
        <f t="shared" si="3"/>
        <v>41947.773402777777</v>
      </c>
    </row>
    <row r="20" spans="1:19" ht="32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t="s">
        <v>8267</v>
      </c>
      <c r="P20" s="10">
        <f t="shared" si="0"/>
        <v>106</v>
      </c>
      <c r="Q20">
        <f t="shared" si="1"/>
        <v>93.26</v>
      </c>
      <c r="R20" s="16">
        <f t="shared" si="2"/>
        <v>41869.542314814818</v>
      </c>
      <c r="S20" s="16">
        <f t="shared" si="3"/>
        <v>41899.542314814818</v>
      </c>
    </row>
    <row r="21" spans="1:19" ht="32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t="s">
        <v>8267</v>
      </c>
      <c r="P21" s="10">
        <f t="shared" si="0"/>
        <v>145</v>
      </c>
      <c r="Q21">
        <f t="shared" si="1"/>
        <v>56.14</v>
      </c>
      <c r="R21" s="16">
        <f t="shared" si="2"/>
        <v>42175.816365740742</v>
      </c>
      <c r="S21" s="16">
        <f t="shared" si="3"/>
        <v>42205.816365740742</v>
      </c>
    </row>
    <row r="22" spans="1:19" ht="32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t="s">
        <v>8267</v>
      </c>
      <c r="P22" s="10">
        <f t="shared" si="0"/>
        <v>100</v>
      </c>
      <c r="Q22">
        <f t="shared" si="1"/>
        <v>80.16</v>
      </c>
      <c r="R22" s="16">
        <f t="shared" si="2"/>
        <v>42200.758240740746</v>
      </c>
      <c r="S22" s="16">
        <f t="shared" si="3"/>
        <v>42260.758240740746</v>
      </c>
    </row>
    <row r="23" spans="1:19" ht="32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t="s">
        <v>8267</v>
      </c>
      <c r="P23" s="10">
        <f t="shared" si="0"/>
        <v>109</v>
      </c>
      <c r="Q23">
        <f t="shared" si="1"/>
        <v>199.9</v>
      </c>
      <c r="R23" s="16">
        <f t="shared" si="2"/>
        <v>41878.627187500002</v>
      </c>
      <c r="S23" s="16">
        <f t="shared" si="3"/>
        <v>41908.627187500002</v>
      </c>
    </row>
    <row r="24" spans="1:19" ht="16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t="s">
        <v>8267</v>
      </c>
      <c r="P24" s="10">
        <f t="shared" si="0"/>
        <v>117</v>
      </c>
      <c r="Q24">
        <f t="shared" si="1"/>
        <v>51.25</v>
      </c>
      <c r="R24" s="16">
        <f t="shared" si="2"/>
        <v>41989.91134259259</v>
      </c>
      <c r="S24" s="16">
        <f t="shared" si="3"/>
        <v>42005.332638888889</v>
      </c>
    </row>
    <row r="25" spans="1:19" ht="32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t="s">
        <v>8267</v>
      </c>
      <c r="P25" s="10">
        <f t="shared" si="0"/>
        <v>119</v>
      </c>
      <c r="Q25">
        <f t="shared" si="1"/>
        <v>103.04</v>
      </c>
      <c r="R25" s="16">
        <f t="shared" si="2"/>
        <v>42097.778946759259</v>
      </c>
      <c r="S25" s="16">
        <f t="shared" si="3"/>
        <v>42124.638888888891</v>
      </c>
    </row>
    <row r="26" spans="1:19" ht="16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t="s">
        <v>8267</v>
      </c>
      <c r="P26" s="10">
        <f t="shared" si="0"/>
        <v>109</v>
      </c>
      <c r="Q26">
        <f t="shared" si="1"/>
        <v>66.349999999999994</v>
      </c>
      <c r="R26" s="16">
        <f t="shared" si="2"/>
        <v>42229.820173611108</v>
      </c>
      <c r="S26" s="16">
        <f t="shared" si="3"/>
        <v>42262.818750000006</v>
      </c>
    </row>
    <row r="27" spans="1:19" ht="32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t="s">
        <v>8267</v>
      </c>
      <c r="P27" s="10">
        <f t="shared" si="0"/>
        <v>133</v>
      </c>
      <c r="Q27">
        <f t="shared" si="1"/>
        <v>57.14</v>
      </c>
      <c r="R27" s="16">
        <f t="shared" si="2"/>
        <v>42318.025011574078</v>
      </c>
      <c r="S27" s="16">
        <f t="shared" si="3"/>
        <v>42378.025011574078</v>
      </c>
    </row>
    <row r="28" spans="1:19" ht="16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t="s">
        <v>8267</v>
      </c>
      <c r="P28" s="10">
        <f t="shared" si="0"/>
        <v>155</v>
      </c>
      <c r="Q28">
        <f t="shared" si="1"/>
        <v>102.11</v>
      </c>
      <c r="R28" s="16">
        <f t="shared" si="2"/>
        <v>41828.515555555554</v>
      </c>
      <c r="S28" s="16">
        <f t="shared" si="3"/>
        <v>41868.515555555554</v>
      </c>
    </row>
    <row r="29" spans="1:19" ht="32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t="s">
        <v>8267</v>
      </c>
      <c r="P29" s="10">
        <f t="shared" si="0"/>
        <v>112</v>
      </c>
      <c r="Q29">
        <f t="shared" si="1"/>
        <v>148.97</v>
      </c>
      <c r="R29" s="16">
        <f t="shared" si="2"/>
        <v>41929.164733796293</v>
      </c>
      <c r="S29" s="16">
        <f t="shared" si="3"/>
        <v>41959.206400462965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t="s">
        <v>8267</v>
      </c>
      <c r="P30" s="10">
        <f t="shared" si="0"/>
        <v>100</v>
      </c>
      <c r="Q30">
        <f t="shared" si="1"/>
        <v>169.61</v>
      </c>
      <c r="R30" s="16">
        <f t="shared" si="2"/>
        <v>42324.96393518518</v>
      </c>
      <c r="S30" s="16">
        <f t="shared" si="3"/>
        <v>42354.96393518518</v>
      </c>
    </row>
    <row r="31" spans="1:19" ht="32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t="s">
        <v>8267</v>
      </c>
      <c r="P31" s="10">
        <f t="shared" si="0"/>
        <v>123</v>
      </c>
      <c r="Q31">
        <f t="shared" si="1"/>
        <v>31.62</v>
      </c>
      <c r="R31" s="16">
        <f t="shared" si="2"/>
        <v>41812.67324074074</v>
      </c>
      <c r="S31" s="16">
        <f t="shared" si="3"/>
        <v>41842.67324074074</v>
      </c>
    </row>
    <row r="32" spans="1:19" ht="32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t="s">
        <v>8267</v>
      </c>
      <c r="P32" s="10">
        <f t="shared" si="0"/>
        <v>101</v>
      </c>
      <c r="Q32">
        <f t="shared" si="1"/>
        <v>76.45</v>
      </c>
      <c r="R32" s="16">
        <f t="shared" si="2"/>
        <v>41842.292997685188</v>
      </c>
      <c r="S32" s="16">
        <f t="shared" si="3"/>
        <v>41872.292997685188</v>
      </c>
    </row>
    <row r="33" spans="1:19" ht="32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t="s">
        <v>8267</v>
      </c>
      <c r="P33" s="10">
        <f t="shared" si="0"/>
        <v>100</v>
      </c>
      <c r="Q33">
        <f t="shared" si="1"/>
        <v>13</v>
      </c>
      <c r="R33" s="16">
        <f t="shared" si="2"/>
        <v>42376.79206018518</v>
      </c>
      <c r="S33" s="16">
        <f t="shared" si="3"/>
        <v>42394.79206018518</v>
      </c>
    </row>
    <row r="34" spans="1:19" ht="32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t="s">
        <v>8267</v>
      </c>
      <c r="P34" s="10">
        <f t="shared" si="0"/>
        <v>100</v>
      </c>
      <c r="Q34">
        <f t="shared" si="1"/>
        <v>320.45</v>
      </c>
      <c r="R34" s="16">
        <f t="shared" si="2"/>
        <v>42461.627511574072</v>
      </c>
      <c r="S34" s="16">
        <f t="shared" si="3"/>
        <v>42503.165972222225</v>
      </c>
    </row>
    <row r="35" spans="1:19" ht="32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t="s">
        <v>8267</v>
      </c>
      <c r="P35" s="10">
        <f t="shared" si="0"/>
        <v>102</v>
      </c>
      <c r="Q35">
        <f t="shared" si="1"/>
        <v>83.75</v>
      </c>
      <c r="R35" s="16">
        <f t="shared" si="2"/>
        <v>42286.660891203705</v>
      </c>
      <c r="S35" s="16">
        <f t="shared" si="3"/>
        <v>42316.702557870376</v>
      </c>
    </row>
    <row r="36" spans="1:19" ht="32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t="s">
        <v>8267</v>
      </c>
      <c r="P36" s="10">
        <f t="shared" si="0"/>
        <v>130</v>
      </c>
      <c r="Q36">
        <f t="shared" si="1"/>
        <v>49.88</v>
      </c>
      <c r="R36" s="16">
        <f t="shared" si="2"/>
        <v>41841.321770833332</v>
      </c>
      <c r="S36" s="16">
        <f t="shared" si="3"/>
        <v>41856.321770833332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t="s">
        <v>8267</v>
      </c>
      <c r="P37" s="10">
        <f t="shared" si="0"/>
        <v>167</v>
      </c>
      <c r="Q37">
        <f t="shared" si="1"/>
        <v>59.46</v>
      </c>
      <c r="R37" s="16">
        <f t="shared" si="2"/>
        <v>42098.291828703703</v>
      </c>
      <c r="S37" s="16">
        <f t="shared" si="3"/>
        <v>42122</v>
      </c>
    </row>
    <row r="38" spans="1:19" ht="16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t="s">
        <v>8267</v>
      </c>
      <c r="P38" s="10">
        <f t="shared" si="0"/>
        <v>142</v>
      </c>
      <c r="Q38">
        <f t="shared" si="1"/>
        <v>193.84</v>
      </c>
      <c r="R38" s="16">
        <f t="shared" si="2"/>
        <v>42068.307002314818</v>
      </c>
      <c r="S38" s="16">
        <f t="shared" si="3"/>
        <v>42098.265335648146</v>
      </c>
    </row>
    <row r="39" spans="1:19" ht="32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t="s">
        <v>8267</v>
      </c>
      <c r="P39" s="10">
        <f t="shared" si="0"/>
        <v>183</v>
      </c>
      <c r="Q39">
        <f t="shared" si="1"/>
        <v>159.51</v>
      </c>
      <c r="R39" s="16">
        <f t="shared" si="2"/>
        <v>42032.693043981482</v>
      </c>
      <c r="S39" s="16">
        <f t="shared" si="3"/>
        <v>42062.693043981482</v>
      </c>
    </row>
    <row r="40" spans="1:19" ht="32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t="s">
        <v>8267</v>
      </c>
      <c r="P40" s="10">
        <f t="shared" si="0"/>
        <v>110</v>
      </c>
      <c r="Q40">
        <f t="shared" si="1"/>
        <v>41.68</v>
      </c>
      <c r="R40" s="16">
        <f t="shared" si="2"/>
        <v>41375.057222222218</v>
      </c>
      <c r="S40" s="16">
        <f t="shared" si="3"/>
        <v>41405.057222222218</v>
      </c>
    </row>
    <row r="41" spans="1:19" ht="32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t="s">
        <v>8267</v>
      </c>
      <c r="P41" s="10">
        <f t="shared" si="0"/>
        <v>131</v>
      </c>
      <c r="Q41">
        <f t="shared" si="1"/>
        <v>150.9</v>
      </c>
      <c r="R41" s="16">
        <f t="shared" si="2"/>
        <v>41754.047083333331</v>
      </c>
      <c r="S41" s="16">
        <f t="shared" si="3"/>
        <v>41784.957638888889</v>
      </c>
    </row>
    <row r="42" spans="1:19" ht="32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t="s">
        <v>8267</v>
      </c>
      <c r="P42" s="10">
        <f t="shared" si="0"/>
        <v>101</v>
      </c>
      <c r="Q42">
        <f t="shared" si="1"/>
        <v>126.69</v>
      </c>
      <c r="R42" s="16">
        <f t="shared" si="2"/>
        <v>41789.21398148148</v>
      </c>
      <c r="S42" s="16">
        <f t="shared" si="3"/>
        <v>41809.166666666664</v>
      </c>
    </row>
    <row r="43" spans="1:19" ht="32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t="s">
        <v>8267</v>
      </c>
      <c r="P43" s="10">
        <f t="shared" si="0"/>
        <v>100</v>
      </c>
      <c r="Q43">
        <f t="shared" si="1"/>
        <v>105.26</v>
      </c>
      <c r="R43" s="16">
        <f t="shared" si="2"/>
        <v>41887.568912037037</v>
      </c>
      <c r="S43" s="16">
        <f t="shared" si="3"/>
        <v>41917.568912037037</v>
      </c>
    </row>
    <row r="44" spans="1:19" ht="32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t="s">
        <v>8267</v>
      </c>
      <c r="P44" s="10">
        <f t="shared" si="0"/>
        <v>142</v>
      </c>
      <c r="Q44">
        <f t="shared" si="1"/>
        <v>117.51</v>
      </c>
      <c r="R44" s="16">
        <f t="shared" si="2"/>
        <v>41971.639189814814</v>
      </c>
      <c r="S44" s="16">
        <f t="shared" si="3"/>
        <v>42001.639189814814</v>
      </c>
    </row>
    <row r="45" spans="1:19" ht="32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t="s">
        <v>8267</v>
      </c>
      <c r="P45" s="10">
        <f t="shared" si="0"/>
        <v>309</v>
      </c>
      <c r="Q45">
        <f t="shared" si="1"/>
        <v>117.36</v>
      </c>
      <c r="R45" s="16">
        <f t="shared" si="2"/>
        <v>41802.790347222224</v>
      </c>
      <c r="S45" s="16">
        <f t="shared" si="3"/>
        <v>41833</v>
      </c>
    </row>
    <row r="46" spans="1:19" ht="32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t="s">
        <v>8267</v>
      </c>
      <c r="P46" s="10">
        <f t="shared" si="0"/>
        <v>100</v>
      </c>
      <c r="Q46">
        <f t="shared" si="1"/>
        <v>133.33000000000001</v>
      </c>
      <c r="R46" s="16">
        <f t="shared" si="2"/>
        <v>41874.098807870374</v>
      </c>
      <c r="S46" s="16">
        <f t="shared" si="3"/>
        <v>41919.098807870374</v>
      </c>
    </row>
    <row r="47" spans="1:19" ht="32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t="s">
        <v>8267</v>
      </c>
      <c r="P47" s="10">
        <f t="shared" si="0"/>
        <v>120</v>
      </c>
      <c r="Q47">
        <f t="shared" si="1"/>
        <v>98.36</v>
      </c>
      <c r="R47" s="16">
        <f t="shared" si="2"/>
        <v>42457.623923611114</v>
      </c>
      <c r="S47" s="16">
        <f t="shared" si="3"/>
        <v>42487.623923611114</v>
      </c>
    </row>
    <row r="48" spans="1:19" ht="32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t="s">
        <v>8267</v>
      </c>
      <c r="P48" s="10">
        <f t="shared" si="0"/>
        <v>104</v>
      </c>
      <c r="Q48">
        <f t="shared" si="1"/>
        <v>194.44</v>
      </c>
      <c r="R48" s="16">
        <f t="shared" si="2"/>
        <v>42323.964976851858</v>
      </c>
      <c r="S48" s="16">
        <f t="shared" si="3"/>
        <v>42353.964976851858</v>
      </c>
    </row>
    <row r="49" spans="1:19" ht="32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t="s">
        <v>8267</v>
      </c>
      <c r="P49" s="10">
        <f t="shared" si="0"/>
        <v>108</v>
      </c>
      <c r="Q49">
        <f t="shared" si="1"/>
        <v>76.87</v>
      </c>
      <c r="R49" s="16">
        <f t="shared" si="2"/>
        <v>41932.819525462961</v>
      </c>
      <c r="S49" s="16">
        <f t="shared" si="3"/>
        <v>41992.861192129625</v>
      </c>
    </row>
    <row r="50" spans="1:19" ht="32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t="s">
        <v>8267</v>
      </c>
      <c r="P50" s="10">
        <f t="shared" si="0"/>
        <v>108</v>
      </c>
      <c r="Q50">
        <f t="shared" si="1"/>
        <v>56.82</v>
      </c>
      <c r="R50" s="16">
        <f t="shared" si="2"/>
        <v>42033.516898148147</v>
      </c>
      <c r="S50" s="16">
        <f t="shared" si="3"/>
        <v>42064.5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t="s">
        <v>8267</v>
      </c>
      <c r="P51" s="10">
        <f t="shared" si="0"/>
        <v>100</v>
      </c>
      <c r="Q51">
        <f t="shared" si="1"/>
        <v>137.93</v>
      </c>
      <c r="R51" s="16">
        <f t="shared" si="2"/>
        <v>42271.176446759258</v>
      </c>
      <c r="S51" s="16">
        <f t="shared" si="3"/>
        <v>42301.176446759258</v>
      </c>
    </row>
    <row r="52" spans="1:19" ht="32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t="s">
        <v>8267</v>
      </c>
      <c r="P52" s="10">
        <f t="shared" si="0"/>
        <v>100</v>
      </c>
      <c r="Q52">
        <f t="shared" si="1"/>
        <v>27.27</v>
      </c>
      <c r="R52" s="16">
        <f t="shared" si="2"/>
        <v>41995.752986111111</v>
      </c>
      <c r="S52" s="16">
        <f t="shared" si="3"/>
        <v>42034.708333333328</v>
      </c>
    </row>
    <row r="53" spans="1:19" ht="32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t="s">
        <v>8267</v>
      </c>
      <c r="P53" s="10">
        <f t="shared" si="0"/>
        <v>128</v>
      </c>
      <c r="Q53">
        <f t="shared" si="1"/>
        <v>118.34</v>
      </c>
      <c r="R53" s="16">
        <f t="shared" si="2"/>
        <v>42196.928668981483</v>
      </c>
      <c r="S53" s="16">
        <f t="shared" si="3"/>
        <v>42226.928668981483</v>
      </c>
    </row>
    <row r="54" spans="1:19" ht="32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t="s">
        <v>8267</v>
      </c>
      <c r="P54" s="10">
        <f t="shared" si="0"/>
        <v>116</v>
      </c>
      <c r="Q54">
        <f t="shared" si="1"/>
        <v>223.48</v>
      </c>
      <c r="R54" s="16">
        <f t="shared" si="2"/>
        <v>41807.701921296299</v>
      </c>
      <c r="S54" s="16">
        <f t="shared" si="3"/>
        <v>41837.701921296299</v>
      </c>
    </row>
    <row r="55" spans="1:19" ht="16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t="s">
        <v>8267</v>
      </c>
      <c r="P55" s="10">
        <f t="shared" si="0"/>
        <v>110</v>
      </c>
      <c r="Q55">
        <f t="shared" si="1"/>
        <v>28.11</v>
      </c>
      <c r="R55" s="16">
        <f t="shared" si="2"/>
        <v>41719.549131944441</v>
      </c>
      <c r="S55" s="16">
        <f t="shared" si="3"/>
        <v>41733.916666666664</v>
      </c>
    </row>
    <row r="56" spans="1:19" ht="32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t="s">
        <v>8267</v>
      </c>
      <c r="P56" s="10">
        <f t="shared" si="0"/>
        <v>101</v>
      </c>
      <c r="Q56">
        <f t="shared" si="1"/>
        <v>194.23</v>
      </c>
      <c r="R56" s="16">
        <f t="shared" si="2"/>
        <v>42333.713206018518</v>
      </c>
      <c r="S56" s="16">
        <f t="shared" si="3"/>
        <v>42363.713206018518</v>
      </c>
    </row>
    <row r="57" spans="1:19" ht="32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t="s">
        <v>8267</v>
      </c>
      <c r="P57" s="10">
        <f t="shared" si="0"/>
        <v>129</v>
      </c>
      <c r="Q57">
        <f t="shared" si="1"/>
        <v>128.94999999999999</v>
      </c>
      <c r="R57" s="16">
        <f t="shared" si="2"/>
        <v>42496.968935185185</v>
      </c>
      <c r="S57" s="16">
        <f t="shared" si="3"/>
        <v>42517.968935185185</v>
      </c>
    </row>
    <row r="58" spans="1:19" ht="16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t="s">
        <v>8267</v>
      </c>
      <c r="P58" s="10">
        <f t="shared" si="0"/>
        <v>107</v>
      </c>
      <c r="Q58">
        <f t="shared" si="1"/>
        <v>49.32</v>
      </c>
      <c r="R58" s="16">
        <f t="shared" si="2"/>
        <v>42149.548888888887</v>
      </c>
      <c r="S58" s="16">
        <f t="shared" si="3"/>
        <v>42163.666666666672</v>
      </c>
    </row>
    <row r="59" spans="1:19" ht="32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t="s">
        <v>8267</v>
      </c>
      <c r="P59" s="10">
        <f t="shared" si="0"/>
        <v>102</v>
      </c>
      <c r="Q59">
        <f t="shared" si="1"/>
        <v>221.52</v>
      </c>
      <c r="R59" s="16">
        <f t="shared" si="2"/>
        <v>42089.83289351852</v>
      </c>
      <c r="S59" s="16">
        <f t="shared" si="3"/>
        <v>42119.83289351852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t="s">
        <v>8267</v>
      </c>
      <c r="P60" s="10">
        <f t="shared" si="0"/>
        <v>103</v>
      </c>
      <c r="Q60">
        <f t="shared" si="1"/>
        <v>137.21</v>
      </c>
      <c r="R60" s="16">
        <f t="shared" si="2"/>
        <v>41932.745046296295</v>
      </c>
      <c r="S60" s="16">
        <f t="shared" si="3"/>
        <v>41962.786712962959</v>
      </c>
    </row>
    <row r="61" spans="1:19" ht="32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t="s">
        <v>8267</v>
      </c>
      <c r="P61" s="10">
        <f t="shared" si="0"/>
        <v>100</v>
      </c>
      <c r="Q61">
        <f t="shared" si="1"/>
        <v>606.82000000000005</v>
      </c>
      <c r="R61" s="16">
        <f t="shared" si="2"/>
        <v>42230.23583333334</v>
      </c>
      <c r="S61" s="16">
        <f t="shared" si="3"/>
        <v>42261.875</v>
      </c>
    </row>
    <row r="62" spans="1:19" ht="32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t="s">
        <v>8268</v>
      </c>
      <c r="P62" s="10">
        <f t="shared" si="0"/>
        <v>103</v>
      </c>
      <c r="Q62">
        <f t="shared" si="1"/>
        <v>43.04</v>
      </c>
      <c r="R62" s="16">
        <f t="shared" si="2"/>
        <v>41701.901817129627</v>
      </c>
      <c r="S62" s="16">
        <f t="shared" si="3"/>
        <v>41721</v>
      </c>
    </row>
    <row r="63" spans="1:19" ht="32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t="s">
        <v>8268</v>
      </c>
      <c r="P63" s="10">
        <f t="shared" si="0"/>
        <v>148</v>
      </c>
      <c r="Q63">
        <f t="shared" si="1"/>
        <v>322.39</v>
      </c>
      <c r="R63" s="16">
        <f t="shared" si="2"/>
        <v>41409.814317129632</v>
      </c>
      <c r="S63" s="16">
        <f t="shared" si="3"/>
        <v>41431.814317129632</v>
      </c>
    </row>
    <row r="64" spans="1:19" ht="32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t="s">
        <v>8268</v>
      </c>
      <c r="P64" s="10">
        <f t="shared" si="0"/>
        <v>155</v>
      </c>
      <c r="Q64">
        <f t="shared" si="1"/>
        <v>96.71</v>
      </c>
      <c r="R64" s="16">
        <f t="shared" si="2"/>
        <v>41311.799513888887</v>
      </c>
      <c r="S64" s="16">
        <f t="shared" si="3"/>
        <v>41336.799513888887</v>
      </c>
    </row>
    <row r="65" spans="1:19" ht="32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t="s">
        <v>8268</v>
      </c>
      <c r="P65" s="10">
        <f t="shared" si="0"/>
        <v>114</v>
      </c>
      <c r="Q65">
        <f t="shared" si="1"/>
        <v>35.47</v>
      </c>
      <c r="R65" s="16">
        <f t="shared" si="2"/>
        <v>41612.912187499998</v>
      </c>
      <c r="S65" s="16">
        <f t="shared" si="3"/>
        <v>41636.207638888889</v>
      </c>
    </row>
    <row r="66" spans="1:19" ht="32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t="s">
        <v>8268</v>
      </c>
      <c r="P66" s="10">
        <f t="shared" ref="P66:P129" si="4">ROUND(E66/D66*100,0)</f>
        <v>173</v>
      </c>
      <c r="Q66">
        <f t="shared" si="1"/>
        <v>86.67</v>
      </c>
      <c r="R66" s="16">
        <f t="shared" si="2"/>
        <v>41433.01829861111</v>
      </c>
      <c r="S66" s="16">
        <f t="shared" si="3"/>
        <v>41463.01829861111</v>
      </c>
    </row>
    <row r="67" spans="1:19" ht="16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t="s">
        <v>8268</v>
      </c>
      <c r="P67" s="10">
        <f t="shared" si="4"/>
        <v>108</v>
      </c>
      <c r="Q67">
        <f t="shared" ref="Q67:Q130" si="5">IFERROR(ROUND(E67/L67,2),0)</f>
        <v>132.05000000000001</v>
      </c>
      <c r="R67" s="16">
        <f t="shared" ref="R67:R130" si="6">(((J67/60)/60)/24)+DATE(1970,1,1)</f>
        <v>41835.821226851855</v>
      </c>
      <c r="S67" s="16">
        <f t="shared" ref="S67:S130" si="7">(((I67/60)/60)/24)+DATE(1970,1,1)</f>
        <v>41862.249305555553</v>
      </c>
    </row>
    <row r="68" spans="1:19" ht="16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t="s">
        <v>8268</v>
      </c>
      <c r="P68" s="10">
        <f t="shared" si="4"/>
        <v>119</v>
      </c>
      <c r="Q68">
        <f t="shared" si="5"/>
        <v>91.23</v>
      </c>
      <c r="R68" s="16">
        <f t="shared" si="6"/>
        <v>42539.849768518514</v>
      </c>
      <c r="S68" s="16">
        <f t="shared" si="7"/>
        <v>42569.849768518514</v>
      </c>
    </row>
    <row r="69" spans="1:19" ht="32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t="s">
        <v>8268</v>
      </c>
      <c r="P69" s="10">
        <f t="shared" si="4"/>
        <v>116</v>
      </c>
      <c r="Q69">
        <f t="shared" si="5"/>
        <v>116.25</v>
      </c>
      <c r="R69" s="16">
        <f t="shared" si="6"/>
        <v>41075.583379629628</v>
      </c>
      <c r="S69" s="16">
        <f t="shared" si="7"/>
        <v>41105.583379629628</v>
      </c>
    </row>
    <row r="70" spans="1:19" ht="32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t="s">
        <v>8268</v>
      </c>
      <c r="P70" s="10">
        <f t="shared" si="4"/>
        <v>127</v>
      </c>
      <c r="Q70">
        <f t="shared" si="5"/>
        <v>21.19</v>
      </c>
      <c r="R70" s="16">
        <f t="shared" si="6"/>
        <v>41663.569340277776</v>
      </c>
      <c r="S70" s="16">
        <f t="shared" si="7"/>
        <v>41693.569340277776</v>
      </c>
    </row>
    <row r="71" spans="1:19" ht="32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t="s">
        <v>8268</v>
      </c>
      <c r="P71" s="10">
        <f t="shared" si="4"/>
        <v>111</v>
      </c>
      <c r="Q71">
        <f t="shared" si="5"/>
        <v>62.33</v>
      </c>
      <c r="R71" s="16">
        <f t="shared" si="6"/>
        <v>40786.187789351854</v>
      </c>
      <c r="S71" s="16">
        <f t="shared" si="7"/>
        <v>40818.290972222225</v>
      </c>
    </row>
    <row r="72" spans="1:19" ht="32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t="s">
        <v>8268</v>
      </c>
      <c r="P72" s="10">
        <f t="shared" si="4"/>
        <v>127</v>
      </c>
      <c r="Q72">
        <f t="shared" si="5"/>
        <v>37.409999999999997</v>
      </c>
      <c r="R72" s="16">
        <f t="shared" si="6"/>
        <v>40730.896354166667</v>
      </c>
      <c r="S72" s="16">
        <f t="shared" si="7"/>
        <v>40790.896354166667</v>
      </c>
    </row>
    <row r="73" spans="1:19" ht="32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t="s">
        <v>8268</v>
      </c>
      <c r="P73" s="10">
        <f t="shared" si="4"/>
        <v>124</v>
      </c>
      <c r="Q73">
        <f t="shared" si="5"/>
        <v>69.72</v>
      </c>
      <c r="R73" s="16">
        <f t="shared" si="6"/>
        <v>40997.271493055552</v>
      </c>
      <c r="S73" s="16">
        <f t="shared" si="7"/>
        <v>41057.271493055552</v>
      </c>
    </row>
    <row r="74" spans="1:19" ht="32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t="s">
        <v>8268</v>
      </c>
      <c r="P74" s="10">
        <f t="shared" si="4"/>
        <v>108</v>
      </c>
      <c r="Q74">
        <f t="shared" si="5"/>
        <v>58.17</v>
      </c>
      <c r="R74" s="16">
        <f t="shared" si="6"/>
        <v>41208.010196759256</v>
      </c>
      <c r="S74" s="16">
        <f t="shared" si="7"/>
        <v>41228</v>
      </c>
    </row>
    <row r="75" spans="1:19" ht="32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t="s">
        <v>8268</v>
      </c>
      <c r="P75" s="10">
        <f t="shared" si="4"/>
        <v>100</v>
      </c>
      <c r="Q75">
        <f t="shared" si="5"/>
        <v>50</v>
      </c>
      <c r="R75" s="16">
        <f t="shared" si="6"/>
        <v>40587.75675925926</v>
      </c>
      <c r="S75" s="16">
        <f t="shared" si="7"/>
        <v>40666.165972222225</v>
      </c>
    </row>
    <row r="76" spans="1:19" ht="32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t="s">
        <v>8268</v>
      </c>
      <c r="P76" s="10">
        <f t="shared" si="4"/>
        <v>113</v>
      </c>
      <c r="Q76">
        <f t="shared" si="5"/>
        <v>19.47</v>
      </c>
      <c r="R76" s="16">
        <f t="shared" si="6"/>
        <v>42360.487210648149</v>
      </c>
      <c r="S76" s="16">
        <f t="shared" si="7"/>
        <v>42390.487210648149</v>
      </c>
    </row>
    <row r="77" spans="1:19" ht="32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t="s">
        <v>8268</v>
      </c>
      <c r="P77" s="10">
        <f t="shared" si="4"/>
        <v>115</v>
      </c>
      <c r="Q77">
        <f t="shared" si="5"/>
        <v>85.96</v>
      </c>
      <c r="R77" s="16">
        <f t="shared" si="6"/>
        <v>41357.209166666667</v>
      </c>
      <c r="S77" s="16">
        <f t="shared" si="7"/>
        <v>41387.209166666667</v>
      </c>
    </row>
    <row r="78" spans="1:19" ht="32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t="s">
        <v>8268</v>
      </c>
      <c r="P78" s="10">
        <f t="shared" si="4"/>
        <v>153</v>
      </c>
      <c r="Q78">
        <f t="shared" si="5"/>
        <v>30.67</v>
      </c>
      <c r="R78" s="16">
        <f t="shared" si="6"/>
        <v>40844.691643518519</v>
      </c>
      <c r="S78" s="16">
        <f t="shared" si="7"/>
        <v>40904.733310185184</v>
      </c>
    </row>
    <row r="79" spans="1:19" ht="16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t="s">
        <v>8268</v>
      </c>
      <c r="P79" s="10">
        <f t="shared" si="4"/>
        <v>393</v>
      </c>
      <c r="Q79">
        <f t="shared" si="5"/>
        <v>60.38</v>
      </c>
      <c r="R79" s="16">
        <f t="shared" si="6"/>
        <v>40997.144872685189</v>
      </c>
      <c r="S79" s="16">
        <f t="shared" si="7"/>
        <v>41050.124305555553</v>
      </c>
    </row>
    <row r="80" spans="1:19" ht="80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t="s">
        <v>8268</v>
      </c>
      <c r="P80" s="10">
        <f t="shared" si="4"/>
        <v>2702</v>
      </c>
      <c r="Q80">
        <f t="shared" si="5"/>
        <v>38.6</v>
      </c>
      <c r="R80" s="16">
        <f t="shared" si="6"/>
        <v>42604.730567129634</v>
      </c>
      <c r="S80" s="16">
        <f t="shared" si="7"/>
        <v>42614.730567129634</v>
      </c>
    </row>
    <row r="81" spans="1:19" ht="32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t="s">
        <v>8268</v>
      </c>
      <c r="P81" s="10">
        <f t="shared" si="4"/>
        <v>127</v>
      </c>
      <c r="Q81">
        <f t="shared" si="5"/>
        <v>40.270000000000003</v>
      </c>
      <c r="R81" s="16">
        <f t="shared" si="6"/>
        <v>41724.776539351849</v>
      </c>
      <c r="S81" s="16">
        <f t="shared" si="7"/>
        <v>41754.776539351849</v>
      </c>
    </row>
    <row r="82" spans="1:19" ht="32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t="s">
        <v>8268</v>
      </c>
      <c r="P82" s="10">
        <f t="shared" si="4"/>
        <v>107</v>
      </c>
      <c r="Q82">
        <f t="shared" si="5"/>
        <v>273.83</v>
      </c>
      <c r="R82" s="16">
        <f t="shared" si="6"/>
        <v>41583.083981481483</v>
      </c>
      <c r="S82" s="16">
        <f t="shared" si="7"/>
        <v>41618.083981481483</v>
      </c>
    </row>
    <row r="83" spans="1:19" ht="32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t="s">
        <v>8268</v>
      </c>
      <c r="P83" s="10">
        <f t="shared" si="4"/>
        <v>198</v>
      </c>
      <c r="Q83">
        <f t="shared" si="5"/>
        <v>53.04</v>
      </c>
      <c r="R83" s="16">
        <f t="shared" si="6"/>
        <v>41100.158877314818</v>
      </c>
      <c r="S83" s="16">
        <f t="shared" si="7"/>
        <v>41104.126388888886</v>
      </c>
    </row>
    <row r="84" spans="1:19" ht="32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t="s">
        <v>8268</v>
      </c>
      <c r="P84" s="10">
        <f t="shared" si="4"/>
        <v>100</v>
      </c>
      <c r="Q84">
        <f t="shared" si="5"/>
        <v>40.01</v>
      </c>
      <c r="R84" s="16">
        <f t="shared" si="6"/>
        <v>40795.820150462961</v>
      </c>
      <c r="S84" s="16">
        <f t="shared" si="7"/>
        <v>40825.820150462961</v>
      </c>
    </row>
    <row r="85" spans="1:19" ht="32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t="s">
        <v>8268</v>
      </c>
      <c r="P85" s="10">
        <f t="shared" si="4"/>
        <v>103</v>
      </c>
      <c r="Q85">
        <f t="shared" si="5"/>
        <v>15.77</v>
      </c>
      <c r="R85" s="16">
        <f t="shared" si="6"/>
        <v>42042.615613425922</v>
      </c>
      <c r="S85" s="16">
        <f t="shared" si="7"/>
        <v>42057.479166666672</v>
      </c>
    </row>
    <row r="86" spans="1:19" ht="32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t="s">
        <v>8268</v>
      </c>
      <c r="P86" s="10">
        <f t="shared" si="4"/>
        <v>100</v>
      </c>
      <c r="Q86">
        <f t="shared" si="5"/>
        <v>71.430000000000007</v>
      </c>
      <c r="R86" s="16">
        <f t="shared" si="6"/>
        <v>40648.757939814815</v>
      </c>
      <c r="S86" s="16">
        <f t="shared" si="7"/>
        <v>40678.757939814815</v>
      </c>
    </row>
    <row r="87" spans="1:19" ht="32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t="s">
        <v>8268</v>
      </c>
      <c r="P87" s="10">
        <f t="shared" si="4"/>
        <v>126</v>
      </c>
      <c r="Q87">
        <f t="shared" si="5"/>
        <v>71.709999999999994</v>
      </c>
      <c r="R87" s="16">
        <f t="shared" si="6"/>
        <v>40779.125428240739</v>
      </c>
      <c r="S87" s="16">
        <f t="shared" si="7"/>
        <v>40809.125428240739</v>
      </c>
    </row>
    <row r="88" spans="1:19" ht="32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t="s">
        <v>8268</v>
      </c>
      <c r="P88" s="10">
        <f t="shared" si="4"/>
        <v>106</v>
      </c>
      <c r="Q88">
        <f t="shared" si="5"/>
        <v>375.76</v>
      </c>
      <c r="R88" s="16">
        <f t="shared" si="6"/>
        <v>42291.556076388893</v>
      </c>
      <c r="S88" s="16">
        <f t="shared" si="7"/>
        <v>42365.59774305555</v>
      </c>
    </row>
    <row r="89" spans="1:19" ht="32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t="s">
        <v>8268</v>
      </c>
      <c r="P89" s="10">
        <f t="shared" si="4"/>
        <v>105</v>
      </c>
      <c r="Q89">
        <f t="shared" si="5"/>
        <v>104.6</v>
      </c>
      <c r="R89" s="16">
        <f t="shared" si="6"/>
        <v>40322.53938657407</v>
      </c>
      <c r="S89" s="16">
        <f t="shared" si="7"/>
        <v>40332.070138888892</v>
      </c>
    </row>
    <row r="90" spans="1:19" ht="32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t="s">
        <v>8268</v>
      </c>
      <c r="P90" s="10">
        <f t="shared" si="4"/>
        <v>103</v>
      </c>
      <c r="Q90">
        <f t="shared" si="5"/>
        <v>60</v>
      </c>
      <c r="R90" s="16">
        <f t="shared" si="6"/>
        <v>41786.65892361111</v>
      </c>
      <c r="S90" s="16">
        <f t="shared" si="7"/>
        <v>41812.65892361111</v>
      </c>
    </row>
    <row r="91" spans="1:19" ht="32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t="s">
        <v>8268</v>
      </c>
      <c r="P91" s="10">
        <f t="shared" si="4"/>
        <v>115</v>
      </c>
      <c r="Q91">
        <f t="shared" si="5"/>
        <v>123.29</v>
      </c>
      <c r="R91" s="16">
        <f t="shared" si="6"/>
        <v>41402.752222222225</v>
      </c>
      <c r="S91" s="16">
        <f t="shared" si="7"/>
        <v>41427.752222222225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t="s">
        <v>8268</v>
      </c>
      <c r="P92" s="10">
        <f t="shared" si="4"/>
        <v>100</v>
      </c>
      <c r="Q92">
        <f t="shared" si="5"/>
        <v>31.38</v>
      </c>
      <c r="R92" s="16">
        <f t="shared" si="6"/>
        <v>40706.297442129631</v>
      </c>
      <c r="S92" s="16">
        <f t="shared" si="7"/>
        <v>40736.297442129631</v>
      </c>
    </row>
    <row r="93" spans="1:19" ht="32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t="s">
        <v>8268</v>
      </c>
      <c r="P93" s="10">
        <f t="shared" si="4"/>
        <v>120</v>
      </c>
      <c r="Q93">
        <f t="shared" si="5"/>
        <v>78.260000000000005</v>
      </c>
      <c r="R93" s="16">
        <f t="shared" si="6"/>
        <v>40619.402361111112</v>
      </c>
      <c r="S93" s="16">
        <f t="shared" si="7"/>
        <v>40680.402361111112</v>
      </c>
    </row>
    <row r="94" spans="1:19" ht="32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t="s">
        <v>8268</v>
      </c>
      <c r="P94" s="10">
        <f t="shared" si="4"/>
        <v>105</v>
      </c>
      <c r="Q94">
        <f t="shared" si="5"/>
        <v>122.33</v>
      </c>
      <c r="R94" s="16">
        <f t="shared" si="6"/>
        <v>42721.198877314819</v>
      </c>
      <c r="S94" s="16">
        <f t="shared" si="7"/>
        <v>42767.333333333328</v>
      </c>
    </row>
    <row r="95" spans="1:19" ht="32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 s="10">
        <f t="shared" si="4"/>
        <v>111</v>
      </c>
      <c r="Q95">
        <f t="shared" si="5"/>
        <v>73.73</v>
      </c>
      <c r="R95" s="16">
        <f t="shared" si="6"/>
        <v>41065.858067129629</v>
      </c>
      <c r="S95" s="16">
        <f t="shared" si="7"/>
        <v>41093.875</v>
      </c>
    </row>
    <row r="96" spans="1:19" ht="32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t="s">
        <v>8268</v>
      </c>
      <c r="P96" s="10">
        <f t="shared" si="4"/>
        <v>104</v>
      </c>
      <c r="Q96">
        <f t="shared" si="5"/>
        <v>21.67</v>
      </c>
      <c r="R96" s="16">
        <f t="shared" si="6"/>
        <v>41716.717847222222</v>
      </c>
      <c r="S96" s="16">
        <f t="shared" si="7"/>
        <v>41736.717847222222</v>
      </c>
    </row>
    <row r="97" spans="1:19" ht="32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t="s">
        <v>8268</v>
      </c>
      <c r="P97" s="10">
        <f t="shared" si="4"/>
        <v>131</v>
      </c>
      <c r="Q97">
        <f t="shared" si="5"/>
        <v>21.9</v>
      </c>
      <c r="R97" s="16">
        <f t="shared" si="6"/>
        <v>40935.005104166667</v>
      </c>
      <c r="S97" s="16">
        <f t="shared" si="7"/>
        <v>40965.005104166667</v>
      </c>
    </row>
    <row r="98" spans="1:19" ht="32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t="s">
        <v>8268</v>
      </c>
      <c r="P98" s="10">
        <f t="shared" si="4"/>
        <v>115</v>
      </c>
      <c r="Q98">
        <f t="shared" si="5"/>
        <v>50.59</v>
      </c>
      <c r="R98" s="16">
        <f t="shared" si="6"/>
        <v>40324.662511574075</v>
      </c>
      <c r="S98" s="16">
        <f t="shared" si="7"/>
        <v>40391.125</v>
      </c>
    </row>
    <row r="99" spans="1:19" ht="32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t="s">
        <v>8268</v>
      </c>
      <c r="P99" s="10">
        <f t="shared" si="4"/>
        <v>106</v>
      </c>
      <c r="Q99">
        <f t="shared" si="5"/>
        <v>53.13</v>
      </c>
      <c r="R99" s="16">
        <f t="shared" si="6"/>
        <v>40706.135208333333</v>
      </c>
      <c r="S99" s="16">
        <f t="shared" si="7"/>
        <v>40736.135208333333</v>
      </c>
    </row>
    <row r="100" spans="1:19" ht="32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t="s">
        <v>8268</v>
      </c>
      <c r="P100" s="10">
        <f t="shared" si="4"/>
        <v>106</v>
      </c>
      <c r="Q100">
        <f t="shared" si="5"/>
        <v>56.67</v>
      </c>
      <c r="R100" s="16">
        <f t="shared" si="6"/>
        <v>41214.79483796296</v>
      </c>
      <c r="S100" s="16">
        <f t="shared" si="7"/>
        <v>41250.979166666664</v>
      </c>
    </row>
    <row r="101" spans="1:19" ht="16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t="s">
        <v>8268</v>
      </c>
      <c r="P101" s="10">
        <f t="shared" si="4"/>
        <v>106</v>
      </c>
      <c r="Q101">
        <f t="shared" si="5"/>
        <v>40.78</v>
      </c>
      <c r="R101" s="16">
        <f t="shared" si="6"/>
        <v>41631.902766203704</v>
      </c>
      <c r="S101" s="16">
        <f t="shared" si="7"/>
        <v>41661.902766203704</v>
      </c>
    </row>
    <row r="102" spans="1:19" ht="32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t="s">
        <v>8268</v>
      </c>
      <c r="P102" s="10">
        <f t="shared" si="4"/>
        <v>100</v>
      </c>
      <c r="Q102">
        <f t="shared" si="5"/>
        <v>192.31</v>
      </c>
      <c r="R102" s="16">
        <f t="shared" si="6"/>
        <v>41197.753310185188</v>
      </c>
      <c r="S102" s="16">
        <f t="shared" si="7"/>
        <v>41217.794976851852</v>
      </c>
    </row>
    <row r="103" spans="1:19" ht="32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t="s">
        <v>8268</v>
      </c>
      <c r="P103" s="10">
        <f t="shared" si="4"/>
        <v>100</v>
      </c>
      <c r="Q103">
        <f t="shared" si="5"/>
        <v>100</v>
      </c>
      <c r="R103" s="16">
        <f t="shared" si="6"/>
        <v>41274.776736111111</v>
      </c>
      <c r="S103" s="16">
        <f t="shared" si="7"/>
        <v>41298.776736111111</v>
      </c>
    </row>
    <row r="104" spans="1:19" ht="32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t="s">
        <v>8268</v>
      </c>
      <c r="P104" s="10">
        <f t="shared" si="4"/>
        <v>128</v>
      </c>
      <c r="Q104">
        <f t="shared" si="5"/>
        <v>117.92</v>
      </c>
      <c r="R104" s="16">
        <f t="shared" si="6"/>
        <v>40505.131168981483</v>
      </c>
      <c r="S104" s="16">
        <f t="shared" si="7"/>
        <v>40535.131168981483</v>
      </c>
    </row>
    <row r="105" spans="1:19" ht="16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t="s">
        <v>8268</v>
      </c>
      <c r="P105" s="10">
        <f t="shared" si="4"/>
        <v>105</v>
      </c>
      <c r="Q105">
        <f t="shared" si="5"/>
        <v>27.9</v>
      </c>
      <c r="R105" s="16">
        <f t="shared" si="6"/>
        <v>41682.805902777778</v>
      </c>
      <c r="S105" s="16">
        <f t="shared" si="7"/>
        <v>41705.805902777778</v>
      </c>
    </row>
    <row r="106" spans="1:19" ht="16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t="s">
        <v>8268</v>
      </c>
      <c r="P106" s="10">
        <f t="shared" si="4"/>
        <v>120</v>
      </c>
      <c r="Q106">
        <f t="shared" si="5"/>
        <v>60</v>
      </c>
      <c r="R106" s="16">
        <f t="shared" si="6"/>
        <v>40612.695208333331</v>
      </c>
      <c r="S106" s="16">
        <f t="shared" si="7"/>
        <v>40636.041666666664</v>
      </c>
    </row>
    <row r="107" spans="1:19" ht="32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 s="10">
        <f t="shared" si="4"/>
        <v>107</v>
      </c>
      <c r="Q107">
        <f t="shared" si="5"/>
        <v>39.380000000000003</v>
      </c>
      <c r="R107" s="16">
        <f t="shared" si="6"/>
        <v>42485.724768518514</v>
      </c>
      <c r="S107" s="16">
        <f t="shared" si="7"/>
        <v>42504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t="s">
        <v>8268</v>
      </c>
      <c r="P108" s="10">
        <f t="shared" si="4"/>
        <v>101</v>
      </c>
      <c r="Q108">
        <f t="shared" si="5"/>
        <v>186.11</v>
      </c>
      <c r="R108" s="16">
        <f t="shared" si="6"/>
        <v>40987.776631944449</v>
      </c>
      <c r="S108" s="16">
        <f t="shared" si="7"/>
        <v>41001.776631944449</v>
      </c>
    </row>
    <row r="109" spans="1:19" ht="32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t="s">
        <v>8268</v>
      </c>
      <c r="P109" s="10">
        <f t="shared" si="4"/>
        <v>102</v>
      </c>
      <c r="Q109">
        <f t="shared" si="5"/>
        <v>111.38</v>
      </c>
      <c r="R109" s="16">
        <f t="shared" si="6"/>
        <v>40635.982488425929</v>
      </c>
      <c r="S109" s="16">
        <f t="shared" si="7"/>
        <v>40657.982488425929</v>
      </c>
    </row>
    <row r="110" spans="1:19" ht="32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t="s">
        <v>8268</v>
      </c>
      <c r="P110" s="10">
        <f t="shared" si="4"/>
        <v>247</v>
      </c>
      <c r="Q110">
        <f t="shared" si="5"/>
        <v>78.72</v>
      </c>
      <c r="R110" s="16">
        <f t="shared" si="6"/>
        <v>41365.613078703704</v>
      </c>
      <c r="S110" s="16">
        <f t="shared" si="7"/>
        <v>41425.613078703704</v>
      </c>
    </row>
    <row r="111" spans="1:19" ht="32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t="s">
        <v>8268</v>
      </c>
      <c r="P111" s="10">
        <f t="shared" si="4"/>
        <v>220</v>
      </c>
      <c r="Q111">
        <f t="shared" si="5"/>
        <v>46.7</v>
      </c>
      <c r="R111" s="16">
        <f t="shared" si="6"/>
        <v>40570.025810185187</v>
      </c>
      <c r="S111" s="16">
        <f t="shared" si="7"/>
        <v>40600.025810185187</v>
      </c>
    </row>
    <row r="112" spans="1:19" ht="32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t="s">
        <v>8268</v>
      </c>
      <c r="P112" s="10">
        <f t="shared" si="4"/>
        <v>131</v>
      </c>
      <c r="Q112">
        <f t="shared" si="5"/>
        <v>65.38</v>
      </c>
      <c r="R112" s="16">
        <f t="shared" si="6"/>
        <v>41557.949687500004</v>
      </c>
      <c r="S112" s="16">
        <f t="shared" si="7"/>
        <v>41592.249305555553</v>
      </c>
    </row>
    <row r="113" spans="1:19" ht="32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t="s">
        <v>8268</v>
      </c>
      <c r="P113" s="10">
        <f t="shared" si="4"/>
        <v>155</v>
      </c>
      <c r="Q113">
        <f t="shared" si="5"/>
        <v>102.08</v>
      </c>
      <c r="R113" s="16">
        <f t="shared" si="6"/>
        <v>42125.333182870367</v>
      </c>
      <c r="S113" s="16">
        <f t="shared" si="7"/>
        <v>42155.333182870367</v>
      </c>
    </row>
    <row r="114" spans="1:19" ht="32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t="s">
        <v>8268</v>
      </c>
      <c r="P114" s="10">
        <f t="shared" si="4"/>
        <v>104</v>
      </c>
      <c r="Q114">
        <f t="shared" si="5"/>
        <v>64.2</v>
      </c>
      <c r="R114" s="16">
        <f t="shared" si="6"/>
        <v>41718.043032407404</v>
      </c>
      <c r="S114" s="16">
        <f t="shared" si="7"/>
        <v>41742.083333333336</v>
      </c>
    </row>
    <row r="115" spans="1:19" ht="16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t="s">
        <v>8268</v>
      </c>
      <c r="P115" s="10">
        <f t="shared" si="4"/>
        <v>141</v>
      </c>
      <c r="Q115">
        <f t="shared" si="5"/>
        <v>90.38</v>
      </c>
      <c r="R115" s="16">
        <f t="shared" si="6"/>
        <v>40753.758425925924</v>
      </c>
      <c r="S115" s="16">
        <f t="shared" si="7"/>
        <v>40761.625</v>
      </c>
    </row>
    <row r="116" spans="1:19" ht="32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t="s">
        <v>8268</v>
      </c>
      <c r="P116" s="10">
        <f t="shared" si="4"/>
        <v>103</v>
      </c>
      <c r="Q116">
        <f t="shared" si="5"/>
        <v>88.57</v>
      </c>
      <c r="R116" s="16">
        <f t="shared" si="6"/>
        <v>40861.27416666667</v>
      </c>
      <c r="S116" s="16">
        <f t="shared" si="7"/>
        <v>40921.27416666667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t="s">
        <v>8268</v>
      </c>
      <c r="P117" s="10">
        <f t="shared" si="4"/>
        <v>140</v>
      </c>
      <c r="Q117">
        <f t="shared" si="5"/>
        <v>28.73</v>
      </c>
      <c r="R117" s="16">
        <f t="shared" si="6"/>
        <v>40918.738935185182</v>
      </c>
      <c r="S117" s="16">
        <f t="shared" si="7"/>
        <v>40943.738935185182</v>
      </c>
    </row>
    <row r="118" spans="1:19" ht="32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t="s">
        <v>8268</v>
      </c>
      <c r="P118" s="10">
        <f t="shared" si="4"/>
        <v>114</v>
      </c>
      <c r="Q118">
        <f t="shared" si="5"/>
        <v>69.790000000000006</v>
      </c>
      <c r="R118" s="16">
        <f t="shared" si="6"/>
        <v>40595.497164351851</v>
      </c>
      <c r="S118" s="16">
        <f t="shared" si="7"/>
        <v>40641.455497685187</v>
      </c>
    </row>
    <row r="119" spans="1:19" ht="32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t="s">
        <v>8268</v>
      </c>
      <c r="P119" s="10">
        <f t="shared" si="4"/>
        <v>100</v>
      </c>
      <c r="Q119">
        <f t="shared" si="5"/>
        <v>167.49</v>
      </c>
      <c r="R119" s="16">
        <f t="shared" si="6"/>
        <v>40248.834999999999</v>
      </c>
      <c r="S119" s="16">
        <f t="shared" si="7"/>
        <v>40338.791666666664</v>
      </c>
    </row>
    <row r="120" spans="1:19" ht="16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t="s">
        <v>8268</v>
      </c>
      <c r="P120" s="10">
        <f t="shared" si="4"/>
        <v>113</v>
      </c>
      <c r="Q120">
        <f t="shared" si="5"/>
        <v>144.91</v>
      </c>
      <c r="R120" s="16">
        <f t="shared" si="6"/>
        <v>40723.053657407407</v>
      </c>
      <c r="S120" s="16">
        <f t="shared" si="7"/>
        <v>40753.053657407407</v>
      </c>
    </row>
    <row r="121" spans="1:19" ht="32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t="s">
        <v>8268</v>
      </c>
      <c r="P121" s="10">
        <f t="shared" si="4"/>
        <v>105</v>
      </c>
      <c r="Q121">
        <f t="shared" si="5"/>
        <v>91.84</v>
      </c>
      <c r="R121" s="16">
        <f t="shared" si="6"/>
        <v>40739.069282407407</v>
      </c>
      <c r="S121" s="16">
        <f t="shared" si="7"/>
        <v>40768.958333333336</v>
      </c>
    </row>
    <row r="122" spans="1:19" ht="32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t="s">
        <v>8269</v>
      </c>
      <c r="P122" s="10">
        <f t="shared" si="4"/>
        <v>0</v>
      </c>
      <c r="Q122">
        <f t="shared" si="5"/>
        <v>10</v>
      </c>
      <c r="R122" s="16">
        <f t="shared" si="6"/>
        <v>42616.049849537041</v>
      </c>
      <c r="S122" s="16">
        <f t="shared" si="7"/>
        <v>42646.049849537041</v>
      </c>
    </row>
    <row r="123" spans="1:19" ht="32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t="s">
        <v>8269</v>
      </c>
      <c r="P123" s="10">
        <f t="shared" si="4"/>
        <v>0</v>
      </c>
      <c r="Q123">
        <f t="shared" si="5"/>
        <v>1</v>
      </c>
      <c r="R123" s="16">
        <f t="shared" si="6"/>
        <v>42096.704976851848</v>
      </c>
      <c r="S123" s="16">
        <f t="shared" si="7"/>
        <v>42112.427777777775</v>
      </c>
    </row>
    <row r="124" spans="1:19" ht="16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t="s">
        <v>8269</v>
      </c>
      <c r="P124" s="10">
        <f t="shared" si="4"/>
        <v>0</v>
      </c>
      <c r="Q124">
        <f t="shared" si="5"/>
        <v>0</v>
      </c>
      <c r="R124" s="16">
        <f t="shared" si="6"/>
        <v>42593.431793981479</v>
      </c>
      <c r="S124" s="16">
        <f t="shared" si="7"/>
        <v>42653.431793981479</v>
      </c>
    </row>
    <row r="125" spans="1:19" ht="32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t="s">
        <v>8269</v>
      </c>
      <c r="P125" s="10">
        <f t="shared" si="4"/>
        <v>0</v>
      </c>
      <c r="Q125">
        <f t="shared" si="5"/>
        <v>25.17</v>
      </c>
      <c r="R125" s="16">
        <f t="shared" si="6"/>
        <v>41904.781990740739</v>
      </c>
      <c r="S125" s="16">
        <f t="shared" si="7"/>
        <v>41940.916666666664</v>
      </c>
    </row>
    <row r="126" spans="1:19" ht="32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t="s">
        <v>8269</v>
      </c>
      <c r="P126" s="10">
        <f t="shared" si="4"/>
        <v>0</v>
      </c>
      <c r="Q126">
        <f t="shared" si="5"/>
        <v>0</v>
      </c>
      <c r="R126" s="16">
        <f t="shared" si="6"/>
        <v>42114.928726851853</v>
      </c>
      <c r="S126" s="16">
        <f t="shared" si="7"/>
        <v>42139.928726851853</v>
      </c>
    </row>
    <row r="127" spans="1:19" ht="32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t="s">
        <v>8269</v>
      </c>
      <c r="P127" s="10">
        <f t="shared" si="4"/>
        <v>14</v>
      </c>
      <c r="Q127">
        <f t="shared" si="5"/>
        <v>11.67</v>
      </c>
      <c r="R127" s="16">
        <f t="shared" si="6"/>
        <v>42709.993981481486</v>
      </c>
      <c r="S127" s="16">
        <f t="shared" si="7"/>
        <v>42769.993981481486</v>
      </c>
    </row>
    <row r="128" spans="1:19" ht="32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t="s">
        <v>8269</v>
      </c>
      <c r="P128" s="10">
        <f t="shared" si="4"/>
        <v>6</v>
      </c>
      <c r="Q128">
        <f t="shared" si="5"/>
        <v>106.69</v>
      </c>
      <c r="R128" s="16">
        <f t="shared" si="6"/>
        <v>42135.589548611111</v>
      </c>
      <c r="S128" s="16">
        <f t="shared" si="7"/>
        <v>42166.083333333328</v>
      </c>
    </row>
    <row r="129" spans="1:19" ht="32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t="s">
        <v>8269</v>
      </c>
      <c r="P129" s="10">
        <f t="shared" si="4"/>
        <v>2</v>
      </c>
      <c r="Q129">
        <f t="shared" si="5"/>
        <v>47.5</v>
      </c>
      <c r="R129" s="16">
        <f t="shared" si="6"/>
        <v>42067.62431712963</v>
      </c>
      <c r="S129" s="16">
        <f t="shared" si="7"/>
        <v>42097.582650462966</v>
      </c>
    </row>
    <row r="130" spans="1:19" ht="16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t="s">
        <v>8269</v>
      </c>
      <c r="P130" s="10">
        <f t="shared" ref="P130:P193" si="8">ROUND(E130/D130*100,0)</f>
        <v>2</v>
      </c>
      <c r="Q130">
        <f t="shared" si="5"/>
        <v>311.17</v>
      </c>
      <c r="R130" s="16">
        <f t="shared" si="6"/>
        <v>42628.22792824074</v>
      </c>
      <c r="S130" s="16">
        <f t="shared" si="7"/>
        <v>42663.22792824074</v>
      </c>
    </row>
    <row r="131" spans="1:19" ht="32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t="s">
        <v>8269</v>
      </c>
      <c r="P131" s="10">
        <f t="shared" si="8"/>
        <v>0</v>
      </c>
      <c r="Q131">
        <f t="shared" ref="Q131:Q194" si="9">IFERROR(ROUND(E131/L131,2),0)</f>
        <v>0</v>
      </c>
      <c r="R131" s="16">
        <f t="shared" ref="R131:R194" si="10">(((J131/60)/60)/24)+DATE(1970,1,1)</f>
        <v>41882.937303240738</v>
      </c>
      <c r="S131" s="16">
        <f t="shared" ref="S131:S194" si="11">(((I131/60)/60)/24)+DATE(1970,1,1)</f>
        <v>41942.937303240738</v>
      </c>
    </row>
    <row r="132" spans="1:19" ht="32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t="s">
        <v>8269</v>
      </c>
      <c r="P132" s="10">
        <f t="shared" si="8"/>
        <v>0</v>
      </c>
      <c r="Q132">
        <f t="shared" si="9"/>
        <v>0</v>
      </c>
      <c r="R132" s="16">
        <f t="shared" si="10"/>
        <v>41778.915416666663</v>
      </c>
      <c r="S132" s="16">
        <f t="shared" si="11"/>
        <v>41806.844444444447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t="s">
        <v>8269</v>
      </c>
      <c r="P133" s="10">
        <f t="shared" si="8"/>
        <v>0</v>
      </c>
      <c r="Q133">
        <f t="shared" si="9"/>
        <v>0</v>
      </c>
      <c r="R133" s="16">
        <f t="shared" si="10"/>
        <v>42541.837511574078</v>
      </c>
      <c r="S133" s="16">
        <f t="shared" si="11"/>
        <v>42557</v>
      </c>
    </row>
    <row r="134" spans="1:19" ht="32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t="s">
        <v>8269</v>
      </c>
      <c r="P134" s="10">
        <f t="shared" si="8"/>
        <v>10</v>
      </c>
      <c r="Q134">
        <f t="shared" si="9"/>
        <v>94.51</v>
      </c>
      <c r="R134" s="16">
        <f t="shared" si="10"/>
        <v>41905.812581018516</v>
      </c>
      <c r="S134" s="16">
        <f t="shared" si="11"/>
        <v>41950.854247685187</v>
      </c>
    </row>
    <row r="135" spans="1:19" ht="16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t="s">
        <v>8269</v>
      </c>
      <c r="P135" s="10">
        <f t="shared" si="8"/>
        <v>0</v>
      </c>
      <c r="Q135">
        <f t="shared" si="9"/>
        <v>0</v>
      </c>
      <c r="R135" s="16">
        <f t="shared" si="10"/>
        <v>42491.80768518518</v>
      </c>
      <c r="S135" s="16">
        <f t="shared" si="11"/>
        <v>42521.729861111111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t="s">
        <v>8269</v>
      </c>
      <c r="P136" s="10">
        <f t="shared" si="8"/>
        <v>0</v>
      </c>
      <c r="Q136">
        <f t="shared" si="9"/>
        <v>0</v>
      </c>
      <c r="R136" s="16">
        <f t="shared" si="10"/>
        <v>42221.909930555557</v>
      </c>
      <c r="S136" s="16">
        <f t="shared" si="11"/>
        <v>42251.708333333328</v>
      </c>
    </row>
    <row r="137" spans="1:19" ht="32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t="s">
        <v>8269</v>
      </c>
      <c r="P137" s="10">
        <f t="shared" si="8"/>
        <v>13</v>
      </c>
      <c r="Q137">
        <f t="shared" si="9"/>
        <v>80.599999999999994</v>
      </c>
      <c r="R137" s="16">
        <f t="shared" si="10"/>
        <v>41788.381909722222</v>
      </c>
      <c r="S137" s="16">
        <f t="shared" si="11"/>
        <v>41821.791666666664</v>
      </c>
    </row>
    <row r="138" spans="1:19" ht="32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t="s">
        <v>8269</v>
      </c>
      <c r="P138" s="10">
        <f t="shared" si="8"/>
        <v>0</v>
      </c>
      <c r="Q138">
        <f t="shared" si="9"/>
        <v>0</v>
      </c>
      <c r="R138" s="16">
        <f t="shared" si="10"/>
        <v>42096.410115740742</v>
      </c>
      <c r="S138" s="16">
        <f t="shared" si="11"/>
        <v>42140.427777777775</v>
      </c>
    </row>
    <row r="139" spans="1:19" ht="32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t="s">
        <v>8269</v>
      </c>
      <c r="P139" s="10">
        <f t="shared" si="8"/>
        <v>0</v>
      </c>
      <c r="Q139">
        <f t="shared" si="9"/>
        <v>0</v>
      </c>
      <c r="R139" s="16">
        <f t="shared" si="10"/>
        <v>42239.573993055557</v>
      </c>
      <c r="S139" s="16">
        <f t="shared" si="11"/>
        <v>42289.573993055557</v>
      </c>
    </row>
    <row r="140" spans="1:19" ht="32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t="s">
        <v>8269</v>
      </c>
      <c r="P140" s="10">
        <f t="shared" si="8"/>
        <v>3</v>
      </c>
      <c r="Q140">
        <f t="shared" si="9"/>
        <v>81.239999999999995</v>
      </c>
      <c r="R140" s="16">
        <f t="shared" si="10"/>
        <v>42186.257418981477</v>
      </c>
      <c r="S140" s="16">
        <f t="shared" si="11"/>
        <v>42217.207638888889</v>
      </c>
    </row>
    <row r="141" spans="1:19" ht="16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t="s">
        <v>8269</v>
      </c>
      <c r="P141" s="10">
        <f t="shared" si="8"/>
        <v>100</v>
      </c>
      <c r="Q141">
        <f t="shared" si="9"/>
        <v>500</v>
      </c>
      <c r="R141" s="16">
        <f t="shared" si="10"/>
        <v>42187.920972222222</v>
      </c>
      <c r="S141" s="16">
        <f t="shared" si="11"/>
        <v>42197.920972222222</v>
      </c>
    </row>
    <row r="142" spans="1:19" ht="32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 s="10">
        <f t="shared" si="8"/>
        <v>0</v>
      </c>
      <c r="Q142">
        <f t="shared" si="9"/>
        <v>0</v>
      </c>
      <c r="R142" s="16">
        <f t="shared" si="10"/>
        <v>42053.198287037041</v>
      </c>
      <c r="S142" s="16">
        <f t="shared" si="11"/>
        <v>42083.15662037037</v>
      </c>
    </row>
    <row r="143" spans="1:19" ht="32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t="s">
        <v>8269</v>
      </c>
      <c r="P143" s="10">
        <f t="shared" si="8"/>
        <v>11</v>
      </c>
      <c r="Q143">
        <f t="shared" si="9"/>
        <v>46.18</v>
      </c>
      <c r="R143" s="16">
        <f t="shared" si="10"/>
        <v>42110.153043981481</v>
      </c>
      <c r="S143" s="16">
        <f t="shared" si="11"/>
        <v>42155.153043981481</v>
      </c>
    </row>
    <row r="144" spans="1:19" ht="32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t="s">
        <v>8269</v>
      </c>
      <c r="P144" s="10">
        <f t="shared" si="8"/>
        <v>0</v>
      </c>
      <c r="Q144">
        <f t="shared" si="9"/>
        <v>10</v>
      </c>
      <c r="R144" s="16">
        <f t="shared" si="10"/>
        <v>41938.893263888887</v>
      </c>
      <c r="S144" s="16">
        <f t="shared" si="11"/>
        <v>41959.934930555552</v>
      </c>
    </row>
    <row r="145" spans="1:19" ht="32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t="s">
        <v>8269</v>
      </c>
      <c r="P145" s="10">
        <f t="shared" si="8"/>
        <v>0</v>
      </c>
      <c r="Q145">
        <f t="shared" si="9"/>
        <v>0</v>
      </c>
      <c r="R145" s="16">
        <f t="shared" si="10"/>
        <v>42559.064143518524</v>
      </c>
      <c r="S145" s="16">
        <f t="shared" si="11"/>
        <v>42616.246527777781</v>
      </c>
    </row>
    <row r="146" spans="1:19" ht="32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t="s">
        <v>8269</v>
      </c>
      <c r="P146" s="10">
        <f t="shared" si="8"/>
        <v>28</v>
      </c>
      <c r="Q146">
        <f t="shared" si="9"/>
        <v>55.95</v>
      </c>
      <c r="R146" s="16">
        <f t="shared" si="10"/>
        <v>42047.762407407412</v>
      </c>
      <c r="S146" s="16">
        <f t="shared" si="11"/>
        <v>42107.72074074074</v>
      </c>
    </row>
    <row r="147" spans="1:19" ht="32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t="s">
        <v>8269</v>
      </c>
      <c r="P147" s="10">
        <f t="shared" si="8"/>
        <v>8</v>
      </c>
      <c r="Q147">
        <f t="shared" si="9"/>
        <v>37.56</v>
      </c>
      <c r="R147" s="16">
        <f t="shared" si="10"/>
        <v>42200.542268518519</v>
      </c>
      <c r="S147" s="16">
        <f t="shared" si="11"/>
        <v>42227.542268518519</v>
      </c>
    </row>
    <row r="148" spans="1:19" ht="32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t="s">
        <v>8269</v>
      </c>
      <c r="P148" s="10">
        <f t="shared" si="8"/>
        <v>1</v>
      </c>
      <c r="Q148">
        <f t="shared" si="9"/>
        <v>38.33</v>
      </c>
      <c r="R148" s="16">
        <f t="shared" si="10"/>
        <v>42693.016180555554</v>
      </c>
      <c r="S148" s="16">
        <f t="shared" si="11"/>
        <v>42753.016180555554</v>
      </c>
    </row>
    <row r="149" spans="1:19" ht="16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 s="10">
        <f t="shared" si="8"/>
        <v>0</v>
      </c>
      <c r="Q149">
        <f t="shared" si="9"/>
        <v>0</v>
      </c>
      <c r="R149" s="16">
        <f t="shared" si="10"/>
        <v>41969.767824074079</v>
      </c>
      <c r="S149" s="16">
        <f t="shared" si="11"/>
        <v>42012.762499999997</v>
      </c>
    </row>
    <row r="150" spans="1:19" ht="32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t="s">
        <v>8269</v>
      </c>
      <c r="P150" s="10">
        <f t="shared" si="8"/>
        <v>0</v>
      </c>
      <c r="Q150">
        <f t="shared" si="9"/>
        <v>20</v>
      </c>
      <c r="R150" s="16">
        <f t="shared" si="10"/>
        <v>42397.281666666662</v>
      </c>
      <c r="S150" s="16">
        <f t="shared" si="11"/>
        <v>42427.281666666662</v>
      </c>
    </row>
    <row r="151" spans="1:19" ht="32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t="s">
        <v>8269</v>
      </c>
      <c r="P151" s="10">
        <f t="shared" si="8"/>
        <v>1</v>
      </c>
      <c r="Q151">
        <f t="shared" si="9"/>
        <v>15.33</v>
      </c>
      <c r="R151" s="16">
        <f t="shared" si="10"/>
        <v>41968.172106481477</v>
      </c>
      <c r="S151" s="16">
        <f t="shared" si="11"/>
        <v>41998.333333333328</v>
      </c>
    </row>
    <row r="152" spans="1:19" ht="32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t="s">
        <v>8269</v>
      </c>
      <c r="P152" s="10">
        <f t="shared" si="8"/>
        <v>23</v>
      </c>
      <c r="Q152">
        <f t="shared" si="9"/>
        <v>449.43</v>
      </c>
      <c r="R152" s="16">
        <f t="shared" si="10"/>
        <v>42090.161828703705</v>
      </c>
      <c r="S152" s="16">
        <f t="shared" si="11"/>
        <v>42150.161828703705</v>
      </c>
    </row>
    <row r="153" spans="1:19" ht="32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 s="10">
        <f t="shared" si="8"/>
        <v>0</v>
      </c>
      <c r="Q153">
        <f t="shared" si="9"/>
        <v>28</v>
      </c>
      <c r="R153" s="16">
        <f t="shared" si="10"/>
        <v>42113.550821759258</v>
      </c>
      <c r="S153" s="16">
        <f t="shared" si="11"/>
        <v>42173.550821759258</v>
      </c>
    </row>
    <row r="154" spans="1:19" ht="16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t="s">
        <v>8269</v>
      </c>
      <c r="P154" s="10">
        <f t="shared" si="8"/>
        <v>0</v>
      </c>
      <c r="Q154">
        <f t="shared" si="9"/>
        <v>15</v>
      </c>
      <c r="R154" s="16">
        <f t="shared" si="10"/>
        <v>41875.077546296299</v>
      </c>
      <c r="S154" s="16">
        <f t="shared" si="11"/>
        <v>41905.077546296299</v>
      </c>
    </row>
    <row r="155" spans="1:19" ht="32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t="s">
        <v>8269</v>
      </c>
      <c r="P155" s="10">
        <f t="shared" si="8"/>
        <v>1</v>
      </c>
      <c r="Q155">
        <f t="shared" si="9"/>
        <v>35.9</v>
      </c>
      <c r="R155" s="16">
        <f t="shared" si="10"/>
        <v>41933.586157407408</v>
      </c>
      <c r="S155" s="16">
        <f t="shared" si="11"/>
        <v>41975.627824074079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t="s">
        <v>8269</v>
      </c>
      <c r="P156" s="10">
        <f t="shared" si="8"/>
        <v>3</v>
      </c>
      <c r="Q156">
        <f t="shared" si="9"/>
        <v>13.33</v>
      </c>
      <c r="R156" s="16">
        <f t="shared" si="10"/>
        <v>42115.547395833331</v>
      </c>
      <c r="S156" s="16">
        <f t="shared" si="11"/>
        <v>42158.547395833331</v>
      </c>
    </row>
    <row r="157" spans="1:19" ht="32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t="s">
        <v>8269</v>
      </c>
      <c r="P157" s="10">
        <f t="shared" si="8"/>
        <v>0</v>
      </c>
      <c r="Q157">
        <f t="shared" si="9"/>
        <v>20.25</v>
      </c>
      <c r="R157" s="16">
        <f t="shared" si="10"/>
        <v>42168.559432870374</v>
      </c>
      <c r="S157" s="16">
        <f t="shared" si="11"/>
        <v>42208.559432870374</v>
      </c>
    </row>
    <row r="158" spans="1:19" ht="32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t="s">
        <v>8269</v>
      </c>
      <c r="P158" s="10">
        <f t="shared" si="8"/>
        <v>5</v>
      </c>
      <c r="Q158">
        <f t="shared" si="9"/>
        <v>119</v>
      </c>
      <c r="R158" s="16">
        <f t="shared" si="10"/>
        <v>41794.124953703707</v>
      </c>
      <c r="S158" s="16">
        <f t="shared" si="11"/>
        <v>41854.124953703707</v>
      </c>
    </row>
    <row r="159" spans="1:19" ht="32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t="s">
        <v>8269</v>
      </c>
      <c r="P159" s="10">
        <f t="shared" si="8"/>
        <v>0</v>
      </c>
      <c r="Q159">
        <f t="shared" si="9"/>
        <v>4</v>
      </c>
      <c r="R159" s="16">
        <f t="shared" si="10"/>
        <v>42396.911712962959</v>
      </c>
      <c r="S159" s="16">
        <f t="shared" si="11"/>
        <v>42426.911712962959</v>
      </c>
    </row>
    <row r="160" spans="1:19" ht="32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t="s">
        <v>8269</v>
      </c>
      <c r="P160" s="10">
        <f t="shared" si="8"/>
        <v>0</v>
      </c>
      <c r="Q160">
        <f t="shared" si="9"/>
        <v>0</v>
      </c>
      <c r="R160" s="16">
        <f t="shared" si="10"/>
        <v>41904.07671296296</v>
      </c>
      <c r="S160" s="16">
        <f t="shared" si="11"/>
        <v>41934.07671296296</v>
      </c>
    </row>
    <row r="161" spans="1:19" ht="32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t="s">
        <v>8269</v>
      </c>
      <c r="P161" s="10">
        <f t="shared" si="8"/>
        <v>0</v>
      </c>
      <c r="Q161">
        <f t="shared" si="9"/>
        <v>10</v>
      </c>
      <c r="R161" s="16">
        <f t="shared" si="10"/>
        <v>42514.434548611112</v>
      </c>
      <c r="S161" s="16">
        <f t="shared" si="11"/>
        <v>42554.434548611112</v>
      </c>
    </row>
    <row r="162" spans="1:19" ht="32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t="s">
        <v>8270</v>
      </c>
      <c r="P162" s="10">
        <f t="shared" si="8"/>
        <v>0</v>
      </c>
      <c r="Q162">
        <f t="shared" si="9"/>
        <v>0</v>
      </c>
      <c r="R162" s="16">
        <f t="shared" si="10"/>
        <v>42171.913090277783</v>
      </c>
      <c r="S162" s="16">
        <f t="shared" si="11"/>
        <v>42231.913090277783</v>
      </c>
    </row>
    <row r="163" spans="1:19" ht="32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t="s">
        <v>8270</v>
      </c>
      <c r="P163" s="10">
        <f t="shared" si="8"/>
        <v>0</v>
      </c>
      <c r="Q163">
        <f t="shared" si="9"/>
        <v>5</v>
      </c>
      <c r="R163" s="16">
        <f t="shared" si="10"/>
        <v>41792.687442129631</v>
      </c>
      <c r="S163" s="16">
        <f t="shared" si="11"/>
        <v>41822.687442129631</v>
      </c>
    </row>
    <row r="164" spans="1:19" ht="32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t="s">
        <v>8270</v>
      </c>
      <c r="P164" s="10">
        <f t="shared" si="8"/>
        <v>16</v>
      </c>
      <c r="Q164">
        <f t="shared" si="9"/>
        <v>43.5</v>
      </c>
      <c r="R164" s="16">
        <f t="shared" si="10"/>
        <v>41835.126805555556</v>
      </c>
      <c r="S164" s="16">
        <f t="shared" si="11"/>
        <v>41867.987500000003</v>
      </c>
    </row>
    <row r="165" spans="1:19" ht="32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t="s">
        <v>8270</v>
      </c>
      <c r="P165" s="10">
        <f t="shared" si="8"/>
        <v>0</v>
      </c>
      <c r="Q165">
        <f t="shared" si="9"/>
        <v>0</v>
      </c>
      <c r="R165" s="16">
        <f t="shared" si="10"/>
        <v>42243.961273148147</v>
      </c>
      <c r="S165" s="16">
        <f t="shared" si="11"/>
        <v>42278</v>
      </c>
    </row>
    <row r="166" spans="1:19" ht="32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t="s">
        <v>8270</v>
      </c>
      <c r="P166" s="10">
        <f t="shared" si="8"/>
        <v>1</v>
      </c>
      <c r="Q166">
        <f t="shared" si="9"/>
        <v>91.43</v>
      </c>
      <c r="R166" s="16">
        <f t="shared" si="10"/>
        <v>41841.762743055559</v>
      </c>
      <c r="S166" s="16">
        <f t="shared" si="11"/>
        <v>41901.762743055559</v>
      </c>
    </row>
    <row r="167" spans="1:19" ht="16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t="s">
        <v>8270</v>
      </c>
      <c r="P167" s="10">
        <f t="shared" si="8"/>
        <v>0</v>
      </c>
      <c r="Q167">
        <f t="shared" si="9"/>
        <v>0</v>
      </c>
      <c r="R167" s="16">
        <f t="shared" si="10"/>
        <v>42351.658842592587</v>
      </c>
      <c r="S167" s="16">
        <f t="shared" si="11"/>
        <v>42381.658842592587</v>
      </c>
    </row>
    <row r="168" spans="1:19" ht="32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t="s">
        <v>8270</v>
      </c>
      <c r="P168" s="10">
        <f t="shared" si="8"/>
        <v>60</v>
      </c>
      <c r="Q168">
        <f t="shared" si="9"/>
        <v>3000</v>
      </c>
      <c r="R168" s="16">
        <f t="shared" si="10"/>
        <v>42721.075949074075</v>
      </c>
      <c r="S168" s="16">
        <f t="shared" si="11"/>
        <v>42751.075949074075</v>
      </c>
    </row>
    <row r="169" spans="1:19" ht="32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t="s">
        <v>8270</v>
      </c>
      <c r="P169" s="10">
        <f t="shared" si="8"/>
        <v>0</v>
      </c>
      <c r="Q169">
        <f t="shared" si="9"/>
        <v>5.5</v>
      </c>
      <c r="R169" s="16">
        <f t="shared" si="10"/>
        <v>42160.927488425921</v>
      </c>
      <c r="S169" s="16">
        <f t="shared" si="11"/>
        <v>42220.927488425921</v>
      </c>
    </row>
    <row r="170" spans="1:19" ht="32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t="s">
        <v>8270</v>
      </c>
      <c r="P170" s="10">
        <f t="shared" si="8"/>
        <v>4</v>
      </c>
      <c r="Q170">
        <f t="shared" si="9"/>
        <v>108.33</v>
      </c>
      <c r="R170" s="16">
        <f t="shared" si="10"/>
        <v>42052.83530092593</v>
      </c>
      <c r="S170" s="16">
        <f t="shared" si="11"/>
        <v>42082.793634259258</v>
      </c>
    </row>
    <row r="171" spans="1:19" ht="32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t="s">
        <v>8270</v>
      </c>
      <c r="P171" s="10">
        <f t="shared" si="8"/>
        <v>22</v>
      </c>
      <c r="Q171">
        <f t="shared" si="9"/>
        <v>56</v>
      </c>
      <c r="R171" s="16">
        <f t="shared" si="10"/>
        <v>41900.505312499998</v>
      </c>
      <c r="S171" s="16">
        <f t="shared" si="11"/>
        <v>41930.505312499998</v>
      </c>
    </row>
    <row r="172" spans="1:19" ht="32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t="s">
        <v>8270</v>
      </c>
      <c r="P172" s="10">
        <f t="shared" si="8"/>
        <v>3</v>
      </c>
      <c r="Q172">
        <f t="shared" si="9"/>
        <v>32.5</v>
      </c>
      <c r="R172" s="16">
        <f t="shared" si="10"/>
        <v>42216.977812500001</v>
      </c>
      <c r="S172" s="16">
        <f t="shared" si="11"/>
        <v>42246.227777777778</v>
      </c>
    </row>
    <row r="173" spans="1:19" ht="32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t="s">
        <v>8270</v>
      </c>
      <c r="P173" s="10">
        <f t="shared" si="8"/>
        <v>0</v>
      </c>
      <c r="Q173">
        <f t="shared" si="9"/>
        <v>1</v>
      </c>
      <c r="R173" s="16">
        <f t="shared" si="10"/>
        <v>42534.180717592593</v>
      </c>
      <c r="S173" s="16">
        <f t="shared" si="11"/>
        <v>42594.180717592593</v>
      </c>
    </row>
    <row r="174" spans="1:19" ht="32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t="s">
        <v>8270</v>
      </c>
      <c r="P174" s="10">
        <f t="shared" si="8"/>
        <v>0</v>
      </c>
      <c r="Q174">
        <f t="shared" si="9"/>
        <v>0</v>
      </c>
      <c r="R174" s="16">
        <f t="shared" si="10"/>
        <v>42047.394942129627</v>
      </c>
      <c r="S174" s="16">
        <f t="shared" si="11"/>
        <v>42082.353275462956</v>
      </c>
    </row>
    <row r="175" spans="1:19" ht="32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t="s">
        <v>8270</v>
      </c>
      <c r="P175" s="10">
        <f t="shared" si="8"/>
        <v>0</v>
      </c>
      <c r="Q175">
        <f t="shared" si="9"/>
        <v>0</v>
      </c>
      <c r="R175" s="16">
        <f t="shared" si="10"/>
        <v>42033.573009259257</v>
      </c>
      <c r="S175" s="16">
        <f t="shared" si="11"/>
        <v>42063.573009259257</v>
      </c>
    </row>
    <row r="176" spans="1:19" ht="32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t="s">
        <v>8270</v>
      </c>
      <c r="P176" s="10">
        <f t="shared" si="8"/>
        <v>0</v>
      </c>
      <c r="Q176">
        <f t="shared" si="9"/>
        <v>0</v>
      </c>
      <c r="R176" s="16">
        <f t="shared" si="10"/>
        <v>42072.758981481486</v>
      </c>
      <c r="S176" s="16">
        <f t="shared" si="11"/>
        <v>42132.758981481486</v>
      </c>
    </row>
    <row r="177" spans="1:19" ht="32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t="s">
        <v>8270</v>
      </c>
      <c r="P177" s="10">
        <f t="shared" si="8"/>
        <v>6</v>
      </c>
      <c r="Q177">
        <f t="shared" si="9"/>
        <v>49.88</v>
      </c>
      <c r="R177" s="16">
        <f t="shared" si="10"/>
        <v>41855.777905092589</v>
      </c>
      <c r="S177" s="16">
        <f t="shared" si="11"/>
        <v>41880.777905092589</v>
      </c>
    </row>
    <row r="178" spans="1:19" ht="32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t="s">
        <v>8270</v>
      </c>
      <c r="P178" s="10">
        <f t="shared" si="8"/>
        <v>0</v>
      </c>
      <c r="Q178">
        <f t="shared" si="9"/>
        <v>0</v>
      </c>
      <c r="R178" s="16">
        <f t="shared" si="10"/>
        <v>42191.824062500003</v>
      </c>
      <c r="S178" s="16">
        <f t="shared" si="11"/>
        <v>42221.824062500003</v>
      </c>
    </row>
    <row r="179" spans="1:19" ht="16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t="s">
        <v>8270</v>
      </c>
      <c r="P179" s="10">
        <f t="shared" si="8"/>
        <v>40</v>
      </c>
      <c r="Q179">
        <f t="shared" si="9"/>
        <v>25.71</v>
      </c>
      <c r="R179" s="16">
        <f t="shared" si="10"/>
        <v>42070.047754629632</v>
      </c>
      <c r="S179" s="16">
        <f t="shared" si="11"/>
        <v>42087.00608796296</v>
      </c>
    </row>
    <row r="180" spans="1:19" ht="16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t="s">
        <v>8270</v>
      </c>
      <c r="P180" s="10">
        <f t="shared" si="8"/>
        <v>0</v>
      </c>
      <c r="Q180">
        <f t="shared" si="9"/>
        <v>0</v>
      </c>
      <c r="R180" s="16">
        <f t="shared" si="10"/>
        <v>42304.955381944441</v>
      </c>
      <c r="S180" s="16">
        <f t="shared" si="11"/>
        <v>42334.997048611112</v>
      </c>
    </row>
    <row r="181" spans="1:19" ht="16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t="s">
        <v>8270</v>
      </c>
      <c r="P181" s="10">
        <f t="shared" si="8"/>
        <v>20</v>
      </c>
      <c r="Q181">
        <f t="shared" si="9"/>
        <v>100</v>
      </c>
      <c r="R181" s="16">
        <f t="shared" si="10"/>
        <v>42403.080497685187</v>
      </c>
      <c r="S181" s="16">
        <f t="shared" si="11"/>
        <v>42433.080497685187</v>
      </c>
    </row>
    <row r="182" spans="1:19" ht="32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t="s">
        <v>8270</v>
      </c>
      <c r="P182" s="10">
        <f t="shared" si="8"/>
        <v>33</v>
      </c>
      <c r="Q182">
        <f t="shared" si="9"/>
        <v>30.85</v>
      </c>
      <c r="R182" s="16">
        <f t="shared" si="10"/>
        <v>42067.991238425922</v>
      </c>
      <c r="S182" s="16">
        <f t="shared" si="11"/>
        <v>42107.791666666672</v>
      </c>
    </row>
    <row r="183" spans="1:19" ht="32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t="s">
        <v>8270</v>
      </c>
      <c r="P183" s="10">
        <f t="shared" si="8"/>
        <v>21</v>
      </c>
      <c r="Q183">
        <f t="shared" si="9"/>
        <v>180.5</v>
      </c>
      <c r="R183" s="16">
        <f t="shared" si="10"/>
        <v>42147.741840277777</v>
      </c>
      <c r="S183" s="16">
        <f t="shared" si="11"/>
        <v>42177.741840277777</v>
      </c>
    </row>
    <row r="184" spans="1:19" ht="32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t="s">
        <v>8270</v>
      </c>
      <c r="P184" s="10">
        <f t="shared" si="8"/>
        <v>0</v>
      </c>
      <c r="Q184">
        <f t="shared" si="9"/>
        <v>0</v>
      </c>
      <c r="R184" s="16">
        <f t="shared" si="10"/>
        <v>42712.011944444443</v>
      </c>
      <c r="S184" s="16">
        <f t="shared" si="11"/>
        <v>42742.011944444443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t="s">
        <v>8270</v>
      </c>
      <c r="P185" s="10">
        <f t="shared" si="8"/>
        <v>36</v>
      </c>
      <c r="Q185">
        <f t="shared" si="9"/>
        <v>373.5</v>
      </c>
      <c r="R185" s="16">
        <f t="shared" si="10"/>
        <v>41939.810300925928</v>
      </c>
      <c r="S185" s="16">
        <f t="shared" si="11"/>
        <v>41969.851967592593</v>
      </c>
    </row>
    <row r="186" spans="1:19" ht="32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t="s">
        <v>8270</v>
      </c>
      <c r="P186" s="10">
        <f t="shared" si="8"/>
        <v>3</v>
      </c>
      <c r="Q186">
        <f t="shared" si="9"/>
        <v>25.5</v>
      </c>
      <c r="R186" s="16">
        <f t="shared" si="10"/>
        <v>41825.791226851856</v>
      </c>
      <c r="S186" s="16">
        <f t="shared" si="11"/>
        <v>41883.165972222225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t="s">
        <v>8270</v>
      </c>
      <c r="P187" s="10">
        <f t="shared" si="8"/>
        <v>6</v>
      </c>
      <c r="Q187">
        <f t="shared" si="9"/>
        <v>220</v>
      </c>
      <c r="R187" s="16">
        <f t="shared" si="10"/>
        <v>42570.91133101852</v>
      </c>
      <c r="S187" s="16">
        <f t="shared" si="11"/>
        <v>42600.91133101852</v>
      </c>
    </row>
    <row r="188" spans="1:19" ht="32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 s="10">
        <f t="shared" si="8"/>
        <v>0</v>
      </c>
      <c r="Q188">
        <f t="shared" si="9"/>
        <v>0</v>
      </c>
      <c r="R188" s="16">
        <f t="shared" si="10"/>
        <v>42767.812893518523</v>
      </c>
      <c r="S188" s="16">
        <f t="shared" si="11"/>
        <v>42797.833333333328</v>
      </c>
    </row>
    <row r="189" spans="1:19" ht="16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t="s">
        <v>8270</v>
      </c>
      <c r="P189" s="10">
        <f t="shared" si="8"/>
        <v>16</v>
      </c>
      <c r="Q189">
        <f t="shared" si="9"/>
        <v>160</v>
      </c>
      <c r="R189" s="16">
        <f t="shared" si="10"/>
        <v>42182.234456018516</v>
      </c>
      <c r="S189" s="16">
        <f t="shared" si="11"/>
        <v>42206.290972222225</v>
      </c>
    </row>
    <row r="190" spans="1:19" ht="32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 s="10">
        <f t="shared" si="8"/>
        <v>0</v>
      </c>
      <c r="Q190">
        <f t="shared" si="9"/>
        <v>0</v>
      </c>
      <c r="R190" s="16">
        <f t="shared" si="10"/>
        <v>41857.18304398148</v>
      </c>
      <c r="S190" s="16">
        <f t="shared" si="11"/>
        <v>41887.18304398148</v>
      </c>
    </row>
    <row r="191" spans="1:19" ht="32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t="s">
        <v>8270</v>
      </c>
      <c r="P191" s="10">
        <f t="shared" si="8"/>
        <v>0</v>
      </c>
      <c r="Q191">
        <f t="shared" si="9"/>
        <v>69</v>
      </c>
      <c r="R191" s="16">
        <f t="shared" si="10"/>
        <v>42556.690706018519</v>
      </c>
      <c r="S191" s="16">
        <f t="shared" si="11"/>
        <v>42616.690706018519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t="s">
        <v>8270</v>
      </c>
      <c r="P192" s="10">
        <f t="shared" si="8"/>
        <v>0</v>
      </c>
      <c r="Q192">
        <f t="shared" si="9"/>
        <v>50</v>
      </c>
      <c r="R192" s="16">
        <f t="shared" si="10"/>
        <v>42527.650995370372</v>
      </c>
      <c r="S192" s="16">
        <f t="shared" si="11"/>
        <v>42537.650995370372</v>
      </c>
    </row>
    <row r="193" spans="1:19" ht="32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t="s">
        <v>8270</v>
      </c>
      <c r="P193" s="10">
        <f t="shared" si="8"/>
        <v>5</v>
      </c>
      <c r="Q193">
        <f t="shared" si="9"/>
        <v>83.33</v>
      </c>
      <c r="R193" s="16">
        <f t="shared" si="10"/>
        <v>42239.441412037035</v>
      </c>
      <c r="S193" s="16">
        <f t="shared" si="11"/>
        <v>42279.441412037035</v>
      </c>
    </row>
    <row r="194" spans="1:19" ht="32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t="s">
        <v>8270</v>
      </c>
      <c r="P194" s="10">
        <f t="shared" ref="P194:P257" si="12">ROUND(E194/D194*100,0)</f>
        <v>0</v>
      </c>
      <c r="Q194">
        <f t="shared" si="9"/>
        <v>5.67</v>
      </c>
      <c r="R194" s="16">
        <f t="shared" si="10"/>
        <v>41899.792037037041</v>
      </c>
      <c r="S194" s="16">
        <f t="shared" si="11"/>
        <v>41929.792037037041</v>
      </c>
    </row>
    <row r="195" spans="1:19" ht="32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t="s">
        <v>8270</v>
      </c>
      <c r="P195" s="10">
        <f t="shared" si="12"/>
        <v>0</v>
      </c>
      <c r="Q195">
        <f t="shared" ref="Q195:Q258" si="13">IFERROR(ROUND(E195/L195,2),0)</f>
        <v>0</v>
      </c>
      <c r="R195" s="16">
        <f t="shared" ref="R195:R258" si="14">(((J195/60)/60)/24)+DATE(1970,1,1)</f>
        <v>41911.934791666667</v>
      </c>
      <c r="S195" s="16">
        <f t="shared" ref="S195:S258" si="15">(((I195/60)/60)/24)+DATE(1970,1,1)</f>
        <v>41971.976458333331</v>
      </c>
    </row>
    <row r="196" spans="1:19" ht="32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t="s">
        <v>8270</v>
      </c>
      <c r="P196" s="10">
        <f t="shared" si="12"/>
        <v>0</v>
      </c>
      <c r="Q196">
        <f t="shared" si="13"/>
        <v>1</v>
      </c>
      <c r="R196" s="16">
        <f t="shared" si="14"/>
        <v>42375.996886574074</v>
      </c>
      <c r="S196" s="16">
        <f t="shared" si="15"/>
        <v>42435.996886574074</v>
      </c>
    </row>
    <row r="197" spans="1:19" ht="32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t="s">
        <v>8270</v>
      </c>
      <c r="P197" s="10">
        <f t="shared" si="12"/>
        <v>0</v>
      </c>
      <c r="Q197">
        <f t="shared" si="13"/>
        <v>0</v>
      </c>
      <c r="R197" s="16">
        <f t="shared" si="14"/>
        <v>42135.67050925926</v>
      </c>
      <c r="S197" s="16">
        <f t="shared" si="15"/>
        <v>42195.67050925926</v>
      </c>
    </row>
    <row r="198" spans="1:19" ht="32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t="s">
        <v>8270</v>
      </c>
      <c r="P198" s="10">
        <f t="shared" si="12"/>
        <v>42</v>
      </c>
      <c r="Q198">
        <f t="shared" si="13"/>
        <v>77.11</v>
      </c>
      <c r="R198" s="16">
        <f t="shared" si="14"/>
        <v>42259.542800925927</v>
      </c>
      <c r="S198" s="16">
        <f t="shared" si="15"/>
        <v>42287.875</v>
      </c>
    </row>
    <row r="199" spans="1:19" ht="32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t="s">
        <v>8270</v>
      </c>
      <c r="P199" s="10">
        <f t="shared" si="12"/>
        <v>10</v>
      </c>
      <c r="Q199">
        <f t="shared" si="13"/>
        <v>32.75</v>
      </c>
      <c r="R199" s="16">
        <f t="shared" si="14"/>
        <v>42741.848379629635</v>
      </c>
      <c r="S199" s="16">
        <f t="shared" si="15"/>
        <v>42783.875</v>
      </c>
    </row>
    <row r="200" spans="1:19" ht="32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t="s">
        <v>8270</v>
      </c>
      <c r="P200" s="10">
        <f t="shared" si="12"/>
        <v>1</v>
      </c>
      <c r="Q200">
        <f t="shared" si="13"/>
        <v>46.5</v>
      </c>
      <c r="R200" s="16">
        <f t="shared" si="14"/>
        <v>41887.383356481485</v>
      </c>
      <c r="S200" s="16">
        <f t="shared" si="15"/>
        <v>41917.383356481485</v>
      </c>
    </row>
    <row r="201" spans="1:19" ht="32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t="s">
        <v>8270</v>
      </c>
      <c r="P201" s="10">
        <f t="shared" si="12"/>
        <v>0</v>
      </c>
      <c r="Q201">
        <f t="shared" si="13"/>
        <v>0</v>
      </c>
      <c r="R201" s="16">
        <f t="shared" si="14"/>
        <v>42584.123865740738</v>
      </c>
      <c r="S201" s="16">
        <f t="shared" si="15"/>
        <v>42614.123865740738</v>
      </c>
    </row>
    <row r="202" spans="1:19" ht="16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t="s">
        <v>8270</v>
      </c>
      <c r="P202" s="10">
        <f t="shared" si="12"/>
        <v>26</v>
      </c>
      <c r="Q202">
        <f t="shared" si="13"/>
        <v>87.31</v>
      </c>
      <c r="R202" s="16">
        <f t="shared" si="14"/>
        <v>41867.083368055559</v>
      </c>
      <c r="S202" s="16">
        <f t="shared" si="15"/>
        <v>41897.083368055559</v>
      </c>
    </row>
    <row r="203" spans="1:19" ht="32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t="s">
        <v>8270</v>
      </c>
      <c r="P203" s="10">
        <f t="shared" si="12"/>
        <v>58</v>
      </c>
      <c r="Q203">
        <f t="shared" si="13"/>
        <v>54.29</v>
      </c>
      <c r="R203" s="16">
        <f t="shared" si="14"/>
        <v>42023.818622685183</v>
      </c>
      <c r="S203" s="16">
        <f t="shared" si="15"/>
        <v>42043.818622685183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 s="10">
        <f t="shared" si="12"/>
        <v>0</v>
      </c>
      <c r="Q204">
        <f t="shared" si="13"/>
        <v>0</v>
      </c>
      <c r="R204" s="16">
        <f t="shared" si="14"/>
        <v>42255.927824074075</v>
      </c>
      <c r="S204" s="16">
        <f t="shared" si="15"/>
        <v>42285.874305555553</v>
      </c>
    </row>
    <row r="205" spans="1:19" ht="32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t="s">
        <v>8270</v>
      </c>
      <c r="P205" s="10">
        <f t="shared" si="12"/>
        <v>30</v>
      </c>
      <c r="Q205">
        <f t="shared" si="13"/>
        <v>93.25</v>
      </c>
      <c r="R205" s="16">
        <f t="shared" si="14"/>
        <v>41973.847962962958</v>
      </c>
      <c r="S205" s="16">
        <f t="shared" si="15"/>
        <v>42033.847962962958</v>
      </c>
    </row>
    <row r="206" spans="1:19" ht="32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t="s">
        <v>8270</v>
      </c>
      <c r="P206" s="10">
        <f t="shared" si="12"/>
        <v>51</v>
      </c>
      <c r="Q206">
        <f t="shared" si="13"/>
        <v>117.68</v>
      </c>
      <c r="R206" s="16">
        <f t="shared" si="14"/>
        <v>42556.583368055552</v>
      </c>
      <c r="S206" s="16">
        <f t="shared" si="15"/>
        <v>42586.583368055552</v>
      </c>
    </row>
    <row r="207" spans="1:19" ht="32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t="s">
        <v>8270</v>
      </c>
      <c r="P207" s="10">
        <f t="shared" si="12"/>
        <v>16</v>
      </c>
      <c r="Q207">
        <f t="shared" si="13"/>
        <v>76.47</v>
      </c>
      <c r="R207" s="16">
        <f t="shared" si="14"/>
        <v>42248.632199074069</v>
      </c>
      <c r="S207" s="16">
        <f t="shared" si="15"/>
        <v>42283.632199074069</v>
      </c>
    </row>
    <row r="208" spans="1:19" ht="16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t="s">
        <v>8270</v>
      </c>
      <c r="P208" s="10">
        <f t="shared" si="12"/>
        <v>0</v>
      </c>
      <c r="Q208">
        <f t="shared" si="13"/>
        <v>0</v>
      </c>
      <c r="R208" s="16">
        <f t="shared" si="14"/>
        <v>42567.004432870366</v>
      </c>
      <c r="S208" s="16">
        <f t="shared" si="15"/>
        <v>42588.004432870366</v>
      </c>
    </row>
    <row r="209" spans="1:19" ht="32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t="s">
        <v>8270</v>
      </c>
      <c r="P209" s="10">
        <f t="shared" si="12"/>
        <v>15</v>
      </c>
      <c r="Q209">
        <f t="shared" si="13"/>
        <v>163.85</v>
      </c>
      <c r="R209" s="16">
        <f t="shared" si="14"/>
        <v>41978.197199074071</v>
      </c>
      <c r="S209" s="16">
        <f t="shared" si="15"/>
        <v>42008.197199074071</v>
      </c>
    </row>
    <row r="210" spans="1:19" ht="32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t="s">
        <v>8270</v>
      </c>
      <c r="P210" s="10">
        <f t="shared" si="12"/>
        <v>0</v>
      </c>
      <c r="Q210">
        <f t="shared" si="13"/>
        <v>0</v>
      </c>
      <c r="R210" s="16">
        <f t="shared" si="14"/>
        <v>41959.369988425926</v>
      </c>
      <c r="S210" s="16">
        <f t="shared" si="15"/>
        <v>41989.369988425926</v>
      </c>
    </row>
    <row r="211" spans="1:19" ht="32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t="s">
        <v>8270</v>
      </c>
      <c r="P211" s="10">
        <f t="shared" si="12"/>
        <v>0</v>
      </c>
      <c r="Q211">
        <f t="shared" si="13"/>
        <v>0</v>
      </c>
      <c r="R211" s="16">
        <f t="shared" si="14"/>
        <v>42165.922858796301</v>
      </c>
      <c r="S211" s="16">
        <f t="shared" si="15"/>
        <v>42195.922858796301</v>
      </c>
    </row>
    <row r="212" spans="1:19" ht="32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t="s">
        <v>8270</v>
      </c>
      <c r="P212" s="10">
        <f t="shared" si="12"/>
        <v>25</v>
      </c>
      <c r="Q212">
        <f t="shared" si="13"/>
        <v>91.82</v>
      </c>
      <c r="R212" s="16">
        <f t="shared" si="14"/>
        <v>42249.064722222218</v>
      </c>
      <c r="S212" s="16">
        <f t="shared" si="15"/>
        <v>42278.208333333328</v>
      </c>
    </row>
    <row r="213" spans="1:19" ht="32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t="s">
        <v>8270</v>
      </c>
      <c r="P213" s="10">
        <f t="shared" si="12"/>
        <v>45</v>
      </c>
      <c r="Q213">
        <f t="shared" si="13"/>
        <v>185.83</v>
      </c>
      <c r="R213" s="16">
        <f t="shared" si="14"/>
        <v>42236.159918981488</v>
      </c>
      <c r="S213" s="16">
        <f t="shared" si="15"/>
        <v>42266.159918981488</v>
      </c>
    </row>
    <row r="214" spans="1:19" ht="16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t="s">
        <v>8270</v>
      </c>
      <c r="P214" s="10">
        <f t="shared" si="12"/>
        <v>0</v>
      </c>
      <c r="Q214">
        <f t="shared" si="13"/>
        <v>1</v>
      </c>
      <c r="R214" s="16">
        <f t="shared" si="14"/>
        <v>42416.881018518514</v>
      </c>
      <c r="S214" s="16">
        <f t="shared" si="15"/>
        <v>42476.839351851857</v>
      </c>
    </row>
    <row r="215" spans="1:19" ht="16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t="s">
        <v>8270</v>
      </c>
      <c r="P215" s="10">
        <f t="shared" si="12"/>
        <v>0</v>
      </c>
      <c r="Q215">
        <f t="shared" si="13"/>
        <v>20</v>
      </c>
      <c r="R215" s="16">
        <f t="shared" si="14"/>
        <v>42202.594293981485</v>
      </c>
      <c r="S215" s="16">
        <f t="shared" si="15"/>
        <v>42232.587974537033</v>
      </c>
    </row>
    <row r="216" spans="1:19" ht="32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t="s">
        <v>8270</v>
      </c>
      <c r="P216" s="10">
        <f t="shared" si="12"/>
        <v>0</v>
      </c>
      <c r="Q216">
        <f t="shared" si="13"/>
        <v>1</v>
      </c>
      <c r="R216" s="16">
        <f t="shared" si="14"/>
        <v>42009.64061342593</v>
      </c>
      <c r="S216" s="16">
        <f t="shared" si="15"/>
        <v>42069.64061342593</v>
      </c>
    </row>
    <row r="217" spans="1:19" ht="32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t="s">
        <v>8270</v>
      </c>
      <c r="P217" s="10">
        <f t="shared" si="12"/>
        <v>0</v>
      </c>
      <c r="Q217">
        <f t="shared" si="13"/>
        <v>10</v>
      </c>
      <c r="R217" s="16">
        <f t="shared" si="14"/>
        <v>42375.230115740742</v>
      </c>
      <c r="S217" s="16">
        <f t="shared" si="15"/>
        <v>42417.999305555553</v>
      </c>
    </row>
    <row r="218" spans="1:19" ht="32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t="s">
        <v>8270</v>
      </c>
      <c r="P218" s="10">
        <f t="shared" si="12"/>
        <v>56</v>
      </c>
      <c r="Q218">
        <f t="shared" si="13"/>
        <v>331.54</v>
      </c>
      <c r="R218" s="16">
        <f t="shared" si="14"/>
        <v>42066.958761574075</v>
      </c>
      <c r="S218" s="16">
        <f t="shared" si="15"/>
        <v>42116.917094907403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t="s">
        <v>8270</v>
      </c>
      <c r="P219" s="10">
        <f t="shared" si="12"/>
        <v>12</v>
      </c>
      <c r="Q219">
        <f t="shared" si="13"/>
        <v>314.29000000000002</v>
      </c>
      <c r="R219" s="16">
        <f t="shared" si="14"/>
        <v>41970.64061342593</v>
      </c>
      <c r="S219" s="16">
        <f t="shared" si="15"/>
        <v>42001.64061342593</v>
      </c>
    </row>
    <row r="220" spans="1:19" ht="32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t="s">
        <v>8270</v>
      </c>
      <c r="P220" s="10">
        <f t="shared" si="12"/>
        <v>2</v>
      </c>
      <c r="Q220">
        <f t="shared" si="13"/>
        <v>100</v>
      </c>
      <c r="R220" s="16">
        <f t="shared" si="14"/>
        <v>42079.628344907411</v>
      </c>
      <c r="S220" s="16">
        <f t="shared" si="15"/>
        <v>42139.628344907411</v>
      </c>
    </row>
    <row r="221" spans="1:19" ht="16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t="s">
        <v>8270</v>
      </c>
      <c r="P221" s="10">
        <f t="shared" si="12"/>
        <v>18</v>
      </c>
      <c r="Q221">
        <f t="shared" si="13"/>
        <v>115.99</v>
      </c>
      <c r="R221" s="16">
        <f t="shared" si="14"/>
        <v>42429.326678240745</v>
      </c>
      <c r="S221" s="16">
        <f t="shared" si="15"/>
        <v>42461.290972222225</v>
      </c>
    </row>
    <row r="222" spans="1:19" ht="32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t="s">
        <v>8270</v>
      </c>
      <c r="P222" s="10">
        <f t="shared" si="12"/>
        <v>1</v>
      </c>
      <c r="Q222">
        <f t="shared" si="13"/>
        <v>120</v>
      </c>
      <c r="R222" s="16">
        <f t="shared" si="14"/>
        <v>42195.643865740742</v>
      </c>
      <c r="S222" s="16">
        <f t="shared" si="15"/>
        <v>42236.837499999994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 s="10">
        <f t="shared" si="12"/>
        <v>0</v>
      </c>
      <c r="Q223">
        <f t="shared" si="13"/>
        <v>0</v>
      </c>
      <c r="R223" s="16">
        <f t="shared" si="14"/>
        <v>42031.837546296301</v>
      </c>
      <c r="S223" s="16">
        <f t="shared" si="15"/>
        <v>42091.79587962963</v>
      </c>
    </row>
    <row r="224" spans="1:19" ht="32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t="s">
        <v>8270</v>
      </c>
      <c r="P224" s="10">
        <f t="shared" si="12"/>
        <v>13</v>
      </c>
      <c r="Q224">
        <f t="shared" si="13"/>
        <v>65</v>
      </c>
      <c r="R224" s="16">
        <f t="shared" si="14"/>
        <v>42031.769884259258</v>
      </c>
      <c r="S224" s="16">
        <f t="shared" si="15"/>
        <v>42090.110416666663</v>
      </c>
    </row>
    <row r="225" spans="1:19" ht="32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t="s">
        <v>8270</v>
      </c>
      <c r="P225" s="10">
        <f t="shared" si="12"/>
        <v>0</v>
      </c>
      <c r="Q225">
        <f t="shared" si="13"/>
        <v>0</v>
      </c>
      <c r="R225" s="16">
        <f t="shared" si="14"/>
        <v>42482.048032407409</v>
      </c>
      <c r="S225" s="16">
        <f t="shared" si="15"/>
        <v>42512.045138888891</v>
      </c>
    </row>
    <row r="226" spans="1:19" ht="32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t="s">
        <v>8270</v>
      </c>
      <c r="P226" s="10">
        <f t="shared" si="12"/>
        <v>0</v>
      </c>
      <c r="Q226">
        <f t="shared" si="13"/>
        <v>0</v>
      </c>
      <c r="R226" s="16">
        <f t="shared" si="14"/>
        <v>42135.235254629632</v>
      </c>
      <c r="S226" s="16">
        <f t="shared" si="15"/>
        <v>42195.235254629632</v>
      </c>
    </row>
    <row r="227" spans="1:19" ht="32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t="s">
        <v>8270</v>
      </c>
      <c r="P227" s="10">
        <f t="shared" si="12"/>
        <v>0</v>
      </c>
      <c r="Q227">
        <f t="shared" si="13"/>
        <v>0</v>
      </c>
      <c r="R227" s="16">
        <f t="shared" si="14"/>
        <v>42438.961273148147</v>
      </c>
      <c r="S227" s="16">
        <f t="shared" si="15"/>
        <v>42468.919606481482</v>
      </c>
    </row>
    <row r="228" spans="1:19" ht="16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t="s">
        <v>8270</v>
      </c>
      <c r="P228" s="10">
        <f t="shared" si="12"/>
        <v>1</v>
      </c>
      <c r="Q228">
        <f t="shared" si="13"/>
        <v>125</v>
      </c>
      <c r="R228" s="16">
        <f t="shared" si="14"/>
        <v>42106.666018518517</v>
      </c>
      <c r="S228" s="16">
        <f t="shared" si="15"/>
        <v>42155.395138888889</v>
      </c>
    </row>
    <row r="229" spans="1:19" ht="32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t="s">
        <v>8270</v>
      </c>
      <c r="P229" s="10">
        <f t="shared" si="12"/>
        <v>0</v>
      </c>
      <c r="Q229">
        <f t="shared" si="13"/>
        <v>0</v>
      </c>
      <c r="R229" s="16">
        <f t="shared" si="14"/>
        <v>42164.893993055557</v>
      </c>
      <c r="S229" s="16">
        <f t="shared" si="15"/>
        <v>42194.893993055557</v>
      </c>
    </row>
    <row r="230" spans="1:19" ht="16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t="s">
        <v>8270</v>
      </c>
      <c r="P230" s="10">
        <f t="shared" si="12"/>
        <v>0</v>
      </c>
      <c r="Q230">
        <f t="shared" si="13"/>
        <v>0</v>
      </c>
      <c r="R230" s="16">
        <f t="shared" si="14"/>
        <v>42096.686400462961</v>
      </c>
      <c r="S230" s="16">
        <f t="shared" si="15"/>
        <v>42156.686400462961</v>
      </c>
    </row>
    <row r="231" spans="1:19" ht="32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t="s">
        <v>8270</v>
      </c>
      <c r="P231" s="10">
        <f t="shared" si="12"/>
        <v>0</v>
      </c>
      <c r="Q231">
        <f t="shared" si="13"/>
        <v>0</v>
      </c>
      <c r="R231" s="16">
        <f t="shared" si="14"/>
        <v>42383.933993055558</v>
      </c>
      <c r="S231" s="16">
        <f t="shared" si="15"/>
        <v>42413.933993055558</v>
      </c>
    </row>
    <row r="232" spans="1:19" ht="32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t="s">
        <v>8270</v>
      </c>
      <c r="P232" s="10">
        <f t="shared" si="12"/>
        <v>0</v>
      </c>
      <c r="Q232">
        <f t="shared" si="13"/>
        <v>30</v>
      </c>
      <c r="R232" s="16">
        <f t="shared" si="14"/>
        <v>42129.777210648142</v>
      </c>
      <c r="S232" s="16">
        <f t="shared" si="15"/>
        <v>42159.777210648142</v>
      </c>
    </row>
    <row r="233" spans="1:19" ht="32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t="s">
        <v>8270</v>
      </c>
      <c r="P233" s="10">
        <f t="shared" si="12"/>
        <v>0</v>
      </c>
      <c r="Q233">
        <f t="shared" si="13"/>
        <v>0</v>
      </c>
      <c r="R233" s="16">
        <f t="shared" si="14"/>
        <v>42341.958923611113</v>
      </c>
      <c r="S233" s="16">
        <f t="shared" si="15"/>
        <v>42371.958923611113</v>
      </c>
    </row>
    <row r="234" spans="1:19" ht="32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t="s">
        <v>8270</v>
      </c>
      <c r="P234" s="10">
        <f t="shared" si="12"/>
        <v>3</v>
      </c>
      <c r="Q234">
        <f t="shared" si="13"/>
        <v>15.71</v>
      </c>
      <c r="R234" s="16">
        <f t="shared" si="14"/>
        <v>42032.82576388889</v>
      </c>
      <c r="S234" s="16">
        <f t="shared" si="15"/>
        <v>42062.82576388889</v>
      </c>
    </row>
    <row r="235" spans="1:19" ht="32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t="s">
        <v>8270</v>
      </c>
      <c r="P235" s="10">
        <f t="shared" si="12"/>
        <v>0</v>
      </c>
      <c r="Q235">
        <f t="shared" si="13"/>
        <v>0</v>
      </c>
      <c r="R235" s="16">
        <f t="shared" si="14"/>
        <v>42612.911712962959</v>
      </c>
      <c r="S235" s="16">
        <f t="shared" si="15"/>
        <v>42642.911712962959</v>
      </c>
    </row>
    <row r="236" spans="1:19" ht="32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t="s">
        <v>8270</v>
      </c>
      <c r="P236" s="10">
        <f t="shared" si="12"/>
        <v>40</v>
      </c>
      <c r="Q236">
        <f t="shared" si="13"/>
        <v>80.2</v>
      </c>
      <c r="R236" s="16">
        <f t="shared" si="14"/>
        <v>42136.035405092596</v>
      </c>
      <c r="S236" s="16">
        <f t="shared" si="15"/>
        <v>42176.035405092596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t="s">
        <v>8270</v>
      </c>
      <c r="P237" s="10">
        <f t="shared" si="12"/>
        <v>0</v>
      </c>
      <c r="Q237">
        <f t="shared" si="13"/>
        <v>0</v>
      </c>
      <c r="R237" s="16">
        <f t="shared" si="14"/>
        <v>42164.908530092594</v>
      </c>
      <c r="S237" s="16">
        <f t="shared" si="15"/>
        <v>42194.908530092594</v>
      </c>
    </row>
    <row r="238" spans="1:19" ht="32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 s="10">
        <f t="shared" si="12"/>
        <v>0</v>
      </c>
      <c r="Q238">
        <f t="shared" si="13"/>
        <v>0</v>
      </c>
      <c r="R238" s="16">
        <f t="shared" si="14"/>
        <v>42321.08447916666</v>
      </c>
      <c r="S238" s="16">
        <f t="shared" si="15"/>
        <v>42374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t="s">
        <v>8270</v>
      </c>
      <c r="P239" s="10">
        <f t="shared" si="12"/>
        <v>0</v>
      </c>
      <c r="Q239">
        <f t="shared" si="13"/>
        <v>50</v>
      </c>
      <c r="R239" s="16">
        <f t="shared" si="14"/>
        <v>42377.577187499999</v>
      </c>
      <c r="S239" s="16">
        <f t="shared" si="15"/>
        <v>42437.577187499999</v>
      </c>
    </row>
    <row r="240" spans="1:19" ht="32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 s="10">
        <f t="shared" si="12"/>
        <v>0</v>
      </c>
      <c r="Q240">
        <f t="shared" si="13"/>
        <v>0</v>
      </c>
      <c r="R240" s="16">
        <f t="shared" si="14"/>
        <v>42713.962499999994</v>
      </c>
      <c r="S240" s="16">
        <f t="shared" si="15"/>
        <v>42734.375</v>
      </c>
    </row>
    <row r="241" spans="1:19" ht="32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t="s">
        <v>8270</v>
      </c>
      <c r="P241" s="10">
        <f t="shared" si="12"/>
        <v>25</v>
      </c>
      <c r="Q241">
        <f t="shared" si="13"/>
        <v>50</v>
      </c>
      <c r="R241" s="16">
        <f t="shared" si="14"/>
        <v>42297.110300925924</v>
      </c>
      <c r="S241" s="16">
        <f t="shared" si="15"/>
        <v>42316.5</v>
      </c>
    </row>
    <row r="242" spans="1:19" ht="32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t="s">
        <v>8271</v>
      </c>
      <c r="P242" s="10">
        <f t="shared" si="12"/>
        <v>108</v>
      </c>
      <c r="Q242">
        <f t="shared" si="13"/>
        <v>117.85</v>
      </c>
      <c r="R242" s="16">
        <f t="shared" si="14"/>
        <v>41354.708460648151</v>
      </c>
      <c r="S242" s="16">
        <f t="shared" si="15"/>
        <v>41399.708460648151</v>
      </c>
    </row>
    <row r="243" spans="1:19" ht="32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t="s">
        <v>8271</v>
      </c>
      <c r="P243" s="10">
        <f t="shared" si="12"/>
        <v>113</v>
      </c>
      <c r="Q243">
        <f t="shared" si="13"/>
        <v>109.04</v>
      </c>
      <c r="R243" s="16">
        <f t="shared" si="14"/>
        <v>41949.697962962964</v>
      </c>
      <c r="S243" s="16">
        <f t="shared" si="15"/>
        <v>41994.697962962964</v>
      </c>
    </row>
    <row r="244" spans="1:19" ht="32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t="s">
        <v>8271</v>
      </c>
      <c r="P244" s="10">
        <f t="shared" si="12"/>
        <v>113</v>
      </c>
      <c r="Q244">
        <f t="shared" si="13"/>
        <v>73.02</v>
      </c>
      <c r="R244" s="16">
        <f t="shared" si="14"/>
        <v>40862.492939814816</v>
      </c>
      <c r="S244" s="16">
        <f t="shared" si="15"/>
        <v>40897.492939814816</v>
      </c>
    </row>
    <row r="245" spans="1:19" ht="32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t="s">
        <v>8271</v>
      </c>
      <c r="P245" s="10">
        <f t="shared" si="12"/>
        <v>103</v>
      </c>
      <c r="Q245">
        <f t="shared" si="13"/>
        <v>78.2</v>
      </c>
      <c r="R245" s="16">
        <f t="shared" si="14"/>
        <v>41662.047500000001</v>
      </c>
      <c r="S245" s="16">
        <f t="shared" si="15"/>
        <v>41692.047500000001</v>
      </c>
    </row>
    <row r="246" spans="1:19" ht="32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t="s">
        <v>8271</v>
      </c>
      <c r="P246" s="10">
        <f t="shared" si="12"/>
        <v>114</v>
      </c>
      <c r="Q246">
        <f t="shared" si="13"/>
        <v>47.4</v>
      </c>
      <c r="R246" s="16">
        <f t="shared" si="14"/>
        <v>40213.323599537034</v>
      </c>
      <c r="S246" s="16">
        <f t="shared" si="15"/>
        <v>40253.29583333333</v>
      </c>
    </row>
    <row r="247" spans="1:19" ht="32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t="s">
        <v>8271</v>
      </c>
      <c r="P247" s="10">
        <f t="shared" si="12"/>
        <v>104</v>
      </c>
      <c r="Q247">
        <f t="shared" si="13"/>
        <v>54.02</v>
      </c>
      <c r="R247" s="16">
        <f t="shared" si="14"/>
        <v>41107.053067129629</v>
      </c>
      <c r="S247" s="16">
        <f t="shared" si="15"/>
        <v>41137.053067129629</v>
      </c>
    </row>
    <row r="248" spans="1:19" ht="32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t="s">
        <v>8271</v>
      </c>
      <c r="P248" s="10">
        <f t="shared" si="12"/>
        <v>305</v>
      </c>
      <c r="Q248">
        <f t="shared" si="13"/>
        <v>68.489999999999995</v>
      </c>
      <c r="R248" s="16">
        <f t="shared" si="14"/>
        <v>40480.363483796296</v>
      </c>
      <c r="S248" s="16">
        <f t="shared" si="15"/>
        <v>40530.405150462961</v>
      </c>
    </row>
    <row r="249" spans="1:19" ht="48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t="s">
        <v>8271</v>
      </c>
      <c r="P249" s="10">
        <f t="shared" si="12"/>
        <v>134</v>
      </c>
      <c r="Q249">
        <f t="shared" si="13"/>
        <v>108.15</v>
      </c>
      <c r="R249" s="16">
        <f t="shared" si="14"/>
        <v>40430.604328703703</v>
      </c>
      <c r="S249" s="16">
        <f t="shared" si="15"/>
        <v>40467.152083333334</v>
      </c>
    </row>
    <row r="250" spans="1:19" ht="32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t="s">
        <v>8271</v>
      </c>
      <c r="P250" s="10">
        <f t="shared" si="12"/>
        <v>101</v>
      </c>
      <c r="Q250">
        <f t="shared" si="13"/>
        <v>589.95000000000005</v>
      </c>
      <c r="R250" s="16">
        <f t="shared" si="14"/>
        <v>40870.774409722224</v>
      </c>
      <c r="S250" s="16">
        <f t="shared" si="15"/>
        <v>40915.774409722224</v>
      </c>
    </row>
    <row r="251" spans="1:19" ht="32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t="s">
        <v>8271</v>
      </c>
      <c r="P251" s="10">
        <f t="shared" si="12"/>
        <v>113</v>
      </c>
      <c r="Q251">
        <f t="shared" si="13"/>
        <v>48.05</v>
      </c>
      <c r="R251" s="16">
        <f t="shared" si="14"/>
        <v>40332.923842592594</v>
      </c>
      <c r="S251" s="16">
        <f t="shared" si="15"/>
        <v>40412.736111111109</v>
      </c>
    </row>
    <row r="252" spans="1:19" ht="32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t="s">
        <v>8271</v>
      </c>
      <c r="P252" s="10">
        <f t="shared" si="12"/>
        <v>106</v>
      </c>
      <c r="Q252">
        <f t="shared" si="13"/>
        <v>72.48</v>
      </c>
      <c r="R252" s="16">
        <f t="shared" si="14"/>
        <v>41401.565868055557</v>
      </c>
      <c r="S252" s="16">
        <f t="shared" si="15"/>
        <v>41431.565868055557</v>
      </c>
    </row>
    <row r="253" spans="1:19" ht="32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t="s">
        <v>8271</v>
      </c>
      <c r="P253" s="10">
        <f t="shared" si="12"/>
        <v>126</v>
      </c>
      <c r="Q253">
        <f t="shared" si="13"/>
        <v>57.08</v>
      </c>
      <c r="R253" s="16">
        <f t="shared" si="14"/>
        <v>41013.787569444445</v>
      </c>
      <c r="S253" s="16">
        <f t="shared" si="15"/>
        <v>41045.791666666664</v>
      </c>
    </row>
    <row r="254" spans="1:19" ht="32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t="s">
        <v>8271</v>
      </c>
      <c r="P254" s="10">
        <f t="shared" si="12"/>
        <v>185</v>
      </c>
      <c r="Q254">
        <f t="shared" si="13"/>
        <v>85.44</v>
      </c>
      <c r="R254" s="16">
        <f t="shared" si="14"/>
        <v>40266.662708333337</v>
      </c>
      <c r="S254" s="16">
        <f t="shared" si="15"/>
        <v>40330.165972222225</v>
      </c>
    </row>
    <row r="255" spans="1:19" ht="32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t="s">
        <v>8271</v>
      </c>
      <c r="P255" s="10">
        <f t="shared" si="12"/>
        <v>101</v>
      </c>
      <c r="Q255">
        <f t="shared" si="13"/>
        <v>215.86</v>
      </c>
      <c r="R255" s="16">
        <f t="shared" si="14"/>
        <v>40924.650868055556</v>
      </c>
      <c r="S255" s="16">
        <f t="shared" si="15"/>
        <v>40954.650868055556</v>
      </c>
    </row>
    <row r="256" spans="1:19" ht="32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t="s">
        <v>8271</v>
      </c>
      <c r="P256" s="10">
        <f t="shared" si="12"/>
        <v>117</v>
      </c>
      <c r="Q256">
        <f t="shared" si="13"/>
        <v>89.39</v>
      </c>
      <c r="R256" s="16">
        <f t="shared" si="14"/>
        <v>42263.952662037031</v>
      </c>
      <c r="S256" s="16">
        <f t="shared" si="15"/>
        <v>42294.083333333328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t="s">
        <v>8271</v>
      </c>
      <c r="P257" s="10">
        <f t="shared" si="12"/>
        <v>107</v>
      </c>
      <c r="Q257">
        <f t="shared" si="13"/>
        <v>45.42</v>
      </c>
      <c r="R257" s="16">
        <f t="shared" si="14"/>
        <v>40588.526412037041</v>
      </c>
      <c r="S257" s="16">
        <f t="shared" si="15"/>
        <v>40618.48474537037</v>
      </c>
    </row>
    <row r="258" spans="1:19" ht="32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t="s">
        <v>8271</v>
      </c>
      <c r="P258" s="10">
        <f t="shared" ref="P258:P321" si="16">ROUND(E258/D258*100,0)</f>
        <v>139</v>
      </c>
      <c r="Q258">
        <f t="shared" si="13"/>
        <v>65.760000000000005</v>
      </c>
      <c r="R258" s="16">
        <f t="shared" si="14"/>
        <v>41319.769293981481</v>
      </c>
      <c r="S258" s="16">
        <f t="shared" si="15"/>
        <v>41349.769293981481</v>
      </c>
    </row>
    <row r="259" spans="1:19" ht="32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t="s">
        <v>8271</v>
      </c>
      <c r="P259" s="10">
        <f t="shared" si="16"/>
        <v>107</v>
      </c>
      <c r="Q259">
        <f t="shared" ref="Q259:Q322" si="17">IFERROR(ROUND(E259/L259,2),0)</f>
        <v>66.7</v>
      </c>
      <c r="R259" s="16">
        <f t="shared" ref="R259:R322" si="18">(((J259/60)/60)/24)+DATE(1970,1,1)</f>
        <v>42479.626875000002</v>
      </c>
      <c r="S259" s="16">
        <f t="shared" ref="S259:S322" si="19">(((I259/60)/60)/24)+DATE(1970,1,1)</f>
        <v>42509.626875000002</v>
      </c>
    </row>
    <row r="260" spans="1:19" ht="32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t="s">
        <v>8271</v>
      </c>
      <c r="P260" s="10">
        <f t="shared" si="16"/>
        <v>191</v>
      </c>
      <c r="Q260">
        <f t="shared" si="17"/>
        <v>83.35</v>
      </c>
      <c r="R260" s="16">
        <f t="shared" si="18"/>
        <v>40682.051689814813</v>
      </c>
      <c r="S260" s="16">
        <f t="shared" si="19"/>
        <v>40712.051689814813</v>
      </c>
    </row>
    <row r="261" spans="1:19" ht="32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t="s">
        <v>8271</v>
      </c>
      <c r="P261" s="10">
        <f t="shared" si="16"/>
        <v>132</v>
      </c>
      <c r="Q261">
        <f t="shared" si="17"/>
        <v>105.05</v>
      </c>
      <c r="R261" s="16">
        <f t="shared" si="18"/>
        <v>42072.738067129627</v>
      </c>
      <c r="S261" s="16">
        <f t="shared" si="19"/>
        <v>42102.738067129627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t="s">
        <v>8271</v>
      </c>
      <c r="P262" s="10">
        <f t="shared" si="16"/>
        <v>106</v>
      </c>
      <c r="Q262">
        <f t="shared" si="17"/>
        <v>120.91</v>
      </c>
      <c r="R262" s="16">
        <f t="shared" si="18"/>
        <v>40330.755543981482</v>
      </c>
      <c r="S262" s="16">
        <f t="shared" si="19"/>
        <v>40376.415972222225</v>
      </c>
    </row>
    <row r="263" spans="1:19" ht="16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t="s">
        <v>8271</v>
      </c>
      <c r="P263" s="10">
        <f t="shared" si="16"/>
        <v>107</v>
      </c>
      <c r="Q263">
        <f t="shared" si="17"/>
        <v>97.64</v>
      </c>
      <c r="R263" s="16">
        <f t="shared" si="18"/>
        <v>41017.885462962964</v>
      </c>
      <c r="S263" s="16">
        <f t="shared" si="19"/>
        <v>41067.621527777781</v>
      </c>
    </row>
    <row r="264" spans="1:19" ht="16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t="s">
        <v>8271</v>
      </c>
      <c r="P264" s="10">
        <f t="shared" si="16"/>
        <v>240</v>
      </c>
      <c r="Q264">
        <f t="shared" si="17"/>
        <v>41.38</v>
      </c>
      <c r="R264" s="16">
        <f t="shared" si="18"/>
        <v>40555.24800925926</v>
      </c>
      <c r="S264" s="16">
        <f t="shared" si="19"/>
        <v>40600.24800925926</v>
      </c>
    </row>
    <row r="265" spans="1:19" ht="32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t="s">
        <v>8271</v>
      </c>
      <c r="P265" s="10">
        <f t="shared" si="16"/>
        <v>118</v>
      </c>
      <c r="Q265">
        <f t="shared" si="17"/>
        <v>30.65</v>
      </c>
      <c r="R265" s="16">
        <f t="shared" si="18"/>
        <v>41149.954791666663</v>
      </c>
      <c r="S265" s="16">
        <f t="shared" si="19"/>
        <v>41179.954791666663</v>
      </c>
    </row>
    <row r="266" spans="1:19" ht="32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t="s">
        <v>8271</v>
      </c>
      <c r="P266" s="10">
        <f t="shared" si="16"/>
        <v>118</v>
      </c>
      <c r="Q266">
        <f t="shared" si="17"/>
        <v>64.95</v>
      </c>
      <c r="R266" s="16">
        <f t="shared" si="18"/>
        <v>41010.620312500003</v>
      </c>
      <c r="S266" s="16">
        <f t="shared" si="19"/>
        <v>41040.620312500003</v>
      </c>
    </row>
    <row r="267" spans="1:19" ht="32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t="s">
        <v>8271</v>
      </c>
      <c r="P267" s="10">
        <f t="shared" si="16"/>
        <v>111</v>
      </c>
      <c r="Q267">
        <f t="shared" si="17"/>
        <v>95.78</v>
      </c>
      <c r="R267" s="16">
        <f t="shared" si="18"/>
        <v>40267.245717592588</v>
      </c>
      <c r="S267" s="16">
        <f t="shared" si="19"/>
        <v>40308.844444444447</v>
      </c>
    </row>
    <row r="268" spans="1:19" ht="32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t="s">
        <v>8271</v>
      </c>
      <c r="P268" s="10">
        <f t="shared" si="16"/>
        <v>146</v>
      </c>
      <c r="Q268">
        <f t="shared" si="17"/>
        <v>40.42</v>
      </c>
      <c r="R268" s="16">
        <f t="shared" si="18"/>
        <v>40205.174849537041</v>
      </c>
      <c r="S268" s="16">
        <f t="shared" si="19"/>
        <v>40291.160416666666</v>
      </c>
    </row>
    <row r="269" spans="1:19" ht="32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t="s">
        <v>8271</v>
      </c>
      <c r="P269" s="10">
        <f t="shared" si="16"/>
        <v>132</v>
      </c>
      <c r="Q269">
        <f t="shared" si="17"/>
        <v>78.58</v>
      </c>
      <c r="R269" s="16">
        <f t="shared" si="18"/>
        <v>41785.452534722222</v>
      </c>
      <c r="S269" s="16">
        <f t="shared" si="19"/>
        <v>41815.452534722222</v>
      </c>
    </row>
    <row r="270" spans="1:19" ht="32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t="s">
        <v>8271</v>
      </c>
      <c r="P270" s="10">
        <f t="shared" si="16"/>
        <v>111</v>
      </c>
      <c r="Q270">
        <f t="shared" si="17"/>
        <v>50.18</v>
      </c>
      <c r="R270" s="16">
        <f t="shared" si="18"/>
        <v>40809.15252314815</v>
      </c>
      <c r="S270" s="16">
        <f t="shared" si="19"/>
        <v>40854.194189814814</v>
      </c>
    </row>
    <row r="271" spans="1:19" ht="32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t="s">
        <v>8271</v>
      </c>
      <c r="P271" s="10">
        <f t="shared" si="16"/>
        <v>147</v>
      </c>
      <c r="Q271">
        <f t="shared" si="17"/>
        <v>92.25</v>
      </c>
      <c r="R271" s="16">
        <f t="shared" si="18"/>
        <v>42758.197013888886</v>
      </c>
      <c r="S271" s="16">
        <f t="shared" si="19"/>
        <v>42788.197013888886</v>
      </c>
    </row>
    <row r="272" spans="1:19" ht="32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t="s">
        <v>8271</v>
      </c>
      <c r="P272" s="10">
        <f t="shared" si="16"/>
        <v>153</v>
      </c>
      <c r="Q272">
        <f t="shared" si="17"/>
        <v>57.54</v>
      </c>
      <c r="R272" s="16">
        <f t="shared" si="18"/>
        <v>40637.866550925923</v>
      </c>
      <c r="S272" s="16">
        <f t="shared" si="19"/>
        <v>40688.166666666664</v>
      </c>
    </row>
    <row r="273" spans="1:19" ht="32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t="s">
        <v>8271</v>
      </c>
      <c r="P273" s="10">
        <f t="shared" si="16"/>
        <v>105</v>
      </c>
      <c r="Q273">
        <f t="shared" si="17"/>
        <v>109.42</v>
      </c>
      <c r="R273" s="16">
        <f t="shared" si="18"/>
        <v>41612.10024305556</v>
      </c>
      <c r="S273" s="16">
        <f t="shared" si="19"/>
        <v>41641.333333333336</v>
      </c>
    </row>
    <row r="274" spans="1:19" ht="32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t="s">
        <v>8271</v>
      </c>
      <c r="P274" s="10">
        <f t="shared" si="16"/>
        <v>177</v>
      </c>
      <c r="Q274">
        <f t="shared" si="17"/>
        <v>81.89</v>
      </c>
      <c r="R274" s="16">
        <f t="shared" si="18"/>
        <v>40235.900358796294</v>
      </c>
      <c r="S274" s="16">
        <f t="shared" si="19"/>
        <v>40296.78402777778</v>
      </c>
    </row>
    <row r="275" spans="1:19" ht="32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t="s">
        <v>8271</v>
      </c>
      <c r="P275" s="10">
        <f t="shared" si="16"/>
        <v>108</v>
      </c>
      <c r="Q275">
        <f t="shared" si="17"/>
        <v>45.67</v>
      </c>
      <c r="R275" s="16">
        <f t="shared" si="18"/>
        <v>40697.498449074075</v>
      </c>
      <c r="S275" s="16">
        <f t="shared" si="19"/>
        <v>40727.498449074075</v>
      </c>
    </row>
    <row r="276" spans="1:19" ht="32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t="s">
        <v>8271</v>
      </c>
      <c r="P276" s="10">
        <f t="shared" si="16"/>
        <v>156</v>
      </c>
      <c r="Q276">
        <f t="shared" si="17"/>
        <v>55.22</v>
      </c>
      <c r="R276" s="16">
        <f t="shared" si="18"/>
        <v>40969.912372685183</v>
      </c>
      <c r="S276" s="16">
        <f t="shared" si="19"/>
        <v>41004.290972222225</v>
      </c>
    </row>
    <row r="277" spans="1:19" ht="32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t="s">
        <v>8271</v>
      </c>
      <c r="P277" s="10">
        <f t="shared" si="16"/>
        <v>108</v>
      </c>
      <c r="Q277">
        <f t="shared" si="17"/>
        <v>65.3</v>
      </c>
      <c r="R277" s="16">
        <f t="shared" si="18"/>
        <v>41193.032013888893</v>
      </c>
      <c r="S277" s="16">
        <f t="shared" si="19"/>
        <v>41223.073680555557</v>
      </c>
    </row>
    <row r="278" spans="1:19" ht="32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t="s">
        <v>8271</v>
      </c>
      <c r="P278" s="10">
        <f t="shared" si="16"/>
        <v>148</v>
      </c>
      <c r="Q278">
        <f t="shared" si="17"/>
        <v>95.23</v>
      </c>
      <c r="R278" s="16">
        <f t="shared" si="18"/>
        <v>40967.081874999996</v>
      </c>
      <c r="S278" s="16">
        <f t="shared" si="19"/>
        <v>41027.040208333332</v>
      </c>
    </row>
    <row r="279" spans="1:19" ht="32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t="s">
        <v>8271</v>
      </c>
      <c r="P279" s="10">
        <f t="shared" si="16"/>
        <v>110</v>
      </c>
      <c r="Q279">
        <f t="shared" si="17"/>
        <v>75.44</v>
      </c>
      <c r="R279" s="16">
        <f t="shared" si="18"/>
        <v>42117.891423611116</v>
      </c>
      <c r="S279" s="16">
        <f t="shared" si="19"/>
        <v>42147.891423611116</v>
      </c>
    </row>
    <row r="280" spans="1:19" ht="16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t="s">
        <v>8271</v>
      </c>
      <c r="P280" s="10">
        <f t="shared" si="16"/>
        <v>150</v>
      </c>
      <c r="Q280">
        <f t="shared" si="17"/>
        <v>97.82</v>
      </c>
      <c r="R280" s="16">
        <f t="shared" si="18"/>
        <v>41164.040960648148</v>
      </c>
      <c r="S280" s="16">
        <f t="shared" si="19"/>
        <v>41194.040960648148</v>
      </c>
    </row>
    <row r="281" spans="1:19" ht="32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t="s">
        <v>8271</v>
      </c>
      <c r="P281" s="10">
        <f t="shared" si="16"/>
        <v>157</v>
      </c>
      <c r="Q281">
        <f t="shared" si="17"/>
        <v>87.69</v>
      </c>
      <c r="R281" s="16">
        <f t="shared" si="18"/>
        <v>42759.244166666671</v>
      </c>
      <c r="S281" s="16">
        <f t="shared" si="19"/>
        <v>42793.084027777775</v>
      </c>
    </row>
    <row r="282" spans="1:19" ht="32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t="s">
        <v>8271</v>
      </c>
      <c r="P282" s="10">
        <f t="shared" si="16"/>
        <v>156</v>
      </c>
      <c r="Q282">
        <f t="shared" si="17"/>
        <v>54.75</v>
      </c>
      <c r="R282" s="16">
        <f t="shared" si="18"/>
        <v>41744.590682870366</v>
      </c>
      <c r="S282" s="16">
        <f t="shared" si="19"/>
        <v>41789.590682870366</v>
      </c>
    </row>
    <row r="283" spans="1:19" ht="32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t="s">
        <v>8271</v>
      </c>
      <c r="P283" s="10">
        <f t="shared" si="16"/>
        <v>121</v>
      </c>
      <c r="Q283">
        <f t="shared" si="17"/>
        <v>83.95</v>
      </c>
      <c r="R283" s="16">
        <f t="shared" si="18"/>
        <v>39950.163344907407</v>
      </c>
      <c r="S283" s="16">
        <f t="shared" si="19"/>
        <v>40035.80972222222</v>
      </c>
    </row>
    <row r="284" spans="1:19" ht="32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t="s">
        <v>8271</v>
      </c>
      <c r="P284" s="10">
        <f t="shared" si="16"/>
        <v>101</v>
      </c>
      <c r="Q284">
        <f t="shared" si="17"/>
        <v>254.39</v>
      </c>
      <c r="R284" s="16">
        <f t="shared" si="18"/>
        <v>40194.920046296298</v>
      </c>
      <c r="S284" s="16">
        <f t="shared" si="19"/>
        <v>40231.916666666664</v>
      </c>
    </row>
    <row r="285" spans="1:19" ht="16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t="s">
        <v>8271</v>
      </c>
      <c r="P285" s="10">
        <f t="shared" si="16"/>
        <v>114</v>
      </c>
      <c r="Q285">
        <f t="shared" si="17"/>
        <v>101.83</v>
      </c>
      <c r="R285" s="16">
        <f t="shared" si="18"/>
        <v>40675.71</v>
      </c>
      <c r="S285" s="16">
        <f t="shared" si="19"/>
        <v>40695.207638888889</v>
      </c>
    </row>
    <row r="286" spans="1:19" ht="32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t="s">
        <v>8271</v>
      </c>
      <c r="P286" s="10">
        <f t="shared" si="16"/>
        <v>105</v>
      </c>
      <c r="Q286">
        <f t="shared" si="17"/>
        <v>55.07</v>
      </c>
      <c r="R286" s="16">
        <f t="shared" si="18"/>
        <v>40904.738194444442</v>
      </c>
      <c r="S286" s="16">
        <f t="shared" si="19"/>
        <v>40929.738194444442</v>
      </c>
    </row>
    <row r="287" spans="1:19" ht="32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t="s">
        <v>8271</v>
      </c>
      <c r="P287" s="10">
        <f t="shared" si="16"/>
        <v>229</v>
      </c>
      <c r="Q287">
        <f t="shared" si="17"/>
        <v>56.9</v>
      </c>
      <c r="R287" s="16">
        <f t="shared" si="18"/>
        <v>41506.756111111114</v>
      </c>
      <c r="S287" s="16">
        <f t="shared" si="19"/>
        <v>41536.756111111114</v>
      </c>
    </row>
    <row r="288" spans="1:19" ht="32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t="s">
        <v>8271</v>
      </c>
      <c r="P288" s="10">
        <f t="shared" si="16"/>
        <v>109</v>
      </c>
      <c r="Q288">
        <f t="shared" si="17"/>
        <v>121.28</v>
      </c>
      <c r="R288" s="16">
        <f t="shared" si="18"/>
        <v>41313.816249999996</v>
      </c>
      <c r="S288" s="16">
        <f t="shared" si="19"/>
        <v>41358.774583333332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t="s">
        <v>8271</v>
      </c>
      <c r="P289" s="10">
        <f t="shared" si="16"/>
        <v>176</v>
      </c>
      <c r="Q289">
        <f t="shared" si="17"/>
        <v>91.19</v>
      </c>
      <c r="R289" s="16">
        <f t="shared" si="18"/>
        <v>41184.277986111112</v>
      </c>
      <c r="S289" s="16">
        <f t="shared" si="19"/>
        <v>41215.166666666664</v>
      </c>
    </row>
    <row r="290" spans="1:19" ht="32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t="s">
        <v>8271</v>
      </c>
      <c r="P290" s="10">
        <f t="shared" si="16"/>
        <v>103</v>
      </c>
      <c r="Q290">
        <f t="shared" si="17"/>
        <v>115.45</v>
      </c>
      <c r="R290" s="16">
        <f t="shared" si="18"/>
        <v>41051.168900462959</v>
      </c>
      <c r="S290" s="16">
        <f t="shared" si="19"/>
        <v>41086.168900462959</v>
      </c>
    </row>
    <row r="291" spans="1:19" ht="32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t="s">
        <v>8271</v>
      </c>
      <c r="P291" s="10">
        <f t="shared" si="16"/>
        <v>105</v>
      </c>
      <c r="Q291">
        <f t="shared" si="17"/>
        <v>67.77</v>
      </c>
      <c r="R291" s="16">
        <f t="shared" si="18"/>
        <v>41550.456412037034</v>
      </c>
      <c r="S291" s="16">
        <f t="shared" si="19"/>
        <v>41580.456412037034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t="s">
        <v>8271</v>
      </c>
      <c r="P292" s="10">
        <f t="shared" si="16"/>
        <v>107</v>
      </c>
      <c r="Q292">
        <f t="shared" si="17"/>
        <v>28.58</v>
      </c>
      <c r="R292" s="16">
        <f t="shared" si="18"/>
        <v>40526.36917824074</v>
      </c>
      <c r="S292" s="16">
        <f t="shared" si="19"/>
        <v>40576.332638888889</v>
      </c>
    </row>
    <row r="293" spans="1:19" ht="32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t="s">
        <v>8271</v>
      </c>
      <c r="P293" s="10">
        <f t="shared" si="16"/>
        <v>120</v>
      </c>
      <c r="Q293">
        <f t="shared" si="17"/>
        <v>46.88</v>
      </c>
      <c r="R293" s="16">
        <f t="shared" si="18"/>
        <v>41376.769050925926</v>
      </c>
      <c r="S293" s="16">
        <f t="shared" si="19"/>
        <v>41395.000694444447</v>
      </c>
    </row>
    <row r="294" spans="1:19" ht="32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t="s">
        <v>8271</v>
      </c>
      <c r="P294" s="10">
        <f t="shared" si="16"/>
        <v>102</v>
      </c>
      <c r="Q294">
        <f t="shared" si="17"/>
        <v>154.41999999999999</v>
      </c>
      <c r="R294" s="16">
        <f t="shared" si="18"/>
        <v>40812.803229166668</v>
      </c>
      <c r="S294" s="16">
        <f t="shared" si="19"/>
        <v>40845.165972222225</v>
      </c>
    </row>
    <row r="295" spans="1:19" ht="32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t="s">
        <v>8271</v>
      </c>
      <c r="P295" s="10">
        <f t="shared" si="16"/>
        <v>101</v>
      </c>
      <c r="Q295">
        <f t="shared" si="17"/>
        <v>201.22</v>
      </c>
      <c r="R295" s="16">
        <f t="shared" si="18"/>
        <v>41719.667986111112</v>
      </c>
      <c r="S295" s="16">
        <f t="shared" si="19"/>
        <v>41749.667986111112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t="s">
        <v>8271</v>
      </c>
      <c r="P296" s="10">
        <f t="shared" si="16"/>
        <v>100</v>
      </c>
      <c r="Q296">
        <f t="shared" si="17"/>
        <v>100</v>
      </c>
      <c r="R296" s="16">
        <f t="shared" si="18"/>
        <v>40343.084421296298</v>
      </c>
      <c r="S296" s="16">
        <f t="shared" si="19"/>
        <v>40378.666666666664</v>
      </c>
    </row>
    <row r="297" spans="1:19" ht="32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t="s">
        <v>8271</v>
      </c>
      <c r="P297" s="10">
        <f t="shared" si="16"/>
        <v>133</v>
      </c>
      <c r="Q297">
        <f t="shared" si="17"/>
        <v>100.08</v>
      </c>
      <c r="R297" s="16">
        <f t="shared" si="18"/>
        <v>41519.004733796297</v>
      </c>
      <c r="S297" s="16">
        <f t="shared" si="19"/>
        <v>41579</v>
      </c>
    </row>
    <row r="298" spans="1:19" ht="32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t="s">
        <v>8271</v>
      </c>
      <c r="P298" s="10">
        <f t="shared" si="16"/>
        <v>119</v>
      </c>
      <c r="Q298">
        <f t="shared" si="17"/>
        <v>230.09</v>
      </c>
      <c r="R298" s="16">
        <f t="shared" si="18"/>
        <v>41134.475497685184</v>
      </c>
      <c r="S298" s="16">
        <f t="shared" si="19"/>
        <v>41159.475497685184</v>
      </c>
    </row>
    <row r="299" spans="1:19" ht="32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t="s">
        <v>8271</v>
      </c>
      <c r="P299" s="10">
        <f t="shared" si="16"/>
        <v>101</v>
      </c>
      <c r="Q299">
        <f t="shared" si="17"/>
        <v>141.75</v>
      </c>
      <c r="R299" s="16">
        <f t="shared" si="18"/>
        <v>42089.72802083334</v>
      </c>
      <c r="S299" s="16">
        <f t="shared" si="19"/>
        <v>42125.165972222225</v>
      </c>
    </row>
    <row r="300" spans="1:19" ht="16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t="s">
        <v>8271</v>
      </c>
      <c r="P300" s="10">
        <f t="shared" si="16"/>
        <v>109</v>
      </c>
      <c r="Q300">
        <f t="shared" si="17"/>
        <v>56.34</v>
      </c>
      <c r="R300" s="16">
        <f t="shared" si="18"/>
        <v>41709.463518518518</v>
      </c>
      <c r="S300" s="16">
        <f t="shared" si="19"/>
        <v>41768.875</v>
      </c>
    </row>
    <row r="301" spans="1:19" ht="32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t="s">
        <v>8271</v>
      </c>
      <c r="P301" s="10">
        <f t="shared" si="16"/>
        <v>179</v>
      </c>
      <c r="Q301">
        <f t="shared" si="17"/>
        <v>73.34</v>
      </c>
      <c r="R301" s="16">
        <f t="shared" si="18"/>
        <v>40469.225231481483</v>
      </c>
      <c r="S301" s="16">
        <f t="shared" si="19"/>
        <v>40499.266898148147</v>
      </c>
    </row>
    <row r="302" spans="1:19" ht="32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t="s">
        <v>8271</v>
      </c>
      <c r="P302" s="10">
        <f t="shared" si="16"/>
        <v>102</v>
      </c>
      <c r="Q302">
        <f t="shared" si="17"/>
        <v>85.34</v>
      </c>
      <c r="R302" s="16">
        <f t="shared" si="18"/>
        <v>40626.959930555553</v>
      </c>
      <c r="S302" s="16">
        <f t="shared" si="19"/>
        <v>40657.959930555553</v>
      </c>
    </row>
    <row r="303" spans="1:19" ht="32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t="s">
        <v>8271</v>
      </c>
      <c r="P303" s="10">
        <f t="shared" si="16"/>
        <v>119</v>
      </c>
      <c r="Q303">
        <f t="shared" si="17"/>
        <v>61.5</v>
      </c>
      <c r="R303" s="16">
        <f t="shared" si="18"/>
        <v>41312.737673611111</v>
      </c>
      <c r="S303" s="16">
        <f t="shared" si="19"/>
        <v>41352.696006944447</v>
      </c>
    </row>
    <row r="304" spans="1:19" ht="32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t="s">
        <v>8271</v>
      </c>
      <c r="P304" s="10">
        <f t="shared" si="16"/>
        <v>100</v>
      </c>
      <c r="Q304">
        <f t="shared" si="17"/>
        <v>93.02</v>
      </c>
      <c r="R304" s="16">
        <f t="shared" si="18"/>
        <v>40933.856921296298</v>
      </c>
      <c r="S304" s="16">
        <f t="shared" si="19"/>
        <v>40963.856921296298</v>
      </c>
    </row>
    <row r="305" spans="1:19" ht="32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t="s">
        <v>8271</v>
      </c>
      <c r="P305" s="10">
        <f t="shared" si="16"/>
        <v>137</v>
      </c>
      <c r="Q305">
        <f t="shared" si="17"/>
        <v>50.29</v>
      </c>
      <c r="R305" s="16">
        <f t="shared" si="18"/>
        <v>41032.071134259262</v>
      </c>
      <c r="S305" s="16">
        <f t="shared" si="19"/>
        <v>41062.071134259262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t="s">
        <v>8271</v>
      </c>
      <c r="P306" s="10">
        <f t="shared" si="16"/>
        <v>232</v>
      </c>
      <c r="Q306">
        <f t="shared" si="17"/>
        <v>106.43</v>
      </c>
      <c r="R306" s="16">
        <f t="shared" si="18"/>
        <v>41114.094872685186</v>
      </c>
      <c r="S306" s="16">
        <f t="shared" si="19"/>
        <v>41153.083333333336</v>
      </c>
    </row>
    <row r="307" spans="1:19" ht="16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t="s">
        <v>8271</v>
      </c>
      <c r="P307" s="10">
        <f t="shared" si="16"/>
        <v>130</v>
      </c>
      <c r="Q307">
        <f t="shared" si="17"/>
        <v>51.72</v>
      </c>
      <c r="R307" s="16">
        <f t="shared" si="18"/>
        <v>40948.630196759259</v>
      </c>
      <c r="S307" s="16">
        <f t="shared" si="19"/>
        <v>40978.630196759259</v>
      </c>
    </row>
    <row r="308" spans="1:19" ht="16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t="s">
        <v>8271</v>
      </c>
      <c r="P308" s="10">
        <f t="shared" si="16"/>
        <v>293</v>
      </c>
      <c r="Q308">
        <f t="shared" si="17"/>
        <v>36.61</v>
      </c>
      <c r="R308" s="16">
        <f t="shared" si="18"/>
        <v>41333.837187500001</v>
      </c>
      <c r="S308" s="16">
        <f t="shared" si="19"/>
        <v>41353.795520833337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t="s">
        <v>8271</v>
      </c>
      <c r="P309" s="10">
        <f t="shared" si="16"/>
        <v>111</v>
      </c>
      <c r="Q309">
        <f t="shared" si="17"/>
        <v>42.52</v>
      </c>
      <c r="R309" s="16">
        <f t="shared" si="18"/>
        <v>41282.944456018515</v>
      </c>
      <c r="S309" s="16">
        <f t="shared" si="19"/>
        <v>41312.944456018515</v>
      </c>
    </row>
    <row r="310" spans="1:19" ht="32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t="s">
        <v>8271</v>
      </c>
      <c r="P310" s="10">
        <f t="shared" si="16"/>
        <v>106</v>
      </c>
      <c r="Q310">
        <f t="shared" si="17"/>
        <v>62.71</v>
      </c>
      <c r="R310" s="16">
        <f t="shared" si="18"/>
        <v>40567.694560185184</v>
      </c>
      <c r="S310" s="16">
        <f t="shared" si="19"/>
        <v>40612.694560185184</v>
      </c>
    </row>
    <row r="311" spans="1:19" ht="32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t="s">
        <v>8271</v>
      </c>
      <c r="P311" s="10">
        <f t="shared" si="16"/>
        <v>119</v>
      </c>
      <c r="Q311">
        <f t="shared" si="17"/>
        <v>89.96</v>
      </c>
      <c r="R311" s="16">
        <f t="shared" si="18"/>
        <v>41134.751550925925</v>
      </c>
      <c r="S311" s="16">
        <f t="shared" si="19"/>
        <v>41155.751550925925</v>
      </c>
    </row>
    <row r="312" spans="1:19" ht="32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t="s">
        <v>8271</v>
      </c>
      <c r="P312" s="10">
        <f t="shared" si="16"/>
        <v>104</v>
      </c>
      <c r="Q312">
        <f t="shared" si="17"/>
        <v>28.92</v>
      </c>
      <c r="R312" s="16">
        <f t="shared" si="18"/>
        <v>40821.183136574073</v>
      </c>
      <c r="S312" s="16">
        <f t="shared" si="19"/>
        <v>40836.083333333336</v>
      </c>
    </row>
    <row r="313" spans="1:19" ht="32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t="s">
        <v>8271</v>
      </c>
      <c r="P313" s="10">
        <f t="shared" si="16"/>
        <v>104</v>
      </c>
      <c r="Q313">
        <f t="shared" si="17"/>
        <v>138.80000000000001</v>
      </c>
      <c r="R313" s="16">
        <f t="shared" si="18"/>
        <v>40868.219814814816</v>
      </c>
      <c r="S313" s="16">
        <f t="shared" si="19"/>
        <v>40909.332638888889</v>
      </c>
    </row>
    <row r="314" spans="1:19" ht="32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t="s">
        <v>8271</v>
      </c>
      <c r="P314" s="10">
        <f t="shared" si="16"/>
        <v>112</v>
      </c>
      <c r="Q314">
        <f t="shared" si="17"/>
        <v>61.3</v>
      </c>
      <c r="R314" s="16">
        <f t="shared" si="18"/>
        <v>41348.877685185187</v>
      </c>
      <c r="S314" s="16">
        <f t="shared" si="19"/>
        <v>41378.877685185187</v>
      </c>
    </row>
    <row r="315" spans="1:19" ht="32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t="s">
        <v>8271</v>
      </c>
      <c r="P315" s="10">
        <f t="shared" si="16"/>
        <v>105</v>
      </c>
      <c r="Q315">
        <f t="shared" si="17"/>
        <v>80.2</v>
      </c>
      <c r="R315" s="16">
        <f t="shared" si="18"/>
        <v>40357.227939814817</v>
      </c>
      <c r="S315" s="16">
        <f t="shared" si="19"/>
        <v>40401.665972222225</v>
      </c>
    </row>
    <row r="316" spans="1:19" ht="32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t="s">
        <v>8271</v>
      </c>
      <c r="P316" s="10">
        <f t="shared" si="16"/>
        <v>385</v>
      </c>
      <c r="Q316">
        <f t="shared" si="17"/>
        <v>32.1</v>
      </c>
      <c r="R316" s="16">
        <f t="shared" si="18"/>
        <v>41304.833194444444</v>
      </c>
      <c r="S316" s="16">
        <f t="shared" si="19"/>
        <v>41334.833194444444</v>
      </c>
    </row>
    <row r="317" spans="1:19" ht="32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t="s">
        <v>8271</v>
      </c>
      <c r="P317" s="10">
        <f t="shared" si="16"/>
        <v>101</v>
      </c>
      <c r="Q317">
        <f t="shared" si="17"/>
        <v>200.89</v>
      </c>
      <c r="R317" s="16">
        <f t="shared" si="18"/>
        <v>41113.77238425926</v>
      </c>
      <c r="S317" s="16">
        <f t="shared" si="19"/>
        <v>41143.77238425926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t="s">
        <v>8271</v>
      </c>
      <c r="P318" s="10">
        <f t="shared" si="16"/>
        <v>114</v>
      </c>
      <c r="Q318">
        <f t="shared" si="17"/>
        <v>108.01</v>
      </c>
      <c r="R318" s="16">
        <f t="shared" si="18"/>
        <v>41950.923576388886</v>
      </c>
      <c r="S318" s="16">
        <f t="shared" si="19"/>
        <v>41984.207638888889</v>
      </c>
    </row>
    <row r="319" spans="1:19" ht="16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t="s">
        <v>8271</v>
      </c>
      <c r="P319" s="10">
        <f t="shared" si="16"/>
        <v>101</v>
      </c>
      <c r="Q319">
        <f t="shared" si="17"/>
        <v>95.7</v>
      </c>
      <c r="R319" s="16">
        <f t="shared" si="18"/>
        <v>41589.676886574074</v>
      </c>
      <c r="S319" s="16">
        <f t="shared" si="19"/>
        <v>41619.676886574074</v>
      </c>
    </row>
    <row r="320" spans="1:19" ht="32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t="s">
        <v>8271</v>
      </c>
      <c r="P320" s="10">
        <f t="shared" si="16"/>
        <v>283</v>
      </c>
      <c r="Q320">
        <f t="shared" si="17"/>
        <v>49.88</v>
      </c>
      <c r="R320" s="16">
        <f t="shared" si="18"/>
        <v>41330.038784722223</v>
      </c>
      <c r="S320" s="16">
        <f t="shared" si="19"/>
        <v>41359.997118055559</v>
      </c>
    </row>
    <row r="321" spans="1:19" ht="32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t="s">
        <v>8271</v>
      </c>
      <c r="P321" s="10">
        <f t="shared" si="16"/>
        <v>113</v>
      </c>
      <c r="Q321">
        <f t="shared" si="17"/>
        <v>110.47</v>
      </c>
      <c r="R321" s="16">
        <f t="shared" si="18"/>
        <v>40123.83829861111</v>
      </c>
      <c r="S321" s="16">
        <f t="shared" si="19"/>
        <v>40211.332638888889</v>
      </c>
    </row>
    <row r="322" spans="1:19" ht="32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t="s">
        <v>8271</v>
      </c>
      <c r="P322" s="10">
        <f t="shared" ref="P322:P385" si="20">ROUND(E322/D322*100,0)</f>
        <v>107</v>
      </c>
      <c r="Q322">
        <f t="shared" si="17"/>
        <v>134.91</v>
      </c>
      <c r="R322" s="16">
        <f t="shared" si="18"/>
        <v>42331.551307870366</v>
      </c>
      <c r="S322" s="16">
        <f t="shared" si="19"/>
        <v>42360.958333333328</v>
      </c>
    </row>
    <row r="323" spans="1:19" ht="32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t="s">
        <v>8271</v>
      </c>
      <c r="P323" s="10">
        <f t="shared" si="20"/>
        <v>103</v>
      </c>
      <c r="Q323">
        <f t="shared" ref="Q323:Q386" si="21">IFERROR(ROUND(E323/L323,2),0)</f>
        <v>106.62</v>
      </c>
      <c r="R323" s="16">
        <f t="shared" ref="R323:R386" si="22">(((J323/60)/60)/24)+DATE(1970,1,1)</f>
        <v>42647.446597222224</v>
      </c>
      <c r="S323" s="16">
        <f t="shared" ref="S323:S386" si="23">(((I323/60)/60)/24)+DATE(1970,1,1)</f>
        <v>42682.488263888896</v>
      </c>
    </row>
    <row r="324" spans="1:19" ht="32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t="s">
        <v>8271</v>
      </c>
      <c r="P324" s="10">
        <f t="shared" si="20"/>
        <v>108</v>
      </c>
      <c r="Q324">
        <f t="shared" si="21"/>
        <v>145.04</v>
      </c>
      <c r="R324" s="16">
        <f t="shared" si="22"/>
        <v>42473.57</v>
      </c>
      <c r="S324" s="16">
        <f t="shared" si="23"/>
        <v>42503.57</v>
      </c>
    </row>
    <row r="325" spans="1:19" ht="32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t="s">
        <v>8271</v>
      </c>
      <c r="P325" s="10">
        <f t="shared" si="20"/>
        <v>123</v>
      </c>
      <c r="Q325">
        <f t="shared" si="21"/>
        <v>114.59</v>
      </c>
      <c r="R325" s="16">
        <f t="shared" si="22"/>
        <v>42697.32136574074</v>
      </c>
      <c r="S325" s="16">
        <f t="shared" si="23"/>
        <v>42725.332638888889</v>
      </c>
    </row>
    <row r="326" spans="1:19" ht="32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t="s">
        <v>8271</v>
      </c>
      <c r="P326" s="10">
        <f t="shared" si="20"/>
        <v>102</v>
      </c>
      <c r="Q326">
        <f t="shared" si="21"/>
        <v>105.32</v>
      </c>
      <c r="R326" s="16">
        <f t="shared" si="22"/>
        <v>42184.626250000001</v>
      </c>
      <c r="S326" s="16">
        <f t="shared" si="23"/>
        <v>42217.626250000001</v>
      </c>
    </row>
    <row r="327" spans="1:19" ht="32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t="s">
        <v>8271</v>
      </c>
      <c r="P327" s="10">
        <f t="shared" si="20"/>
        <v>104</v>
      </c>
      <c r="Q327">
        <f t="shared" si="21"/>
        <v>70.92</v>
      </c>
      <c r="R327" s="16">
        <f t="shared" si="22"/>
        <v>42689.187881944439</v>
      </c>
      <c r="S327" s="16">
        <f t="shared" si="23"/>
        <v>42724.187881944439</v>
      </c>
    </row>
    <row r="328" spans="1:19" ht="32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t="s">
        <v>8271</v>
      </c>
      <c r="P328" s="10">
        <f t="shared" si="20"/>
        <v>113</v>
      </c>
      <c r="Q328">
        <f t="shared" si="21"/>
        <v>147.16999999999999</v>
      </c>
      <c r="R328" s="16">
        <f t="shared" si="22"/>
        <v>42775.314884259264</v>
      </c>
      <c r="S328" s="16">
        <f t="shared" si="23"/>
        <v>42808.956250000003</v>
      </c>
    </row>
    <row r="329" spans="1:19" ht="32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t="s">
        <v>8271</v>
      </c>
      <c r="P329" s="10">
        <f t="shared" si="20"/>
        <v>136</v>
      </c>
      <c r="Q329">
        <f t="shared" si="21"/>
        <v>160.47</v>
      </c>
      <c r="R329" s="16">
        <f t="shared" si="22"/>
        <v>42058.235289351855</v>
      </c>
      <c r="S329" s="16">
        <f t="shared" si="23"/>
        <v>42085.333333333328</v>
      </c>
    </row>
    <row r="330" spans="1:19" ht="32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t="s">
        <v>8271</v>
      </c>
      <c r="P330" s="10">
        <f t="shared" si="20"/>
        <v>104</v>
      </c>
      <c r="Q330">
        <f t="shared" si="21"/>
        <v>156.05000000000001</v>
      </c>
      <c r="R330" s="16">
        <f t="shared" si="22"/>
        <v>42278.946620370371</v>
      </c>
      <c r="S330" s="16">
        <f t="shared" si="23"/>
        <v>42309.166666666672</v>
      </c>
    </row>
    <row r="331" spans="1:19" ht="32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t="s">
        <v>8271</v>
      </c>
      <c r="P331" s="10">
        <f t="shared" si="20"/>
        <v>106</v>
      </c>
      <c r="Q331">
        <f t="shared" si="21"/>
        <v>63.17</v>
      </c>
      <c r="R331" s="16">
        <f t="shared" si="22"/>
        <v>42291.46674768519</v>
      </c>
      <c r="S331" s="16">
        <f t="shared" si="23"/>
        <v>42315.166666666672</v>
      </c>
    </row>
    <row r="332" spans="1:19" ht="32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t="s">
        <v>8271</v>
      </c>
      <c r="P332" s="10">
        <f t="shared" si="20"/>
        <v>102</v>
      </c>
      <c r="Q332">
        <f t="shared" si="21"/>
        <v>104.82</v>
      </c>
      <c r="R332" s="16">
        <f t="shared" si="22"/>
        <v>41379.515775462962</v>
      </c>
      <c r="S332" s="16">
        <f t="shared" si="23"/>
        <v>41411.165972222225</v>
      </c>
    </row>
    <row r="333" spans="1:19" ht="32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t="s">
        <v>8271</v>
      </c>
      <c r="P333" s="10">
        <f t="shared" si="20"/>
        <v>107</v>
      </c>
      <c r="Q333">
        <f t="shared" si="21"/>
        <v>97.36</v>
      </c>
      <c r="R333" s="16">
        <f t="shared" si="22"/>
        <v>42507.581412037034</v>
      </c>
      <c r="S333" s="16">
        <f t="shared" si="23"/>
        <v>42538.581412037034</v>
      </c>
    </row>
    <row r="334" spans="1:19" ht="32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t="s">
        <v>8271</v>
      </c>
      <c r="P334" s="10">
        <f t="shared" si="20"/>
        <v>113</v>
      </c>
      <c r="Q334">
        <f t="shared" si="21"/>
        <v>203.63</v>
      </c>
      <c r="R334" s="16">
        <f t="shared" si="22"/>
        <v>42263.680289351847</v>
      </c>
      <c r="S334" s="16">
        <f t="shared" si="23"/>
        <v>42305.333333333328</v>
      </c>
    </row>
    <row r="335" spans="1:19" ht="32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t="s">
        <v>8271</v>
      </c>
      <c r="P335" s="10">
        <f t="shared" si="20"/>
        <v>125</v>
      </c>
      <c r="Q335">
        <f t="shared" si="21"/>
        <v>188.31</v>
      </c>
      <c r="R335" s="16">
        <f t="shared" si="22"/>
        <v>42437.636469907404</v>
      </c>
      <c r="S335" s="16">
        <f t="shared" si="23"/>
        <v>42467.59480324074</v>
      </c>
    </row>
    <row r="336" spans="1:19" ht="32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t="s">
        <v>8271</v>
      </c>
      <c r="P336" s="10">
        <f t="shared" si="20"/>
        <v>101</v>
      </c>
      <c r="Q336">
        <f t="shared" si="21"/>
        <v>146.65</v>
      </c>
      <c r="R336" s="16">
        <f t="shared" si="22"/>
        <v>42101.682372685187</v>
      </c>
      <c r="S336" s="16">
        <f t="shared" si="23"/>
        <v>42139.791666666672</v>
      </c>
    </row>
    <row r="337" spans="1:19" ht="32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t="s">
        <v>8271</v>
      </c>
      <c r="P337" s="10">
        <f t="shared" si="20"/>
        <v>103</v>
      </c>
      <c r="Q337">
        <f t="shared" si="21"/>
        <v>109.19</v>
      </c>
      <c r="R337" s="16">
        <f t="shared" si="22"/>
        <v>42101.737442129626</v>
      </c>
      <c r="S337" s="16">
        <f t="shared" si="23"/>
        <v>42132.916666666672</v>
      </c>
    </row>
    <row r="338" spans="1:19" ht="32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t="s">
        <v>8271</v>
      </c>
      <c r="P338" s="10">
        <f t="shared" si="20"/>
        <v>117</v>
      </c>
      <c r="Q338">
        <f t="shared" si="21"/>
        <v>59.25</v>
      </c>
      <c r="R338" s="16">
        <f t="shared" si="22"/>
        <v>42291.596273148149</v>
      </c>
      <c r="S338" s="16">
        <f t="shared" si="23"/>
        <v>42321.637939814813</v>
      </c>
    </row>
    <row r="339" spans="1:19" ht="32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t="s">
        <v>8271</v>
      </c>
      <c r="P339" s="10">
        <f t="shared" si="20"/>
        <v>101</v>
      </c>
      <c r="Q339">
        <f t="shared" si="21"/>
        <v>97.9</v>
      </c>
      <c r="R339" s="16">
        <f t="shared" si="22"/>
        <v>42047.128564814819</v>
      </c>
      <c r="S339" s="16">
        <f t="shared" si="23"/>
        <v>42077.086898148147</v>
      </c>
    </row>
    <row r="340" spans="1:19" ht="32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t="s">
        <v>8271</v>
      </c>
      <c r="P340" s="10">
        <f t="shared" si="20"/>
        <v>110</v>
      </c>
      <c r="Q340">
        <f t="shared" si="21"/>
        <v>70</v>
      </c>
      <c r="R340" s="16">
        <f t="shared" si="22"/>
        <v>42559.755671296298</v>
      </c>
      <c r="S340" s="16">
        <f t="shared" si="23"/>
        <v>42616.041666666672</v>
      </c>
    </row>
    <row r="341" spans="1:19" ht="32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t="s">
        <v>8271</v>
      </c>
      <c r="P341" s="10">
        <f t="shared" si="20"/>
        <v>108</v>
      </c>
      <c r="Q341">
        <f t="shared" si="21"/>
        <v>72.87</v>
      </c>
      <c r="R341" s="16">
        <f t="shared" si="22"/>
        <v>42093.760046296295</v>
      </c>
      <c r="S341" s="16">
        <f t="shared" si="23"/>
        <v>42123.760046296295</v>
      </c>
    </row>
    <row r="342" spans="1:19" ht="32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t="s">
        <v>8271</v>
      </c>
      <c r="P342" s="10">
        <f t="shared" si="20"/>
        <v>125</v>
      </c>
      <c r="Q342">
        <f t="shared" si="21"/>
        <v>146.35</v>
      </c>
      <c r="R342" s="16">
        <f t="shared" si="22"/>
        <v>42772.669062500005</v>
      </c>
      <c r="S342" s="16">
        <f t="shared" si="23"/>
        <v>42802.875</v>
      </c>
    </row>
    <row r="343" spans="1:19" ht="32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t="s">
        <v>8271</v>
      </c>
      <c r="P343" s="10">
        <f t="shared" si="20"/>
        <v>107</v>
      </c>
      <c r="Q343">
        <f t="shared" si="21"/>
        <v>67.91</v>
      </c>
      <c r="R343" s="16">
        <f t="shared" si="22"/>
        <v>41894.879606481481</v>
      </c>
      <c r="S343" s="16">
        <f t="shared" si="23"/>
        <v>41913.165972222225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t="s">
        <v>8271</v>
      </c>
      <c r="P344" s="10">
        <f t="shared" si="20"/>
        <v>100</v>
      </c>
      <c r="Q344">
        <f t="shared" si="21"/>
        <v>169.85</v>
      </c>
      <c r="R344" s="16">
        <f t="shared" si="22"/>
        <v>42459.780844907407</v>
      </c>
      <c r="S344" s="16">
        <f t="shared" si="23"/>
        <v>42489.780844907407</v>
      </c>
    </row>
    <row r="345" spans="1:19" ht="32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t="s">
        <v>8271</v>
      </c>
      <c r="P345" s="10">
        <f t="shared" si="20"/>
        <v>102</v>
      </c>
      <c r="Q345">
        <f t="shared" si="21"/>
        <v>58.41</v>
      </c>
      <c r="R345" s="16">
        <f t="shared" si="22"/>
        <v>41926.73778935185</v>
      </c>
      <c r="S345" s="16">
        <f t="shared" si="23"/>
        <v>41957.125</v>
      </c>
    </row>
    <row r="346" spans="1:19" ht="32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t="s">
        <v>8271</v>
      </c>
      <c r="P346" s="10">
        <f t="shared" si="20"/>
        <v>102</v>
      </c>
      <c r="Q346">
        <f t="shared" si="21"/>
        <v>119.99</v>
      </c>
      <c r="R346" s="16">
        <f t="shared" si="22"/>
        <v>42111.970995370371</v>
      </c>
      <c r="S346" s="16">
        <f t="shared" si="23"/>
        <v>42156.097222222219</v>
      </c>
    </row>
    <row r="347" spans="1:19" ht="32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t="s">
        <v>8271</v>
      </c>
      <c r="P347" s="10">
        <f t="shared" si="20"/>
        <v>123</v>
      </c>
      <c r="Q347">
        <f t="shared" si="21"/>
        <v>99.86</v>
      </c>
      <c r="R347" s="16">
        <f t="shared" si="22"/>
        <v>42114.944328703699</v>
      </c>
      <c r="S347" s="16">
        <f t="shared" si="23"/>
        <v>42144.944328703699</v>
      </c>
    </row>
    <row r="348" spans="1:19" ht="32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t="s">
        <v>8271</v>
      </c>
      <c r="P348" s="10">
        <f t="shared" si="20"/>
        <v>170</v>
      </c>
      <c r="Q348">
        <f t="shared" si="21"/>
        <v>90.58</v>
      </c>
      <c r="R348" s="16">
        <f t="shared" si="22"/>
        <v>42261.500243055561</v>
      </c>
      <c r="S348" s="16">
        <f t="shared" si="23"/>
        <v>42291.500243055561</v>
      </c>
    </row>
    <row r="349" spans="1:19" ht="32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t="s">
        <v>8271</v>
      </c>
      <c r="P349" s="10">
        <f t="shared" si="20"/>
        <v>112</v>
      </c>
      <c r="Q349">
        <f t="shared" si="21"/>
        <v>117.77</v>
      </c>
      <c r="R349" s="16">
        <f t="shared" si="22"/>
        <v>42292.495474537034</v>
      </c>
      <c r="S349" s="16">
        <f t="shared" si="23"/>
        <v>42322.537141203706</v>
      </c>
    </row>
    <row r="350" spans="1:19" ht="32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t="s">
        <v>8271</v>
      </c>
      <c r="P350" s="10">
        <f t="shared" si="20"/>
        <v>103</v>
      </c>
      <c r="Q350">
        <f t="shared" si="21"/>
        <v>86.55</v>
      </c>
      <c r="R350" s="16">
        <f t="shared" si="22"/>
        <v>42207.58699074074</v>
      </c>
      <c r="S350" s="16">
        <f t="shared" si="23"/>
        <v>42237.58699074074</v>
      </c>
    </row>
    <row r="351" spans="1:19" ht="16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t="s">
        <v>8271</v>
      </c>
      <c r="P351" s="10">
        <f t="shared" si="20"/>
        <v>107</v>
      </c>
      <c r="Q351">
        <f t="shared" si="21"/>
        <v>71.900000000000006</v>
      </c>
      <c r="R351" s="16">
        <f t="shared" si="22"/>
        <v>42760.498935185184</v>
      </c>
      <c r="S351" s="16">
        <f t="shared" si="23"/>
        <v>42790.498935185184</v>
      </c>
    </row>
    <row r="352" spans="1:19" ht="32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t="s">
        <v>8271</v>
      </c>
      <c r="P352" s="10">
        <f t="shared" si="20"/>
        <v>115</v>
      </c>
      <c r="Q352">
        <f t="shared" si="21"/>
        <v>129.82</v>
      </c>
      <c r="R352" s="16">
        <f t="shared" si="22"/>
        <v>42586.066076388888</v>
      </c>
      <c r="S352" s="16">
        <f t="shared" si="23"/>
        <v>42624.165972222225</v>
      </c>
    </row>
    <row r="353" spans="1:19" ht="32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t="s">
        <v>8271</v>
      </c>
      <c r="P353" s="10">
        <f t="shared" si="20"/>
        <v>127</v>
      </c>
      <c r="Q353">
        <f t="shared" si="21"/>
        <v>44.91</v>
      </c>
      <c r="R353" s="16">
        <f t="shared" si="22"/>
        <v>42427.964745370366</v>
      </c>
      <c r="S353" s="16">
        <f t="shared" si="23"/>
        <v>42467.923078703709</v>
      </c>
    </row>
    <row r="354" spans="1:19" ht="32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t="s">
        <v>8271</v>
      </c>
      <c r="P354" s="10">
        <f t="shared" si="20"/>
        <v>117</v>
      </c>
      <c r="Q354">
        <f t="shared" si="21"/>
        <v>40.76</v>
      </c>
      <c r="R354" s="16">
        <f t="shared" si="22"/>
        <v>41890.167453703703</v>
      </c>
      <c r="S354" s="16">
        <f t="shared" si="23"/>
        <v>41920.167453703703</v>
      </c>
    </row>
    <row r="355" spans="1:19" ht="32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t="s">
        <v>8271</v>
      </c>
      <c r="P355" s="10">
        <f t="shared" si="20"/>
        <v>109</v>
      </c>
      <c r="Q355">
        <f t="shared" si="21"/>
        <v>103.52</v>
      </c>
      <c r="R355" s="16">
        <f t="shared" si="22"/>
        <v>42297.791886574079</v>
      </c>
      <c r="S355" s="16">
        <f t="shared" si="23"/>
        <v>42327.833553240736</v>
      </c>
    </row>
    <row r="356" spans="1:19" ht="32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t="s">
        <v>8271</v>
      </c>
      <c r="P356" s="10">
        <f t="shared" si="20"/>
        <v>104</v>
      </c>
      <c r="Q356">
        <f t="shared" si="21"/>
        <v>125.45</v>
      </c>
      <c r="R356" s="16">
        <f t="shared" si="22"/>
        <v>42438.827789351853</v>
      </c>
      <c r="S356" s="16">
        <f t="shared" si="23"/>
        <v>42468.786122685182</v>
      </c>
    </row>
    <row r="357" spans="1:19" ht="16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t="s">
        <v>8271</v>
      </c>
      <c r="P357" s="10">
        <f t="shared" si="20"/>
        <v>116</v>
      </c>
      <c r="Q357">
        <f t="shared" si="21"/>
        <v>246.61</v>
      </c>
      <c r="R357" s="16">
        <f t="shared" si="22"/>
        <v>41943.293912037036</v>
      </c>
      <c r="S357" s="16">
        <f t="shared" si="23"/>
        <v>41974.3355787037</v>
      </c>
    </row>
    <row r="358" spans="1:19" ht="16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t="s">
        <v>8271</v>
      </c>
      <c r="P358" s="10">
        <f t="shared" si="20"/>
        <v>103</v>
      </c>
      <c r="Q358">
        <f t="shared" si="21"/>
        <v>79.400000000000006</v>
      </c>
      <c r="R358" s="16">
        <f t="shared" si="22"/>
        <v>42415.803159722222</v>
      </c>
      <c r="S358" s="16">
        <f t="shared" si="23"/>
        <v>42445.761493055557</v>
      </c>
    </row>
    <row r="359" spans="1:19" ht="32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t="s">
        <v>8271</v>
      </c>
      <c r="P359" s="10">
        <f t="shared" si="20"/>
        <v>174</v>
      </c>
      <c r="Q359">
        <f t="shared" si="21"/>
        <v>86.14</v>
      </c>
      <c r="R359" s="16">
        <f t="shared" si="22"/>
        <v>42078.222187499996</v>
      </c>
      <c r="S359" s="16">
        <f t="shared" si="23"/>
        <v>42118.222187499996</v>
      </c>
    </row>
    <row r="360" spans="1:19" ht="32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t="s">
        <v>8271</v>
      </c>
      <c r="P360" s="10">
        <f t="shared" si="20"/>
        <v>103</v>
      </c>
      <c r="Q360">
        <f t="shared" si="21"/>
        <v>193.05</v>
      </c>
      <c r="R360" s="16">
        <f t="shared" si="22"/>
        <v>42507.860196759255</v>
      </c>
      <c r="S360" s="16">
        <f t="shared" si="23"/>
        <v>42536.625</v>
      </c>
    </row>
    <row r="361" spans="1:19" ht="32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t="s">
        <v>8271</v>
      </c>
      <c r="P361" s="10">
        <f t="shared" si="20"/>
        <v>105</v>
      </c>
      <c r="Q361">
        <f t="shared" si="21"/>
        <v>84.02</v>
      </c>
      <c r="R361" s="16">
        <f t="shared" si="22"/>
        <v>41935.070486111108</v>
      </c>
      <c r="S361" s="16">
        <f t="shared" si="23"/>
        <v>41957.216666666667</v>
      </c>
    </row>
    <row r="362" spans="1:19" ht="32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t="s">
        <v>8271</v>
      </c>
      <c r="P362" s="10">
        <f t="shared" si="20"/>
        <v>101</v>
      </c>
      <c r="Q362">
        <f t="shared" si="21"/>
        <v>139.83000000000001</v>
      </c>
      <c r="R362" s="16">
        <f t="shared" si="22"/>
        <v>42163.897916666669</v>
      </c>
      <c r="S362" s="16">
        <f t="shared" si="23"/>
        <v>42208.132638888885</v>
      </c>
    </row>
    <row r="363" spans="1:19" ht="32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t="s">
        <v>8271</v>
      </c>
      <c r="P363" s="10">
        <f t="shared" si="20"/>
        <v>111</v>
      </c>
      <c r="Q363">
        <f t="shared" si="21"/>
        <v>109.82</v>
      </c>
      <c r="R363" s="16">
        <f t="shared" si="22"/>
        <v>41936.001226851848</v>
      </c>
      <c r="S363" s="16">
        <f t="shared" si="23"/>
        <v>41966.042893518519</v>
      </c>
    </row>
    <row r="364" spans="1:19" ht="32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t="s">
        <v>8271</v>
      </c>
      <c r="P364" s="10">
        <f t="shared" si="20"/>
        <v>124</v>
      </c>
      <c r="Q364">
        <f t="shared" si="21"/>
        <v>139.53</v>
      </c>
      <c r="R364" s="16">
        <f t="shared" si="22"/>
        <v>41837.210543981484</v>
      </c>
      <c r="S364" s="16">
        <f t="shared" si="23"/>
        <v>41859</v>
      </c>
    </row>
    <row r="365" spans="1:19" ht="32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t="s">
        <v>8271</v>
      </c>
      <c r="P365" s="10">
        <f t="shared" si="20"/>
        <v>101</v>
      </c>
      <c r="Q365">
        <f t="shared" si="21"/>
        <v>347.85</v>
      </c>
      <c r="R365" s="16">
        <f t="shared" si="22"/>
        <v>40255.744629629626</v>
      </c>
      <c r="S365" s="16">
        <f t="shared" si="23"/>
        <v>40300.806944444441</v>
      </c>
    </row>
    <row r="366" spans="1:19" ht="32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t="s">
        <v>8271</v>
      </c>
      <c r="P366" s="10">
        <f t="shared" si="20"/>
        <v>110</v>
      </c>
      <c r="Q366">
        <f t="shared" si="21"/>
        <v>68.239999999999995</v>
      </c>
      <c r="R366" s="16">
        <f t="shared" si="22"/>
        <v>41780.859629629631</v>
      </c>
      <c r="S366" s="16">
        <f t="shared" si="23"/>
        <v>41811.165972222225</v>
      </c>
    </row>
    <row r="367" spans="1:19" ht="32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t="s">
        <v>8271</v>
      </c>
      <c r="P367" s="10">
        <f t="shared" si="20"/>
        <v>104</v>
      </c>
      <c r="Q367">
        <f t="shared" si="21"/>
        <v>239.94</v>
      </c>
      <c r="R367" s="16">
        <f t="shared" si="22"/>
        <v>41668.606469907405</v>
      </c>
      <c r="S367" s="16">
        <f t="shared" si="23"/>
        <v>41698.606469907405</v>
      </c>
    </row>
    <row r="368" spans="1:19" ht="32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t="s">
        <v>8271</v>
      </c>
      <c r="P368" s="10">
        <f t="shared" si="20"/>
        <v>101</v>
      </c>
      <c r="Q368">
        <f t="shared" si="21"/>
        <v>287.31</v>
      </c>
      <c r="R368" s="16">
        <f t="shared" si="22"/>
        <v>41019.793032407404</v>
      </c>
      <c r="S368" s="16">
        <f t="shared" si="23"/>
        <v>41049.793032407404</v>
      </c>
    </row>
    <row r="369" spans="1:19" ht="32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t="s">
        <v>8271</v>
      </c>
      <c r="P369" s="10">
        <f t="shared" si="20"/>
        <v>103</v>
      </c>
      <c r="Q369">
        <f t="shared" si="21"/>
        <v>86.85</v>
      </c>
      <c r="R369" s="16">
        <f t="shared" si="22"/>
        <v>41355.577291666668</v>
      </c>
      <c r="S369" s="16">
        <f t="shared" si="23"/>
        <v>41395.207638888889</v>
      </c>
    </row>
    <row r="370" spans="1:19" ht="32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t="s">
        <v>8271</v>
      </c>
      <c r="P370" s="10">
        <f t="shared" si="20"/>
        <v>104</v>
      </c>
      <c r="Q370">
        <f t="shared" si="21"/>
        <v>81.849999999999994</v>
      </c>
      <c r="R370" s="16">
        <f t="shared" si="22"/>
        <v>42043.605578703704</v>
      </c>
      <c r="S370" s="16">
        <f t="shared" si="23"/>
        <v>42078.563912037032</v>
      </c>
    </row>
    <row r="371" spans="1:19" ht="32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t="s">
        <v>8271</v>
      </c>
      <c r="P371" s="10">
        <f t="shared" si="20"/>
        <v>110</v>
      </c>
      <c r="Q371">
        <f t="shared" si="21"/>
        <v>42.87</v>
      </c>
      <c r="R371" s="16">
        <f t="shared" si="22"/>
        <v>40893.551724537036</v>
      </c>
      <c r="S371" s="16">
        <f t="shared" si="23"/>
        <v>40923.551724537036</v>
      </c>
    </row>
    <row r="372" spans="1:19" ht="32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t="s">
        <v>8271</v>
      </c>
      <c r="P372" s="10">
        <f t="shared" si="20"/>
        <v>122</v>
      </c>
      <c r="Q372">
        <f t="shared" si="21"/>
        <v>709.42</v>
      </c>
      <c r="R372" s="16">
        <f t="shared" si="22"/>
        <v>42711.795138888891</v>
      </c>
      <c r="S372" s="16">
        <f t="shared" si="23"/>
        <v>42741.795138888891</v>
      </c>
    </row>
    <row r="373" spans="1:19" ht="32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t="s">
        <v>8271</v>
      </c>
      <c r="P373" s="10">
        <f t="shared" si="20"/>
        <v>114</v>
      </c>
      <c r="Q373">
        <f t="shared" si="21"/>
        <v>161.26</v>
      </c>
      <c r="R373" s="16">
        <f t="shared" si="22"/>
        <v>41261.767812500002</v>
      </c>
      <c r="S373" s="16">
        <f t="shared" si="23"/>
        <v>41306.767812500002</v>
      </c>
    </row>
    <row r="374" spans="1:19" ht="16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t="s">
        <v>8271</v>
      </c>
      <c r="P374" s="10">
        <f t="shared" si="20"/>
        <v>125</v>
      </c>
      <c r="Q374">
        <f t="shared" si="21"/>
        <v>41.78</v>
      </c>
      <c r="R374" s="16">
        <f t="shared" si="22"/>
        <v>42425.576898148152</v>
      </c>
      <c r="S374" s="16">
        <f t="shared" si="23"/>
        <v>42465.666666666672</v>
      </c>
    </row>
    <row r="375" spans="1:19" ht="32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t="s">
        <v>8271</v>
      </c>
      <c r="P375" s="10">
        <f t="shared" si="20"/>
        <v>107</v>
      </c>
      <c r="Q375">
        <f t="shared" si="21"/>
        <v>89.89</v>
      </c>
      <c r="R375" s="16">
        <f t="shared" si="22"/>
        <v>41078.91201388889</v>
      </c>
      <c r="S375" s="16">
        <f t="shared" si="23"/>
        <v>41108.91201388889</v>
      </c>
    </row>
    <row r="376" spans="1:19" ht="32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t="s">
        <v>8271</v>
      </c>
      <c r="P376" s="10">
        <f t="shared" si="20"/>
        <v>131</v>
      </c>
      <c r="Q376">
        <f t="shared" si="21"/>
        <v>45.05</v>
      </c>
      <c r="R376" s="16">
        <f t="shared" si="22"/>
        <v>40757.889247685183</v>
      </c>
      <c r="S376" s="16">
        <f t="shared" si="23"/>
        <v>40802.889247685183</v>
      </c>
    </row>
    <row r="377" spans="1:19" ht="32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t="s">
        <v>8271</v>
      </c>
      <c r="P377" s="10">
        <f t="shared" si="20"/>
        <v>120</v>
      </c>
      <c r="Q377">
        <f t="shared" si="21"/>
        <v>42.86</v>
      </c>
      <c r="R377" s="16">
        <f t="shared" si="22"/>
        <v>41657.985081018516</v>
      </c>
      <c r="S377" s="16">
        <f t="shared" si="23"/>
        <v>41699.720833333333</v>
      </c>
    </row>
    <row r="378" spans="1:19" ht="32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t="s">
        <v>8271</v>
      </c>
      <c r="P378" s="10">
        <f t="shared" si="20"/>
        <v>106</v>
      </c>
      <c r="Q378">
        <f t="shared" si="21"/>
        <v>54.08</v>
      </c>
      <c r="R378" s="16">
        <f t="shared" si="22"/>
        <v>42576.452731481477</v>
      </c>
      <c r="S378" s="16">
        <f t="shared" si="23"/>
        <v>42607.452731481477</v>
      </c>
    </row>
    <row r="379" spans="1:19" ht="32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t="s">
        <v>8271</v>
      </c>
      <c r="P379" s="10">
        <f t="shared" si="20"/>
        <v>114</v>
      </c>
      <c r="Q379">
        <f t="shared" si="21"/>
        <v>103.22</v>
      </c>
      <c r="R379" s="16">
        <f t="shared" si="22"/>
        <v>42292.250787037032</v>
      </c>
      <c r="S379" s="16">
        <f t="shared" si="23"/>
        <v>42322.292361111111</v>
      </c>
    </row>
    <row r="380" spans="1:19" ht="32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t="s">
        <v>8271</v>
      </c>
      <c r="P380" s="10">
        <f t="shared" si="20"/>
        <v>112</v>
      </c>
      <c r="Q380">
        <f t="shared" si="21"/>
        <v>40.4</v>
      </c>
      <c r="R380" s="16">
        <f t="shared" si="22"/>
        <v>42370.571851851855</v>
      </c>
      <c r="S380" s="16">
        <f t="shared" si="23"/>
        <v>42394.994444444441</v>
      </c>
    </row>
    <row r="381" spans="1:19" ht="32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t="s">
        <v>8271</v>
      </c>
      <c r="P381" s="10">
        <f t="shared" si="20"/>
        <v>116</v>
      </c>
      <c r="Q381">
        <f t="shared" si="21"/>
        <v>116.86</v>
      </c>
      <c r="R381" s="16">
        <f t="shared" si="22"/>
        <v>40987.688333333332</v>
      </c>
      <c r="S381" s="16">
        <f t="shared" si="23"/>
        <v>41032.688333333332</v>
      </c>
    </row>
    <row r="382" spans="1:19" ht="32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t="s">
        <v>8271</v>
      </c>
      <c r="P382" s="10">
        <f t="shared" si="20"/>
        <v>142</v>
      </c>
      <c r="Q382">
        <f t="shared" si="21"/>
        <v>115.51</v>
      </c>
      <c r="R382" s="16">
        <f t="shared" si="22"/>
        <v>42367.719814814816</v>
      </c>
      <c r="S382" s="16">
        <f t="shared" si="23"/>
        <v>42392.719814814816</v>
      </c>
    </row>
    <row r="383" spans="1:19" ht="32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t="s">
        <v>8271</v>
      </c>
      <c r="P383" s="10">
        <f t="shared" si="20"/>
        <v>105</v>
      </c>
      <c r="Q383">
        <f t="shared" si="21"/>
        <v>104.31</v>
      </c>
      <c r="R383" s="16">
        <f t="shared" si="22"/>
        <v>41085.698113425926</v>
      </c>
      <c r="S383" s="16">
        <f t="shared" si="23"/>
        <v>41120.208333333336</v>
      </c>
    </row>
    <row r="384" spans="1:19" ht="32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t="s">
        <v>8271</v>
      </c>
      <c r="P384" s="10">
        <f t="shared" si="20"/>
        <v>256</v>
      </c>
      <c r="Q384">
        <f t="shared" si="21"/>
        <v>69.77</v>
      </c>
      <c r="R384" s="16">
        <f t="shared" si="22"/>
        <v>41144.709490740745</v>
      </c>
      <c r="S384" s="16">
        <f t="shared" si="23"/>
        <v>41158.709490740745</v>
      </c>
    </row>
    <row r="385" spans="1:19" ht="32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t="s">
        <v>8271</v>
      </c>
      <c r="P385" s="10">
        <f t="shared" si="20"/>
        <v>207</v>
      </c>
      <c r="Q385">
        <f t="shared" si="21"/>
        <v>43.02</v>
      </c>
      <c r="R385" s="16">
        <f t="shared" si="22"/>
        <v>41755.117581018516</v>
      </c>
      <c r="S385" s="16">
        <f t="shared" si="23"/>
        <v>41778.117581018516</v>
      </c>
    </row>
    <row r="386" spans="1:19" ht="32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t="s">
        <v>8271</v>
      </c>
      <c r="P386" s="10">
        <f t="shared" ref="P386:P449" si="24">ROUND(E386/D386*100,0)</f>
        <v>112</v>
      </c>
      <c r="Q386">
        <f t="shared" si="21"/>
        <v>58.54</v>
      </c>
      <c r="R386" s="16">
        <f t="shared" si="22"/>
        <v>41980.781793981485</v>
      </c>
      <c r="S386" s="16">
        <f t="shared" si="23"/>
        <v>42010.781793981485</v>
      </c>
    </row>
    <row r="387" spans="1:19" ht="32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t="s">
        <v>8271</v>
      </c>
      <c r="P387" s="10">
        <f t="shared" si="24"/>
        <v>106</v>
      </c>
      <c r="Q387">
        <f t="shared" ref="Q387:Q450" si="25">IFERROR(ROUND(E387/L387,2),0)</f>
        <v>111.8</v>
      </c>
      <c r="R387" s="16">
        <f t="shared" ref="R387:R450" si="26">(((J387/60)/60)/24)+DATE(1970,1,1)</f>
        <v>41934.584502314814</v>
      </c>
      <c r="S387" s="16">
        <f t="shared" ref="S387:S450" si="27">(((I387/60)/60)/24)+DATE(1970,1,1)</f>
        <v>41964.626168981486</v>
      </c>
    </row>
    <row r="388" spans="1:19" ht="32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t="s">
        <v>8271</v>
      </c>
      <c r="P388" s="10">
        <f t="shared" si="24"/>
        <v>100</v>
      </c>
      <c r="Q388">
        <f t="shared" si="25"/>
        <v>46.23</v>
      </c>
      <c r="R388" s="16">
        <f t="shared" si="26"/>
        <v>42211.951284722221</v>
      </c>
      <c r="S388" s="16">
        <f t="shared" si="27"/>
        <v>42226.951284722221</v>
      </c>
    </row>
    <row r="389" spans="1:19" ht="32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t="s">
        <v>8271</v>
      </c>
      <c r="P389" s="10">
        <f t="shared" si="24"/>
        <v>214</v>
      </c>
      <c r="Q389">
        <f t="shared" si="25"/>
        <v>144.69</v>
      </c>
      <c r="R389" s="16">
        <f t="shared" si="26"/>
        <v>42200.67659722222</v>
      </c>
      <c r="S389" s="16">
        <f t="shared" si="27"/>
        <v>42231.25</v>
      </c>
    </row>
    <row r="390" spans="1:19" ht="32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t="s">
        <v>8271</v>
      </c>
      <c r="P390" s="10">
        <f t="shared" si="24"/>
        <v>126</v>
      </c>
      <c r="Q390">
        <f t="shared" si="25"/>
        <v>88.85</v>
      </c>
      <c r="R390" s="16">
        <f t="shared" si="26"/>
        <v>42549.076157407413</v>
      </c>
      <c r="S390" s="16">
        <f t="shared" si="27"/>
        <v>42579.076157407413</v>
      </c>
    </row>
    <row r="391" spans="1:19" ht="32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t="s">
        <v>8271</v>
      </c>
      <c r="P391" s="10">
        <f t="shared" si="24"/>
        <v>182</v>
      </c>
      <c r="Q391">
        <f t="shared" si="25"/>
        <v>81.75</v>
      </c>
      <c r="R391" s="16">
        <f t="shared" si="26"/>
        <v>41674.063078703701</v>
      </c>
      <c r="S391" s="16">
        <f t="shared" si="27"/>
        <v>41705.957638888889</v>
      </c>
    </row>
    <row r="392" spans="1:19" ht="32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t="s">
        <v>8271</v>
      </c>
      <c r="P392" s="10">
        <f t="shared" si="24"/>
        <v>100</v>
      </c>
      <c r="Q392">
        <f t="shared" si="25"/>
        <v>71.430000000000007</v>
      </c>
      <c r="R392" s="16">
        <f t="shared" si="26"/>
        <v>42112.036712962959</v>
      </c>
      <c r="S392" s="16">
        <f t="shared" si="27"/>
        <v>42132.036712962959</v>
      </c>
    </row>
    <row r="393" spans="1:19" ht="32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t="s">
        <v>8271</v>
      </c>
      <c r="P393" s="10">
        <f t="shared" si="24"/>
        <v>101</v>
      </c>
      <c r="Q393">
        <f t="shared" si="25"/>
        <v>104.26</v>
      </c>
      <c r="R393" s="16">
        <f t="shared" si="26"/>
        <v>40865.042256944449</v>
      </c>
      <c r="S393" s="16">
        <f t="shared" si="27"/>
        <v>40895.040972222225</v>
      </c>
    </row>
    <row r="394" spans="1:19" ht="32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t="s">
        <v>8271</v>
      </c>
      <c r="P394" s="10">
        <f t="shared" si="24"/>
        <v>101</v>
      </c>
      <c r="Q394">
        <f t="shared" si="25"/>
        <v>90.62</v>
      </c>
      <c r="R394" s="16">
        <f t="shared" si="26"/>
        <v>40763.717256944445</v>
      </c>
      <c r="S394" s="16">
        <f t="shared" si="27"/>
        <v>40794.125</v>
      </c>
    </row>
    <row r="395" spans="1:19" ht="16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t="s">
        <v>8271</v>
      </c>
      <c r="P395" s="10">
        <f t="shared" si="24"/>
        <v>110</v>
      </c>
      <c r="Q395">
        <f t="shared" si="25"/>
        <v>157.33000000000001</v>
      </c>
      <c r="R395" s="16">
        <f t="shared" si="26"/>
        <v>41526.708935185183</v>
      </c>
      <c r="S395" s="16">
        <f t="shared" si="27"/>
        <v>41557.708935185183</v>
      </c>
    </row>
    <row r="396" spans="1:19" ht="32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t="s">
        <v>8271</v>
      </c>
      <c r="P396" s="10">
        <f t="shared" si="24"/>
        <v>112</v>
      </c>
      <c r="Q396">
        <f t="shared" si="25"/>
        <v>105.18</v>
      </c>
      <c r="R396" s="16">
        <f t="shared" si="26"/>
        <v>42417.818078703705</v>
      </c>
      <c r="S396" s="16">
        <f t="shared" si="27"/>
        <v>42477.776412037041</v>
      </c>
    </row>
    <row r="397" spans="1:19" ht="32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t="s">
        <v>8271</v>
      </c>
      <c r="P397" s="10">
        <f t="shared" si="24"/>
        <v>108</v>
      </c>
      <c r="Q397">
        <f t="shared" si="25"/>
        <v>58.72</v>
      </c>
      <c r="R397" s="16">
        <f t="shared" si="26"/>
        <v>40990.909259259257</v>
      </c>
      <c r="S397" s="16">
        <f t="shared" si="27"/>
        <v>41026.897222222222</v>
      </c>
    </row>
    <row r="398" spans="1:19" ht="32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t="s">
        <v>8271</v>
      </c>
      <c r="P398" s="10">
        <f t="shared" si="24"/>
        <v>107</v>
      </c>
      <c r="Q398">
        <f t="shared" si="25"/>
        <v>81.63</v>
      </c>
      <c r="R398" s="16">
        <f t="shared" si="26"/>
        <v>41082.564884259256</v>
      </c>
      <c r="S398" s="16">
        <f t="shared" si="27"/>
        <v>41097.564884259256</v>
      </c>
    </row>
    <row r="399" spans="1:19" ht="32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t="s">
        <v>8271</v>
      </c>
      <c r="P399" s="10">
        <f t="shared" si="24"/>
        <v>104</v>
      </c>
      <c r="Q399">
        <f t="shared" si="25"/>
        <v>56.46</v>
      </c>
      <c r="R399" s="16">
        <f t="shared" si="26"/>
        <v>40379.776435185187</v>
      </c>
      <c r="S399" s="16">
        <f t="shared" si="27"/>
        <v>40422.155555555553</v>
      </c>
    </row>
    <row r="400" spans="1:19" ht="32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t="s">
        <v>8271</v>
      </c>
      <c r="P400" s="10">
        <f t="shared" si="24"/>
        <v>125</v>
      </c>
      <c r="Q400">
        <f t="shared" si="25"/>
        <v>140.1</v>
      </c>
      <c r="R400" s="16">
        <f t="shared" si="26"/>
        <v>42078.793124999997</v>
      </c>
      <c r="S400" s="16">
        <f t="shared" si="27"/>
        <v>42123.793124999997</v>
      </c>
    </row>
    <row r="401" spans="1:19" ht="32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t="s">
        <v>8271</v>
      </c>
      <c r="P401" s="10">
        <f t="shared" si="24"/>
        <v>107</v>
      </c>
      <c r="Q401">
        <f t="shared" si="25"/>
        <v>224.85</v>
      </c>
      <c r="R401" s="16">
        <f t="shared" si="26"/>
        <v>42687.875775462962</v>
      </c>
      <c r="S401" s="16">
        <f t="shared" si="27"/>
        <v>42718.5</v>
      </c>
    </row>
    <row r="402" spans="1:19" ht="32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t="s">
        <v>8271</v>
      </c>
      <c r="P402" s="10">
        <f t="shared" si="24"/>
        <v>112</v>
      </c>
      <c r="Q402">
        <f t="shared" si="25"/>
        <v>181.13</v>
      </c>
      <c r="R402" s="16">
        <f t="shared" si="26"/>
        <v>41745.635960648149</v>
      </c>
      <c r="S402" s="16">
        <f t="shared" si="27"/>
        <v>41776.145833333336</v>
      </c>
    </row>
    <row r="403" spans="1:19" ht="32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t="s">
        <v>8271</v>
      </c>
      <c r="P403" s="10">
        <f t="shared" si="24"/>
        <v>104</v>
      </c>
      <c r="Q403">
        <f t="shared" si="25"/>
        <v>711.04</v>
      </c>
      <c r="R403" s="16">
        <f t="shared" si="26"/>
        <v>40732.842245370368</v>
      </c>
      <c r="S403" s="16">
        <f t="shared" si="27"/>
        <v>40762.842245370368</v>
      </c>
    </row>
    <row r="404" spans="1:19" ht="32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t="s">
        <v>8271</v>
      </c>
      <c r="P404" s="10">
        <f t="shared" si="24"/>
        <v>142</v>
      </c>
      <c r="Q404">
        <f t="shared" si="25"/>
        <v>65.88</v>
      </c>
      <c r="R404" s="16">
        <f t="shared" si="26"/>
        <v>42292.539548611108</v>
      </c>
      <c r="S404" s="16">
        <f t="shared" si="27"/>
        <v>42313.58121527778</v>
      </c>
    </row>
    <row r="405" spans="1:19" ht="32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t="s">
        <v>8271</v>
      </c>
      <c r="P405" s="10">
        <f t="shared" si="24"/>
        <v>105</v>
      </c>
      <c r="Q405">
        <f t="shared" si="25"/>
        <v>75.19</v>
      </c>
      <c r="R405" s="16">
        <f t="shared" si="26"/>
        <v>40718.310659722221</v>
      </c>
      <c r="S405" s="16">
        <f t="shared" si="27"/>
        <v>40765.297222222223</v>
      </c>
    </row>
    <row r="406" spans="1:19" ht="32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t="s">
        <v>8271</v>
      </c>
      <c r="P406" s="10">
        <f t="shared" si="24"/>
        <v>103</v>
      </c>
      <c r="Q406">
        <f t="shared" si="25"/>
        <v>133.13999999999999</v>
      </c>
      <c r="R406" s="16">
        <f t="shared" si="26"/>
        <v>41646.628032407411</v>
      </c>
      <c r="S406" s="16">
        <f t="shared" si="27"/>
        <v>41675.961111111108</v>
      </c>
    </row>
    <row r="407" spans="1:19" ht="16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t="s">
        <v>8271</v>
      </c>
      <c r="P407" s="10">
        <f t="shared" si="24"/>
        <v>108</v>
      </c>
      <c r="Q407">
        <f t="shared" si="25"/>
        <v>55.2</v>
      </c>
      <c r="R407" s="16">
        <f t="shared" si="26"/>
        <v>41674.08494212963</v>
      </c>
      <c r="S407" s="16">
        <f t="shared" si="27"/>
        <v>41704.08494212963</v>
      </c>
    </row>
    <row r="408" spans="1:19" ht="32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t="s">
        <v>8271</v>
      </c>
      <c r="P408" s="10">
        <f t="shared" si="24"/>
        <v>108</v>
      </c>
      <c r="Q408">
        <f t="shared" si="25"/>
        <v>86.16</v>
      </c>
      <c r="R408" s="16">
        <f t="shared" si="26"/>
        <v>40638.162465277775</v>
      </c>
      <c r="S408" s="16">
        <f t="shared" si="27"/>
        <v>40672.249305555553</v>
      </c>
    </row>
    <row r="409" spans="1:19" ht="32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t="s">
        <v>8271</v>
      </c>
      <c r="P409" s="10">
        <f t="shared" si="24"/>
        <v>102</v>
      </c>
      <c r="Q409">
        <f t="shared" si="25"/>
        <v>92.32</v>
      </c>
      <c r="R409" s="16">
        <f t="shared" si="26"/>
        <v>40806.870949074073</v>
      </c>
      <c r="S409" s="16">
        <f t="shared" si="27"/>
        <v>40866.912615740745</v>
      </c>
    </row>
    <row r="410" spans="1:19" ht="32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t="s">
        <v>8271</v>
      </c>
      <c r="P410" s="10">
        <f t="shared" si="24"/>
        <v>101</v>
      </c>
      <c r="Q410">
        <f t="shared" si="25"/>
        <v>160.16</v>
      </c>
      <c r="R410" s="16">
        <f t="shared" si="26"/>
        <v>41543.735995370371</v>
      </c>
      <c r="S410" s="16">
        <f t="shared" si="27"/>
        <v>41583.777662037035</v>
      </c>
    </row>
    <row r="411" spans="1:19" ht="32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t="s">
        <v>8271</v>
      </c>
      <c r="P411" s="10">
        <f t="shared" si="24"/>
        <v>137</v>
      </c>
      <c r="Q411">
        <f t="shared" si="25"/>
        <v>45.6</v>
      </c>
      <c r="R411" s="16">
        <f t="shared" si="26"/>
        <v>42543.862777777773</v>
      </c>
      <c r="S411" s="16">
        <f t="shared" si="27"/>
        <v>42573.862777777773</v>
      </c>
    </row>
    <row r="412" spans="1:19" ht="32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t="s">
        <v>8271</v>
      </c>
      <c r="P412" s="10">
        <f t="shared" si="24"/>
        <v>128</v>
      </c>
      <c r="Q412">
        <f t="shared" si="25"/>
        <v>183.29</v>
      </c>
      <c r="R412" s="16">
        <f t="shared" si="26"/>
        <v>42113.981446759266</v>
      </c>
      <c r="S412" s="16">
        <f t="shared" si="27"/>
        <v>42173.981446759266</v>
      </c>
    </row>
    <row r="413" spans="1:19" ht="32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t="s">
        <v>8271</v>
      </c>
      <c r="P413" s="10">
        <f t="shared" si="24"/>
        <v>101</v>
      </c>
      <c r="Q413">
        <f t="shared" si="25"/>
        <v>125.79</v>
      </c>
      <c r="R413" s="16">
        <f t="shared" si="26"/>
        <v>41598.17597222222</v>
      </c>
      <c r="S413" s="16">
        <f t="shared" si="27"/>
        <v>41630.208333333336</v>
      </c>
    </row>
    <row r="414" spans="1:19" ht="32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t="s">
        <v>8271</v>
      </c>
      <c r="P414" s="10">
        <f t="shared" si="24"/>
        <v>127</v>
      </c>
      <c r="Q414">
        <f t="shared" si="25"/>
        <v>57.65</v>
      </c>
      <c r="R414" s="16">
        <f t="shared" si="26"/>
        <v>41099.742800925924</v>
      </c>
      <c r="S414" s="16">
        <f t="shared" si="27"/>
        <v>41115.742800925924</v>
      </c>
    </row>
    <row r="415" spans="1:19" ht="32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t="s">
        <v>8271</v>
      </c>
      <c r="P415" s="10">
        <f t="shared" si="24"/>
        <v>105</v>
      </c>
      <c r="Q415">
        <f t="shared" si="25"/>
        <v>78.66</v>
      </c>
      <c r="R415" s="16">
        <f t="shared" si="26"/>
        <v>41079.877442129626</v>
      </c>
      <c r="S415" s="16">
        <f t="shared" si="27"/>
        <v>41109.877442129626</v>
      </c>
    </row>
    <row r="416" spans="1:19" ht="32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t="s">
        <v>8271</v>
      </c>
      <c r="P416" s="10">
        <f t="shared" si="24"/>
        <v>103</v>
      </c>
      <c r="Q416">
        <f t="shared" si="25"/>
        <v>91.48</v>
      </c>
      <c r="R416" s="16">
        <f t="shared" si="26"/>
        <v>41529.063252314816</v>
      </c>
      <c r="S416" s="16">
        <f t="shared" si="27"/>
        <v>41559.063252314816</v>
      </c>
    </row>
    <row r="417" spans="1:19" ht="32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t="s">
        <v>8271</v>
      </c>
      <c r="P417" s="10">
        <f t="shared" si="24"/>
        <v>102</v>
      </c>
      <c r="Q417">
        <f t="shared" si="25"/>
        <v>68.099999999999994</v>
      </c>
      <c r="R417" s="16">
        <f t="shared" si="26"/>
        <v>41904.851875</v>
      </c>
      <c r="S417" s="16">
        <f t="shared" si="27"/>
        <v>41929.5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t="s">
        <v>8271</v>
      </c>
      <c r="P418" s="10">
        <f t="shared" si="24"/>
        <v>120</v>
      </c>
      <c r="Q418">
        <f t="shared" si="25"/>
        <v>48.09</v>
      </c>
      <c r="R418" s="16">
        <f t="shared" si="26"/>
        <v>41648.396192129629</v>
      </c>
      <c r="S418" s="16">
        <f t="shared" si="27"/>
        <v>41678.396192129629</v>
      </c>
    </row>
    <row r="419" spans="1:19" ht="32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t="s">
        <v>8271</v>
      </c>
      <c r="P419" s="10">
        <f t="shared" si="24"/>
        <v>100</v>
      </c>
      <c r="Q419">
        <f t="shared" si="25"/>
        <v>202.42</v>
      </c>
      <c r="R419" s="16">
        <f t="shared" si="26"/>
        <v>41360.970601851855</v>
      </c>
      <c r="S419" s="16">
        <f t="shared" si="27"/>
        <v>41372.189583333333</v>
      </c>
    </row>
    <row r="420" spans="1:19" ht="32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t="s">
        <v>8271</v>
      </c>
      <c r="P420" s="10">
        <f t="shared" si="24"/>
        <v>101</v>
      </c>
      <c r="Q420">
        <f t="shared" si="25"/>
        <v>216.75</v>
      </c>
      <c r="R420" s="16">
        <f t="shared" si="26"/>
        <v>42178.282372685186</v>
      </c>
      <c r="S420" s="16">
        <f t="shared" si="27"/>
        <v>42208.282372685186</v>
      </c>
    </row>
    <row r="421" spans="1:19" ht="32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t="s">
        <v>8271</v>
      </c>
      <c r="P421" s="10">
        <f t="shared" si="24"/>
        <v>100</v>
      </c>
      <c r="Q421">
        <f t="shared" si="25"/>
        <v>110.07</v>
      </c>
      <c r="R421" s="16">
        <f t="shared" si="26"/>
        <v>41394.842442129629</v>
      </c>
      <c r="S421" s="16">
        <f t="shared" si="27"/>
        <v>41454.842442129629</v>
      </c>
    </row>
    <row r="422" spans="1:19" ht="32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t="s">
        <v>8272</v>
      </c>
      <c r="P422" s="10">
        <f t="shared" si="24"/>
        <v>0</v>
      </c>
      <c r="Q422">
        <f t="shared" si="25"/>
        <v>4.83</v>
      </c>
      <c r="R422" s="16">
        <f t="shared" si="26"/>
        <v>41682.23646990741</v>
      </c>
      <c r="S422" s="16">
        <f t="shared" si="27"/>
        <v>41712.194803240738</v>
      </c>
    </row>
    <row r="423" spans="1:19" ht="32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t="s">
        <v>8272</v>
      </c>
      <c r="P423" s="10">
        <f t="shared" si="24"/>
        <v>2</v>
      </c>
      <c r="Q423">
        <f t="shared" si="25"/>
        <v>50.17</v>
      </c>
      <c r="R423" s="16">
        <f t="shared" si="26"/>
        <v>42177.491388888884</v>
      </c>
      <c r="S423" s="16">
        <f t="shared" si="27"/>
        <v>42237.491388888884</v>
      </c>
    </row>
    <row r="424" spans="1:19" ht="32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t="s">
        <v>8272</v>
      </c>
      <c r="P424" s="10">
        <f t="shared" si="24"/>
        <v>1</v>
      </c>
      <c r="Q424">
        <f t="shared" si="25"/>
        <v>35.83</v>
      </c>
      <c r="R424" s="16">
        <f t="shared" si="26"/>
        <v>41863.260381944441</v>
      </c>
      <c r="S424" s="16">
        <f t="shared" si="27"/>
        <v>41893.260381944441</v>
      </c>
    </row>
    <row r="425" spans="1:19" ht="32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t="s">
        <v>8272</v>
      </c>
      <c r="P425" s="10">
        <f t="shared" si="24"/>
        <v>1</v>
      </c>
      <c r="Q425">
        <f t="shared" si="25"/>
        <v>11.77</v>
      </c>
      <c r="R425" s="16">
        <f t="shared" si="26"/>
        <v>41400.92627314815</v>
      </c>
      <c r="S425" s="16">
        <f t="shared" si="27"/>
        <v>41430.92627314815</v>
      </c>
    </row>
    <row r="426" spans="1:19" ht="32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t="s">
        <v>8272</v>
      </c>
      <c r="P426" s="10">
        <f t="shared" si="24"/>
        <v>7</v>
      </c>
      <c r="Q426">
        <f t="shared" si="25"/>
        <v>40.78</v>
      </c>
      <c r="R426" s="16">
        <f t="shared" si="26"/>
        <v>40934.376145833332</v>
      </c>
      <c r="S426" s="16">
        <f t="shared" si="27"/>
        <v>40994.334479166668</v>
      </c>
    </row>
    <row r="427" spans="1:19" ht="32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t="s">
        <v>8272</v>
      </c>
      <c r="P427" s="10">
        <f t="shared" si="24"/>
        <v>0</v>
      </c>
      <c r="Q427">
        <f t="shared" si="25"/>
        <v>3</v>
      </c>
      <c r="R427" s="16">
        <f t="shared" si="26"/>
        <v>42275.861157407402</v>
      </c>
      <c r="S427" s="16">
        <f t="shared" si="27"/>
        <v>42335.902824074074</v>
      </c>
    </row>
    <row r="428" spans="1:19" ht="32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t="s">
        <v>8272</v>
      </c>
      <c r="P428" s="10">
        <f t="shared" si="24"/>
        <v>1</v>
      </c>
      <c r="Q428">
        <f t="shared" si="25"/>
        <v>16.63</v>
      </c>
      <c r="R428" s="16">
        <f t="shared" si="26"/>
        <v>42400.711967592593</v>
      </c>
      <c r="S428" s="16">
        <f t="shared" si="27"/>
        <v>42430.711967592593</v>
      </c>
    </row>
    <row r="429" spans="1:19" ht="32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t="s">
        <v>8272</v>
      </c>
      <c r="P429" s="10">
        <f t="shared" si="24"/>
        <v>0</v>
      </c>
      <c r="Q429">
        <f t="shared" si="25"/>
        <v>0</v>
      </c>
      <c r="R429" s="16">
        <f t="shared" si="26"/>
        <v>42285.909027777772</v>
      </c>
      <c r="S429" s="16">
        <f t="shared" si="27"/>
        <v>42299.790972222225</v>
      </c>
    </row>
    <row r="430" spans="1:19" ht="16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t="s">
        <v>8272</v>
      </c>
      <c r="P430" s="10">
        <f t="shared" si="24"/>
        <v>6</v>
      </c>
      <c r="Q430">
        <f t="shared" si="25"/>
        <v>52</v>
      </c>
      <c r="R430" s="16">
        <f t="shared" si="26"/>
        <v>41778.766724537039</v>
      </c>
      <c r="S430" s="16">
        <f t="shared" si="27"/>
        <v>41806.916666666664</v>
      </c>
    </row>
    <row r="431" spans="1:19" ht="32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t="s">
        <v>8272</v>
      </c>
      <c r="P431" s="10">
        <f t="shared" si="24"/>
        <v>0</v>
      </c>
      <c r="Q431">
        <f t="shared" si="25"/>
        <v>0</v>
      </c>
      <c r="R431" s="16">
        <f t="shared" si="26"/>
        <v>40070.901412037041</v>
      </c>
      <c r="S431" s="16">
        <f t="shared" si="27"/>
        <v>40144.207638888889</v>
      </c>
    </row>
    <row r="432" spans="1:19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t="s">
        <v>8272</v>
      </c>
      <c r="P432" s="10">
        <f t="shared" si="24"/>
        <v>2</v>
      </c>
      <c r="Q432">
        <f t="shared" si="25"/>
        <v>4.8</v>
      </c>
      <c r="R432" s="16">
        <f t="shared" si="26"/>
        <v>41513.107256944444</v>
      </c>
      <c r="S432" s="16">
        <f t="shared" si="27"/>
        <v>41528.107256944444</v>
      </c>
    </row>
    <row r="433" spans="1:19" ht="32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t="s">
        <v>8272</v>
      </c>
      <c r="P433" s="10">
        <f t="shared" si="24"/>
        <v>14</v>
      </c>
      <c r="Q433">
        <f t="shared" si="25"/>
        <v>51.88</v>
      </c>
      <c r="R433" s="16">
        <f t="shared" si="26"/>
        <v>42526.871331018512</v>
      </c>
      <c r="S433" s="16">
        <f t="shared" si="27"/>
        <v>42556.871331018512</v>
      </c>
    </row>
    <row r="434" spans="1:19" ht="32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t="s">
        <v>8272</v>
      </c>
      <c r="P434" s="10">
        <f t="shared" si="24"/>
        <v>10</v>
      </c>
      <c r="Q434">
        <f t="shared" si="25"/>
        <v>71.25</v>
      </c>
      <c r="R434" s="16">
        <f t="shared" si="26"/>
        <v>42238.726631944446</v>
      </c>
      <c r="S434" s="16">
        <f t="shared" si="27"/>
        <v>42298.726631944446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t="s">
        <v>8272</v>
      </c>
      <c r="P435" s="10">
        <f t="shared" si="24"/>
        <v>0</v>
      </c>
      <c r="Q435">
        <f t="shared" si="25"/>
        <v>0</v>
      </c>
      <c r="R435" s="16">
        <f t="shared" si="26"/>
        <v>42228.629884259266</v>
      </c>
      <c r="S435" s="16">
        <f t="shared" si="27"/>
        <v>42288.629884259266</v>
      </c>
    </row>
    <row r="436" spans="1:19" ht="32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t="s">
        <v>8272</v>
      </c>
      <c r="P436" s="10">
        <f t="shared" si="24"/>
        <v>5</v>
      </c>
      <c r="Q436">
        <f t="shared" si="25"/>
        <v>62.5</v>
      </c>
      <c r="R436" s="16">
        <f t="shared" si="26"/>
        <v>41576.834513888891</v>
      </c>
      <c r="S436" s="16">
        <f t="shared" si="27"/>
        <v>41609.876180555555</v>
      </c>
    </row>
    <row r="437" spans="1:19" ht="32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t="s">
        <v>8272</v>
      </c>
      <c r="P437" s="10">
        <f t="shared" si="24"/>
        <v>0</v>
      </c>
      <c r="Q437">
        <f t="shared" si="25"/>
        <v>1</v>
      </c>
      <c r="R437" s="16">
        <f t="shared" si="26"/>
        <v>41500.747453703705</v>
      </c>
      <c r="S437" s="16">
        <f t="shared" si="27"/>
        <v>41530.747453703705</v>
      </c>
    </row>
    <row r="438" spans="1:19" ht="32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t="s">
        <v>8272</v>
      </c>
      <c r="P438" s="10">
        <f t="shared" si="24"/>
        <v>0</v>
      </c>
      <c r="Q438">
        <f t="shared" si="25"/>
        <v>0</v>
      </c>
      <c r="R438" s="16">
        <f t="shared" si="26"/>
        <v>41456.36241898148</v>
      </c>
      <c r="S438" s="16">
        <f t="shared" si="27"/>
        <v>41486.36241898148</v>
      </c>
    </row>
    <row r="439" spans="1:19" ht="32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 s="10">
        <f t="shared" si="24"/>
        <v>0</v>
      </c>
      <c r="Q439">
        <f t="shared" si="25"/>
        <v>0</v>
      </c>
      <c r="R439" s="16">
        <f t="shared" si="26"/>
        <v>42591.31858796296</v>
      </c>
      <c r="S439" s="16">
        <f t="shared" si="27"/>
        <v>42651.31858796296</v>
      </c>
    </row>
    <row r="440" spans="1:19" ht="32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t="s">
        <v>8272</v>
      </c>
      <c r="P440" s="10">
        <f t="shared" si="24"/>
        <v>9</v>
      </c>
      <c r="Q440">
        <f t="shared" si="25"/>
        <v>170.55</v>
      </c>
      <c r="R440" s="16">
        <f t="shared" si="26"/>
        <v>42296.261087962965</v>
      </c>
      <c r="S440" s="16">
        <f t="shared" si="27"/>
        <v>42326.302754629629</v>
      </c>
    </row>
    <row r="441" spans="1:19" ht="32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 s="10">
        <f t="shared" si="24"/>
        <v>0</v>
      </c>
      <c r="Q441">
        <f t="shared" si="25"/>
        <v>0</v>
      </c>
      <c r="R441" s="16">
        <f t="shared" si="26"/>
        <v>41919.761782407404</v>
      </c>
      <c r="S441" s="16">
        <f t="shared" si="27"/>
        <v>41929.761782407404</v>
      </c>
    </row>
    <row r="442" spans="1:19" ht="32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t="s">
        <v>8272</v>
      </c>
      <c r="P442" s="10">
        <f t="shared" si="24"/>
        <v>0</v>
      </c>
      <c r="Q442">
        <f t="shared" si="25"/>
        <v>5</v>
      </c>
      <c r="R442" s="16">
        <f t="shared" si="26"/>
        <v>42423.985567129625</v>
      </c>
      <c r="S442" s="16">
        <f t="shared" si="27"/>
        <v>42453.943900462968</v>
      </c>
    </row>
    <row r="443" spans="1:19" ht="32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t="s">
        <v>8272</v>
      </c>
      <c r="P443" s="10">
        <f t="shared" si="24"/>
        <v>0</v>
      </c>
      <c r="Q443">
        <f t="shared" si="25"/>
        <v>0</v>
      </c>
      <c r="R443" s="16">
        <f t="shared" si="26"/>
        <v>41550.793935185182</v>
      </c>
      <c r="S443" s="16">
        <f t="shared" si="27"/>
        <v>41580.793935185182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t="s">
        <v>8272</v>
      </c>
      <c r="P444" s="10">
        <f t="shared" si="24"/>
        <v>39</v>
      </c>
      <c r="Q444">
        <f t="shared" si="25"/>
        <v>393.59</v>
      </c>
      <c r="R444" s="16">
        <f t="shared" si="26"/>
        <v>42024.888692129629</v>
      </c>
      <c r="S444" s="16">
        <f t="shared" si="27"/>
        <v>42054.888692129629</v>
      </c>
    </row>
    <row r="445" spans="1:19" ht="32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t="s">
        <v>8272</v>
      </c>
      <c r="P445" s="10">
        <f t="shared" si="24"/>
        <v>0</v>
      </c>
      <c r="Q445">
        <f t="shared" si="25"/>
        <v>5</v>
      </c>
      <c r="R445" s="16">
        <f t="shared" si="26"/>
        <v>41650.015057870369</v>
      </c>
      <c r="S445" s="16">
        <f t="shared" si="27"/>
        <v>41680.015057870369</v>
      </c>
    </row>
    <row r="446" spans="1:19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t="s">
        <v>8272</v>
      </c>
      <c r="P446" s="10">
        <f t="shared" si="24"/>
        <v>5</v>
      </c>
      <c r="Q446">
        <f t="shared" si="25"/>
        <v>50</v>
      </c>
      <c r="R446" s="16">
        <f t="shared" si="26"/>
        <v>40894.906956018516</v>
      </c>
      <c r="S446" s="16">
        <f t="shared" si="27"/>
        <v>40954.906956018516</v>
      </c>
    </row>
    <row r="447" spans="1:19" ht="32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t="s">
        <v>8272</v>
      </c>
      <c r="P447" s="10">
        <f t="shared" si="24"/>
        <v>0</v>
      </c>
      <c r="Q447">
        <f t="shared" si="25"/>
        <v>1</v>
      </c>
      <c r="R447" s="16">
        <f t="shared" si="26"/>
        <v>42130.335358796292</v>
      </c>
      <c r="S447" s="16">
        <f t="shared" si="27"/>
        <v>42145.335358796292</v>
      </c>
    </row>
    <row r="448" spans="1:19" ht="32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t="s">
        <v>8272</v>
      </c>
      <c r="P448" s="10">
        <f t="shared" si="24"/>
        <v>7</v>
      </c>
      <c r="Q448">
        <f t="shared" si="25"/>
        <v>47.88</v>
      </c>
      <c r="R448" s="16">
        <f t="shared" si="26"/>
        <v>42037.083564814813</v>
      </c>
      <c r="S448" s="16">
        <f t="shared" si="27"/>
        <v>42067.083564814813</v>
      </c>
    </row>
    <row r="449" spans="1:19" ht="32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t="s">
        <v>8272</v>
      </c>
      <c r="P449" s="10">
        <f t="shared" si="24"/>
        <v>0</v>
      </c>
      <c r="Q449">
        <f t="shared" si="25"/>
        <v>5</v>
      </c>
      <c r="R449" s="16">
        <f t="shared" si="26"/>
        <v>41331.555127314816</v>
      </c>
      <c r="S449" s="16">
        <f t="shared" si="27"/>
        <v>41356.513460648144</v>
      </c>
    </row>
    <row r="450" spans="1:19" ht="32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t="s">
        <v>8272</v>
      </c>
      <c r="P450" s="10">
        <f t="shared" ref="P450:P513" si="28">ROUND(E450/D450*100,0)</f>
        <v>3</v>
      </c>
      <c r="Q450">
        <f t="shared" si="25"/>
        <v>20.5</v>
      </c>
      <c r="R450" s="16">
        <f t="shared" si="26"/>
        <v>41753.758043981477</v>
      </c>
      <c r="S450" s="16">
        <f t="shared" si="27"/>
        <v>41773.758043981477</v>
      </c>
    </row>
    <row r="451" spans="1:19" ht="32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t="s">
        <v>8272</v>
      </c>
      <c r="P451" s="10">
        <f t="shared" si="28"/>
        <v>2</v>
      </c>
      <c r="Q451">
        <f t="shared" ref="Q451:Q514" si="29">IFERROR(ROUND(E451/L451,2),0)</f>
        <v>9</v>
      </c>
      <c r="R451" s="16">
        <f t="shared" ref="R451:R514" si="30">(((J451/60)/60)/24)+DATE(1970,1,1)</f>
        <v>41534.568113425928</v>
      </c>
      <c r="S451" s="16">
        <f t="shared" ref="S451:S514" si="31">(((I451/60)/60)/24)+DATE(1970,1,1)</f>
        <v>41564.568113425928</v>
      </c>
    </row>
    <row r="452" spans="1:19" ht="32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t="s">
        <v>8272</v>
      </c>
      <c r="P452" s="10">
        <f t="shared" si="28"/>
        <v>1</v>
      </c>
      <c r="Q452">
        <f t="shared" si="29"/>
        <v>56.57</v>
      </c>
      <c r="R452" s="16">
        <f t="shared" si="30"/>
        <v>41654.946759259255</v>
      </c>
      <c r="S452" s="16">
        <f t="shared" si="31"/>
        <v>41684.946759259255</v>
      </c>
    </row>
    <row r="453" spans="1:19" ht="32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 s="10">
        <f t="shared" si="28"/>
        <v>0</v>
      </c>
      <c r="Q453">
        <f t="shared" si="29"/>
        <v>0</v>
      </c>
      <c r="R453" s="16">
        <f t="shared" si="30"/>
        <v>41634.715173611112</v>
      </c>
      <c r="S453" s="16">
        <f t="shared" si="31"/>
        <v>41664.715173611112</v>
      </c>
    </row>
    <row r="454" spans="1:19" ht="16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t="s">
        <v>8272</v>
      </c>
      <c r="P454" s="10">
        <f t="shared" si="28"/>
        <v>64</v>
      </c>
      <c r="Q454">
        <f t="shared" si="29"/>
        <v>40</v>
      </c>
      <c r="R454" s="16">
        <f t="shared" si="30"/>
        <v>42107.703877314809</v>
      </c>
      <c r="S454" s="16">
        <f t="shared" si="31"/>
        <v>42137.703877314809</v>
      </c>
    </row>
    <row r="455" spans="1:19" ht="32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 s="10">
        <f t="shared" si="28"/>
        <v>0</v>
      </c>
      <c r="Q455">
        <f t="shared" si="29"/>
        <v>13</v>
      </c>
      <c r="R455" s="16">
        <f t="shared" si="30"/>
        <v>42038.824988425928</v>
      </c>
      <c r="S455" s="16">
        <f t="shared" si="31"/>
        <v>42054.824988425928</v>
      </c>
    </row>
    <row r="456" spans="1:19" ht="32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t="s">
        <v>8272</v>
      </c>
      <c r="P456" s="10">
        <f t="shared" si="28"/>
        <v>1</v>
      </c>
      <c r="Q456">
        <f t="shared" si="29"/>
        <v>16.399999999999999</v>
      </c>
      <c r="R456" s="16">
        <f t="shared" si="30"/>
        <v>41938.717256944445</v>
      </c>
      <c r="S456" s="16">
        <f t="shared" si="31"/>
        <v>41969.551388888889</v>
      </c>
    </row>
    <row r="457" spans="1:19" ht="32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 s="10">
        <f t="shared" si="28"/>
        <v>0</v>
      </c>
      <c r="Q457">
        <f t="shared" si="29"/>
        <v>22.5</v>
      </c>
      <c r="R457" s="16">
        <f t="shared" si="30"/>
        <v>40971.002569444441</v>
      </c>
      <c r="S457" s="16">
        <f t="shared" si="31"/>
        <v>41016.021527777775</v>
      </c>
    </row>
    <row r="458" spans="1:19" ht="32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t="s">
        <v>8272</v>
      </c>
      <c r="P458" s="10">
        <f t="shared" si="28"/>
        <v>1</v>
      </c>
      <c r="Q458">
        <f t="shared" si="29"/>
        <v>20.329999999999998</v>
      </c>
      <c r="R458" s="16">
        <f t="shared" si="30"/>
        <v>41547.694456018515</v>
      </c>
      <c r="S458" s="16">
        <f t="shared" si="31"/>
        <v>41569.165972222225</v>
      </c>
    </row>
    <row r="459" spans="1:19" ht="32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t="s">
        <v>8272</v>
      </c>
      <c r="P459" s="10">
        <f t="shared" si="28"/>
        <v>0</v>
      </c>
      <c r="Q459">
        <f t="shared" si="29"/>
        <v>0</v>
      </c>
      <c r="R459" s="16">
        <f t="shared" si="30"/>
        <v>41837.767500000002</v>
      </c>
      <c r="S459" s="16">
        <f t="shared" si="31"/>
        <v>41867.767500000002</v>
      </c>
    </row>
    <row r="460" spans="1:19" ht="32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t="s">
        <v>8272</v>
      </c>
      <c r="P460" s="10">
        <f t="shared" si="28"/>
        <v>8</v>
      </c>
      <c r="Q460">
        <f t="shared" si="29"/>
        <v>16.760000000000002</v>
      </c>
      <c r="R460" s="16">
        <f t="shared" si="30"/>
        <v>41378.69976851852</v>
      </c>
      <c r="S460" s="16">
        <f t="shared" si="31"/>
        <v>41408.69976851852</v>
      </c>
    </row>
    <row r="461" spans="1:19" ht="32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t="s">
        <v>8272</v>
      </c>
      <c r="P461" s="10">
        <f t="shared" si="28"/>
        <v>0</v>
      </c>
      <c r="Q461">
        <f t="shared" si="29"/>
        <v>25</v>
      </c>
      <c r="R461" s="16">
        <f t="shared" si="30"/>
        <v>40800.6403587963</v>
      </c>
      <c r="S461" s="16">
        <f t="shared" si="31"/>
        <v>40860.682025462964</v>
      </c>
    </row>
    <row r="462" spans="1:19" ht="16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t="s">
        <v>8272</v>
      </c>
      <c r="P462" s="10">
        <f t="shared" si="28"/>
        <v>0</v>
      </c>
      <c r="Q462">
        <f t="shared" si="29"/>
        <v>12.5</v>
      </c>
      <c r="R462" s="16">
        <f t="shared" si="30"/>
        <v>41759.542534722219</v>
      </c>
      <c r="S462" s="16">
        <f t="shared" si="31"/>
        <v>41791.166666666664</v>
      </c>
    </row>
    <row r="463" spans="1:19" ht="32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 s="10">
        <f t="shared" si="28"/>
        <v>0</v>
      </c>
      <c r="Q463">
        <f t="shared" si="29"/>
        <v>0</v>
      </c>
      <c r="R463" s="16">
        <f t="shared" si="30"/>
        <v>41407.84684027778</v>
      </c>
      <c r="S463" s="16">
        <f t="shared" si="31"/>
        <v>41427.84684027778</v>
      </c>
    </row>
    <row r="464" spans="1:19" ht="32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t="s">
        <v>8272</v>
      </c>
      <c r="P464" s="10">
        <f t="shared" si="28"/>
        <v>0</v>
      </c>
      <c r="Q464">
        <f t="shared" si="29"/>
        <v>0</v>
      </c>
      <c r="R464" s="16">
        <f t="shared" si="30"/>
        <v>40705.126631944448</v>
      </c>
      <c r="S464" s="16">
        <f t="shared" si="31"/>
        <v>40765.126631944448</v>
      </c>
    </row>
    <row r="465" spans="1:19" ht="32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t="s">
        <v>8272</v>
      </c>
      <c r="P465" s="10">
        <f t="shared" si="28"/>
        <v>2</v>
      </c>
      <c r="Q465">
        <f t="shared" si="29"/>
        <v>113.64</v>
      </c>
      <c r="R465" s="16">
        <f t="shared" si="30"/>
        <v>40750.710104166668</v>
      </c>
      <c r="S465" s="16">
        <f t="shared" si="31"/>
        <v>40810.710104166668</v>
      </c>
    </row>
    <row r="466" spans="1:19" ht="16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t="s">
        <v>8272</v>
      </c>
      <c r="P466" s="10">
        <f t="shared" si="28"/>
        <v>0</v>
      </c>
      <c r="Q466">
        <f t="shared" si="29"/>
        <v>1</v>
      </c>
      <c r="R466" s="16">
        <f t="shared" si="30"/>
        <v>42488.848784722228</v>
      </c>
      <c r="S466" s="16">
        <f t="shared" si="31"/>
        <v>42508.848784722228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t="s">
        <v>8272</v>
      </c>
      <c r="P467" s="10">
        <f t="shared" si="28"/>
        <v>27</v>
      </c>
      <c r="Q467">
        <f t="shared" si="29"/>
        <v>17.25</v>
      </c>
      <c r="R467" s="16">
        <f t="shared" si="30"/>
        <v>41801.120069444441</v>
      </c>
      <c r="S467" s="16">
        <f t="shared" si="31"/>
        <v>41817.120069444441</v>
      </c>
    </row>
    <row r="468" spans="1:19" ht="32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t="s">
        <v>8272</v>
      </c>
      <c r="P468" s="10">
        <f t="shared" si="28"/>
        <v>1</v>
      </c>
      <c r="Q468">
        <f t="shared" si="29"/>
        <v>15.2</v>
      </c>
      <c r="R468" s="16">
        <f t="shared" si="30"/>
        <v>41129.942870370374</v>
      </c>
      <c r="S468" s="16">
        <f t="shared" si="31"/>
        <v>41159.942870370374</v>
      </c>
    </row>
    <row r="469" spans="1:19" ht="32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t="s">
        <v>8272</v>
      </c>
      <c r="P469" s="10">
        <f t="shared" si="28"/>
        <v>22</v>
      </c>
      <c r="Q469">
        <f t="shared" si="29"/>
        <v>110.64</v>
      </c>
      <c r="R469" s="16">
        <f t="shared" si="30"/>
        <v>41135.679791666669</v>
      </c>
      <c r="S469" s="16">
        <f t="shared" si="31"/>
        <v>41180.679791666669</v>
      </c>
    </row>
    <row r="470" spans="1:19" ht="32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t="s">
        <v>8272</v>
      </c>
      <c r="P470" s="10">
        <f t="shared" si="28"/>
        <v>0</v>
      </c>
      <c r="Q470">
        <f t="shared" si="29"/>
        <v>0</v>
      </c>
      <c r="R470" s="16">
        <f t="shared" si="30"/>
        <v>41041.167627314811</v>
      </c>
      <c r="S470" s="16">
        <f t="shared" si="31"/>
        <v>41101.160474537035</v>
      </c>
    </row>
    <row r="471" spans="1:19" ht="16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t="s">
        <v>8272</v>
      </c>
      <c r="P471" s="10">
        <f t="shared" si="28"/>
        <v>0</v>
      </c>
      <c r="Q471">
        <f t="shared" si="29"/>
        <v>0</v>
      </c>
      <c r="R471" s="16">
        <f t="shared" si="30"/>
        <v>41827.989861111113</v>
      </c>
      <c r="S471" s="16">
        <f t="shared" si="31"/>
        <v>41887.989861111113</v>
      </c>
    </row>
    <row r="472" spans="1:19" ht="32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 s="10">
        <f t="shared" si="28"/>
        <v>1</v>
      </c>
      <c r="Q472">
        <f t="shared" si="29"/>
        <v>25.5</v>
      </c>
      <c r="R472" s="16">
        <f t="shared" si="30"/>
        <v>41605.167696759258</v>
      </c>
      <c r="S472" s="16">
        <f t="shared" si="31"/>
        <v>41655.166666666664</v>
      </c>
    </row>
    <row r="473" spans="1:19" ht="48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t="s">
        <v>8272</v>
      </c>
      <c r="P473" s="10">
        <f t="shared" si="28"/>
        <v>12</v>
      </c>
      <c r="Q473">
        <f t="shared" si="29"/>
        <v>38.479999999999997</v>
      </c>
      <c r="R473" s="16">
        <f t="shared" si="30"/>
        <v>41703.721979166665</v>
      </c>
      <c r="S473" s="16">
        <f t="shared" si="31"/>
        <v>41748.680312500001</v>
      </c>
    </row>
    <row r="474" spans="1:19" ht="32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t="s">
        <v>8272</v>
      </c>
      <c r="P474" s="10">
        <f t="shared" si="28"/>
        <v>18</v>
      </c>
      <c r="Q474">
        <f t="shared" si="29"/>
        <v>28.2</v>
      </c>
      <c r="R474" s="16">
        <f t="shared" si="30"/>
        <v>41844.922662037039</v>
      </c>
      <c r="S474" s="16">
        <f t="shared" si="31"/>
        <v>41874.922662037039</v>
      </c>
    </row>
    <row r="475" spans="1:19" ht="32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t="s">
        <v>8272</v>
      </c>
      <c r="P475" s="10">
        <f t="shared" si="28"/>
        <v>3</v>
      </c>
      <c r="Q475">
        <f t="shared" si="29"/>
        <v>61.5</v>
      </c>
      <c r="R475" s="16">
        <f t="shared" si="30"/>
        <v>41869.698136574072</v>
      </c>
      <c r="S475" s="16">
        <f t="shared" si="31"/>
        <v>41899.698136574072</v>
      </c>
    </row>
    <row r="476" spans="1:19" ht="32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 s="10">
        <f t="shared" si="28"/>
        <v>0</v>
      </c>
      <c r="Q476">
        <f t="shared" si="29"/>
        <v>1</v>
      </c>
      <c r="R476" s="16">
        <f t="shared" si="30"/>
        <v>42753.329039351855</v>
      </c>
      <c r="S476" s="16">
        <f t="shared" si="31"/>
        <v>42783.329039351855</v>
      </c>
    </row>
    <row r="477" spans="1:19" ht="32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t="s">
        <v>8272</v>
      </c>
      <c r="P477" s="10">
        <f t="shared" si="28"/>
        <v>0</v>
      </c>
      <c r="Q477">
        <f t="shared" si="29"/>
        <v>0</v>
      </c>
      <c r="R477" s="16">
        <f t="shared" si="30"/>
        <v>42100.086145833338</v>
      </c>
      <c r="S477" s="16">
        <f t="shared" si="31"/>
        <v>42130.086145833338</v>
      </c>
    </row>
    <row r="478" spans="1:19" ht="16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t="s">
        <v>8272</v>
      </c>
      <c r="P478" s="10">
        <f t="shared" si="28"/>
        <v>2</v>
      </c>
      <c r="Q478">
        <f t="shared" si="29"/>
        <v>39.57</v>
      </c>
      <c r="R478" s="16">
        <f t="shared" si="30"/>
        <v>41757.975011574075</v>
      </c>
      <c r="S478" s="16">
        <f t="shared" si="31"/>
        <v>41793.165972222225</v>
      </c>
    </row>
    <row r="479" spans="1:19" ht="32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t="s">
        <v>8272</v>
      </c>
      <c r="P479" s="10">
        <f t="shared" si="28"/>
        <v>0</v>
      </c>
      <c r="Q479">
        <f t="shared" si="29"/>
        <v>0</v>
      </c>
      <c r="R479" s="16">
        <f t="shared" si="30"/>
        <v>40987.83488425926</v>
      </c>
      <c r="S479" s="16">
        <f t="shared" si="31"/>
        <v>41047.83488425926</v>
      </c>
    </row>
    <row r="480" spans="1:19" ht="32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 s="10">
        <f t="shared" si="28"/>
        <v>0</v>
      </c>
      <c r="Q480">
        <f t="shared" si="29"/>
        <v>0</v>
      </c>
      <c r="R480" s="16">
        <f t="shared" si="30"/>
        <v>42065.910983796297</v>
      </c>
      <c r="S480" s="16">
        <f t="shared" si="31"/>
        <v>42095.869317129633</v>
      </c>
    </row>
    <row r="481" spans="1:19" ht="32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t="s">
        <v>8272</v>
      </c>
      <c r="P481" s="10">
        <f t="shared" si="28"/>
        <v>33</v>
      </c>
      <c r="Q481">
        <f t="shared" si="29"/>
        <v>88.8</v>
      </c>
      <c r="R481" s="16">
        <f t="shared" si="30"/>
        <v>41904.407812500001</v>
      </c>
      <c r="S481" s="16">
        <f t="shared" si="31"/>
        <v>41964.449479166666</v>
      </c>
    </row>
    <row r="482" spans="1:19" ht="32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t="s">
        <v>8272</v>
      </c>
      <c r="P482" s="10">
        <f t="shared" si="28"/>
        <v>19</v>
      </c>
      <c r="Q482">
        <f t="shared" si="29"/>
        <v>55.46</v>
      </c>
      <c r="R482" s="16">
        <f t="shared" si="30"/>
        <v>41465.500173611108</v>
      </c>
      <c r="S482" s="16">
        <f t="shared" si="31"/>
        <v>41495.500173611108</v>
      </c>
    </row>
    <row r="483" spans="1:19" ht="32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t="s">
        <v>8272</v>
      </c>
      <c r="P483" s="10">
        <f t="shared" si="28"/>
        <v>6</v>
      </c>
      <c r="Q483">
        <f t="shared" si="29"/>
        <v>87.14</v>
      </c>
      <c r="R483" s="16">
        <f t="shared" si="30"/>
        <v>41162.672326388885</v>
      </c>
      <c r="S483" s="16">
        <f t="shared" si="31"/>
        <v>41192.672326388885</v>
      </c>
    </row>
    <row r="484" spans="1:19" ht="32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t="s">
        <v>8272</v>
      </c>
      <c r="P484" s="10">
        <f t="shared" si="28"/>
        <v>0</v>
      </c>
      <c r="Q484">
        <f t="shared" si="29"/>
        <v>10</v>
      </c>
      <c r="R484" s="16">
        <f t="shared" si="30"/>
        <v>42447.896875000006</v>
      </c>
      <c r="S484" s="16">
        <f t="shared" si="31"/>
        <v>42474.606944444444</v>
      </c>
    </row>
    <row r="485" spans="1:19" ht="32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t="s">
        <v>8272</v>
      </c>
      <c r="P485" s="10">
        <f t="shared" si="28"/>
        <v>50</v>
      </c>
      <c r="Q485">
        <f t="shared" si="29"/>
        <v>51.22</v>
      </c>
      <c r="R485" s="16">
        <f t="shared" si="30"/>
        <v>41243.197592592594</v>
      </c>
      <c r="S485" s="16">
        <f t="shared" si="31"/>
        <v>41303.197592592594</v>
      </c>
    </row>
    <row r="486" spans="1:19" ht="32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t="s">
        <v>8272</v>
      </c>
      <c r="P486" s="10">
        <f t="shared" si="28"/>
        <v>0</v>
      </c>
      <c r="Q486">
        <f t="shared" si="29"/>
        <v>13.55</v>
      </c>
      <c r="R486" s="16">
        <f t="shared" si="30"/>
        <v>42272.93949074074</v>
      </c>
      <c r="S486" s="16">
        <f t="shared" si="31"/>
        <v>42313.981157407412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t="s">
        <v>8272</v>
      </c>
      <c r="P487" s="10">
        <f t="shared" si="28"/>
        <v>22</v>
      </c>
      <c r="Q487">
        <f t="shared" si="29"/>
        <v>66.52</v>
      </c>
      <c r="R487" s="16">
        <f t="shared" si="30"/>
        <v>41381.50577546296</v>
      </c>
      <c r="S487" s="16">
        <f t="shared" si="31"/>
        <v>41411.50577546296</v>
      </c>
    </row>
    <row r="488" spans="1:19" ht="32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t="s">
        <v>8272</v>
      </c>
      <c r="P488" s="10">
        <f t="shared" si="28"/>
        <v>0</v>
      </c>
      <c r="Q488">
        <f t="shared" si="29"/>
        <v>50</v>
      </c>
      <c r="R488" s="16">
        <f t="shared" si="30"/>
        <v>41761.94258101852</v>
      </c>
      <c r="S488" s="16">
        <f t="shared" si="31"/>
        <v>41791.94258101852</v>
      </c>
    </row>
    <row r="489" spans="1:19" ht="32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 s="10">
        <f t="shared" si="28"/>
        <v>0</v>
      </c>
      <c r="Q489">
        <f t="shared" si="29"/>
        <v>0</v>
      </c>
      <c r="R489" s="16">
        <f t="shared" si="30"/>
        <v>42669.594837962963</v>
      </c>
      <c r="S489" s="16">
        <f t="shared" si="31"/>
        <v>42729.636504629627</v>
      </c>
    </row>
    <row r="490" spans="1:19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 s="10">
        <f t="shared" si="28"/>
        <v>0</v>
      </c>
      <c r="Q490">
        <f t="shared" si="29"/>
        <v>0</v>
      </c>
      <c r="R490" s="16">
        <f t="shared" si="30"/>
        <v>42714.054398148146</v>
      </c>
      <c r="S490" s="16">
        <f t="shared" si="31"/>
        <v>42744.054398148146</v>
      </c>
    </row>
    <row r="491" spans="1:19" ht="32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t="s">
        <v>8272</v>
      </c>
      <c r="P491" s="10">
        <f t="shared" si="28"/>
        <v>0</v>
      </c>
      <c r="Q491">
        <f t="shared" si="29"/>
        <v>71.67</v>
      </c>
      <c r="R491" s="16">
        <f t="shared" si="30"/>
        <v>40882.481666666667</v>
      </c>
      <c r="S491" s="16">
        <f t="shared" si="31"/>
        <v>40913.481249999997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t="s">
        <v>8272</v>
      </c>
      <c r="P492" s="10">
        <f t="shared" si="28"/>
        <v>0</v>
      </c>
      <c r="Q492">
        <f t="shared" si="29"/>
        <v>0</v>
      </c>
      <c r="R492" s="16">
        <f t="shared" si="30"/>
        <v>41113.968576388892</v>
      </c>
      <c r="S492" s="16">
        <f t="shared" si="31"/>
        <v>41143.968576388892</v>
      </c>
    </row>
    <row r="493" spans="1:19" ht="32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t="s">
        <v>8272</v>
      </c>
      <c r="P493" s="10">
        <f t="shared" si="28"/>
        <v>0</v>
      </c>
      <c r="Q493">
        <f t="shared" si="29"/>
        <v>0</v>
      </c>
      <c r="R493" s="16">
        <f t="shared" si="30"/>
        <v>42366.982627314821</v>
      </c>
      <c r="S493" s="16">
        <f t="shared" si="31"/>
        <v>42396.982627314821</v>
      </c>
    </row>
    <row r="494" spans="1:19" ht="32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t="s">
        <v>8272</v>
      </c>
      <c r="P494" s="10">
        <f t="shared" si="28"/>
        <v>0</v>
      </c>
      <c r="Q494">
        <f t="shared" si="29"/>
        <v>0</v>
      </c>
      <c r="R494" s="16">
        <f t="shared" si="30"/>
        <v>42596.03506944445</v>
      </c>
      <c r="S494" s="16">
        <f t="shared" si="31"/>
        <v>42656.03506944445</v>
      </c>
    </row>
    <row r="495" spans="1:19" ht="32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t="s">
        <v>8272</v>
      </c>
      <c r="P495" s="10">
        <f t="shared" si="28"/>
        <v>0</v>
      </c>
      <c r="Q495">
        <f t="shared" si="29"/>
        <v>0</v>
      </c>
      <c r="R495" s="16">
        <f t="shared" si="30"/>
        <v>42114.726134259254</v>
      </c>
      <c r="S495" s="16">
        <f t="shared" si="31"/>
        <v>42144.726134259254</v>
      </c>
    </row>
    <row r="496" spans="1:19" ht="32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t="s">
        <v>8272</v>
      </c>
      <c r="P496" s="10">
        <f t="shared" si="28"/>
        <v>0</v>
      </c>
      <c r="Q496">
        <f t="shared" si="29"/>
        <v>10.33</v>
      </c>
      <c r="R496" s="16">
        <f t="shared" si="30"/>
        <v>41799.830613425926</v>
      </c>
      <c r="S496" s="16">
        <f t="shared" si="31"/>
        <v>41823.125</v>
      </c>
    </row>
    <row r="497" spans="1:19" ht="32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t="s">
        <v>8272</v>
      </c>
      <c r="P497" s="10">
        <f t="shared" si="28"/>
        <v>0</v>
      </c>
      <c r="Q497">
        <f t="shared" si="29"/>
        <v>0</v>
      </c>
      <c r="R497" s="16">
        <f t="shared" si="30"/>
        <v>42171.827604166669</v>
      </c>
      <c r="S497" s="16">
        <f t="shared" si="31"/>
        <v>42201.827604166669</v>
      </c>
    </row>
    <row r="498" spans="1:19" ht="16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 s="10">
        <f t="shared" si="28"/>
        <v>0</v>
      </c>
      <c r="Q498">
        <f t="shared" si="29"/>
        <v>1</v>
      </c>
      <c r="R498" s="16">
        <f t="shared" si="30"/>
        <v>41620.93141203704</v>
      </c>
      <c r="S498" s="16">
        <f t="shared" si="31"/>
        <v>41680.93141203704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t="s">
        <v>8272</v>
      </c>
      <c r="P499" s="10">
        <f t="shared" si="28"/>
        <v>1</v>
      </c>
      <c r="Q499">
        <f t="shared" si="29"/>
        <v>10</v>
      </c>
      <c r="R499" s="16">
        <f t="shared" si="30"/>
        <v>41945.037789351853</v>
      </c>
      <c r="S499" s="16">
        <f t="shared" si="31"/>
        <v>41998.208333333328</v>
      </c>
    </row>
    <row r="500" spans="1:19" ht="32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t="s">
        <v>8272</v>
      </c>
      <c r="P500" s="10">
        <f t="shared" si="28"/>
        <v>5</v>
      </c>
      <c r="Q500">
        <f t="shared" si="29"/>
        <v>136.09</v>
      </c>
      <c r="R500" s="16">
        <f t="shared" si="30"/>
        <v>40858.762141203704</v>
      </c>
      <c r="S500" s="16">
        <f t="shared" si="31"/>
        <v>40900.762141203704</v>
      </c>
    </row>
    <row r="501" spans="1:19" ht="32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t="s">
        <v>8272</v>
      </c>
      <c r="P501" s="10">
        <f t="shared" si="28"/>
        <v>10</v>
      </c>
      <c r="Q501">
        <f t="shared" si="29"/>
        <v>73.459999999999994</v>
      </c>
      <c r="R501" s="16">
        <f t="shared" si="30"/>
        <v>40043.895462962959</v>
      </c>
      <c r="S501" s="16">
        <f t="shared" si="31"/>
        <v>40098.874305555553</v>
      </c>
    </row>
    <row r="502" spans="1:19" ht="32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t="s">
        <v>8272</v>
      </c>
      <c r="P502" s="10">
        <f t="shared" si="28"/>
        <v>3</v>
      </c>
      <c r="Q502">
        <f t="shared" si="29"/>
        <v>53.75</v>
      </c>
      <c r="R502" s="16">
        <f t="shared" si="30"/>
        <v>40247.886006944449</v>
      </c>
      <c r="S502" s="16">
        <f t="shared" si="31"/>
        <v>40306.927777777775</v>
      </c>
    </row>
    <row r="503" spans="1:19" ht="32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 s="10">
        <f t="shared" si="28"/>
        <v>0</v>
      </c>
      <c r="Q503">
        <f t="shared" si="29"/>
        <v>0</v>
      </c>
      <c r="R503" s="16">
        <f t="shared" si="30"/>
        <v>40703.234386574077</v>
      </c>
      <c r="S503" s="16">
        <f t="shared" si="31"/>
        <v>40733.234386574077</v>
      </c>
    </row>
    <row r="504" spans="1:19" ht="32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t="s">
        <v>8272</v>
      </c>
      <c r="P504" s="10">
        <f t="shared" si="28"/>
        <v>1</v>
      </c>
      <c r="Q504">
        <f t="shared" si="29"/>
        <v>57.5</v>
      </c>
      <c r="R504" s="16">
        <f t="shared" si="30"/>
        <v>40956.553530092591</v>
      </c>
      <c r="S504" s="16">
        <f t="shared" si="31"/>
        <v>40986.511863425927</v>
      </c>
    </row>
    <row r="505" spans="1:19" ht="32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t="s">
        <v>8272</v>
      </c>
      <c r="P505" s="10">
        <f t="shared" si="28"/>
        <v>2</v>
      </c>
      <c r="Q505">
        <f t="shared" si="29"/>
        <v>12.67</v>
      </c>
      <c r="R505" s="16">
        <f t="shared" si="30"/>
        <v>41991.526655092588</v>
      </c>
      <c r="S505" s="16">
        <f t="shared" si="31"/>
        <v>42021.526655092588</v>
      </c>
    </row>
    <row r="506" spans="1:19" ht="32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t="s">
        <v>8272</v>
      </c>
      <c r="P506" s="10">
        <f t="shared" si="28"/>
        <v>1</v>
      </c>
      <c r="Q506">
        <f t="shared" si="29"/>
        <v>67</v>
      </c>
      <c r="R506" s="16">
        <f t="shared" si="30"/>
        <v>40949.98364583333</v>
      </c>
      <c r="S506" s="16">
        <f t="shared" si="31"/>
        <v>41009.941979166666</v>
      </c>
    </row>
    <row r="507" spans="1:19" ht="32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t="s">
        <v>8272</v>
      </c>
      <c r="P507" s="10">
        <f t="shared" si="28"/>
        <v>0</v>
      </c>
      <c r="Q507">
        <f t="shared" si="29"/>
        <v>3.71</v>
      </c>
      <c r="R507" s="16">
        <f t="shared" si="30"/>
        <v>42318.098217592589</v>
      </c>
      <c r="S507" s="16">
        <f t="shared" si="31"/>
        <v>42363.098217592589</v>
      </c>
    </row>
    <row r="508" spans="1:19" ht="32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t="s">
        <v>8272</v>
      </c>
      <c r="P508" s="10">
        <f t="shared" si="28"/>
        <v>0</v>
      </c>
      <c r="Q508">
        <f t="shared" si="29"/>
        <v>250</v>
      </c>
      <c r="R508" s="16">
        <f t="shared" si="30"/>
        <v>41466.552314814813</v>
      </c>
      <c r="S508" s="16">
        <f t="shared" si="31"/>
        <v>41496.552314814813</v>
      </c>
    </row>
    <row r="509" spans="1:19" ht="32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t="s">
        <v>8272</v>
      </c>
      <c r="P509" s="10">
        <f t="shared" si="28"/>
        <v>3</v>
      </c>
      <c r="Q509">
        <f t="shared" si="29"/>
        <v>64</v>
      </c>
      <c r="R509" s="16">
        <f t="shared" si="30"/>
        <v>41156.958993055552</v>
      </c>
      <c r="S509" s="16">
        <f t="shared" si="31"/>
        <v>41201.958993055552</v>
      </c>
    </row>
    <row r="510" spans="1:19" ht="32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t="s">
        <v>8272</v>
      </c>
      <c r="P510" s="10">
        <f t="shared" si="28"/>
        <v>1</v>
      </c>
      <c r="Q510">
        <f t="shared" si="29"/>
        <v>133.33000000000001</v>
      </c>
      <c r="R510" s="16">
        <f t="shared" si="30"/>
        <v>40995.024317129632</v>
      </c>
      <c r="S510" s="16">
        <f t="shared" si="31"/>
        <v>41054.593055555553</v>
      </c>
    </row>
    <row r="511" spans="1:19" ht="32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t="s">
        <v>8272</v>
      </c>
      <c r="P511" s="10">
        <f t="shared" si="28"/>
        <v>0</v>
      </c>
      <c r="Q511">
        <f t="shared" si="29"/>
        <v>10</v>
      </c>
      <c r="R511" s="16">
        <f t="shared" si="30"/>
        <v>42153.631597222222</v>
      </c>
      <c r="S511" s="16">
        <f t="shared" si="31"/>
        <v>42183.631597222222</v>
      </c>
    </row>
    <row r="512" spans="1:19" ht="32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 s="10">
        <f t="shared" si="28"/>
        <v>0</v>
      </c>
      <c r="Q512">
        <f t="shared" si="29"/>
        <v>0</v>
      </c>
      <c r="R512" s="16">
        <f t="shared" si="30"/>
        <v>42400.176377314812</v>
      </c>
      <c r="S512" s="16">
        <f t="shared" si="31"/>
        <v>42430.176377314812</v>
      </c>
    </row>
    <row r="513" spans="1:19" ht="32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t="s">
        <v>8272</v>
      </c>
      <c r="P513" s="10">
        <f t="shared" si="28"/>
        <v>3</v>
      </c>
      <c r="Q513">
        <f t="shared" si="29"/>
        <v>30</v>
      </c>
      <c r="R513" s="16">
        <f t="shared" si="30"/>
        <v>41340.303032407406</v>
      </c>
      <c r="S513" s="16">
        <f t="shared" si="31"/>
        <v>41370.261365740742</v>
      </c>
    </row>
    <row r="514" spans="1:19" ht="32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t="s">
        <v>8272</v>
      </c>
      <c r="P514" s="10">
        <f t="shared" ref="P514:P521" si="32">ROUND(E514/D514*100,0)</f>
        <v>0</v>
      </c>
      <c r="Q514">
        <f t="shared" si="29"/>
        <v>5.5</v>
      </c>
      <c r="R514" s="16">
        <f t="shared" si="30"/>
        <v>42649.742210648154</v>
      </c>
      <c r="S514" s="16">
        <f t="shared" si="31"/>
        <v>42694.783877314811</v>
      </c>
    </row>
    <row r="515" spans="1:19" ht="16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t="s">
        <v>8272</v>
      </c>
      <c r="P515" s="10">
        <f t="shared" si="32"/>
        <v>14</v>
      </c>
      <c r="Q515">
        <f t="shared" ref="Q515:Q521" si="33">IFERROR(ROUND(E515/L515,2),0)</f>
        <v>102.38</v>
      </c>
      <c r="R515" s="16">
        <f t="shared" ref="R515:R578" si="34">(((J515/60)/60)/24)+DATE(1970,1,1)</f>
        <v>42552.653993055559</v>
      </c>
      <c r="S515" s="16">
        <f t="shared" ref="S515:S578" si="35">(((I515/60)/60)/24)+DATE(1970,1,1)</f>
        <v>42597.291666666672</v>
      </c>
    </row>
    <row r="516" spans="1:19" ht="32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t="s">
        <v>8272</v>
      </c>
      <c r="P516" s="10">
        <f t="shared" si="32"/>
        <v>3</v>
      </c>
      <c r="Q516">
        <f t="shared" si="33"/>
        <v>16.670000000000002</v>
      </c>
      <c r="R516" s="16">
        <f t="shared" si="34"/>
        <v>41830.613969907405</v>
      </c>
      <c r="S516" s="16">
        <f t="shared" si="35"/>
        <v>41860.613969907405</v>
      </c>
    </row>
    <row r="517" spans="1:19" ht="32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t="s">
        <v>8272</v>
      </c>
      <c r="P517" s="10">
        <f t="shared" si="32"/>
        <v>25</v>
      </c>
      <c r="Q517">
        <f t="shared" si="33"/>
        <v>725.03</v>
      </c>
      <c r="R517" s="16">
        <f t="shared" si="34"/>
        <v>42327.490752314814</v>
      </c>
      <c r="S517" s="16">
        <f t="shared" si="35"/>
        <v>42367.490752314814</v>
      </c>
    </row>
    <row r="518" spans="1:19" ht="16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t="s">
        <v>8272</v>
      </c>
      <c r="P518" s="10">
        <f t="shared" si="32"/>
        <v>0</v>
      </c>
      <c r="Q518">
        <f t="shared" si="33"/>
        <v>0</v>
      </c>
      <c r="R518" s="16">
        <f t="shared" si="34"/>
        <v>42091.778703703705</v>
      </c>
      <c r="S518" s="16">
        <f t="shared" si="35"/>
        <v>42151.778703703705</v>
      </c>
    </row>
    <row r="519" spans="1:19" ht="32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 s="10">
        <f t="shared" si="32"/>
        <v>1</v>
      </c>
      <c r="Q519">
        <f t="shared" si="33"/>
        <v>68.33</v>
      </c>
      <c r="R519" s="16">
        <f t="shared" si="34"/>
        <v>42738.615289351852</v>
      </c>
      <c r="S519" s="16">
        <f t="shared" si="35"/>
        <v>42768.615289351852</v>
      </c>
    </row>
    <row r="520" spans="1:19" ht="32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t="s">
        <v>8272</v>
      </c>
      <c r="P520" s="10">
        <f t="shared" si="32"/>
        <v>0</v>
      </c>
      <c r="Q520">
        <f t="shared" si="33"/>
        <v>0</v>
      </c>
      <c r="R520" s="16">
        <f t="shared" si="34"/>
        <v>42223.616018518514</v>
      </c>
      <c r="S520" s="16">
        <f t="shared" si="35"/>
        <v>42253.615277777775</v>
      </c>
    </row>
    <row r="521" spans="1:19" ht="32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t="s">
        <v>8272</v>
      </c>
      <c r="P521" s="10">
        <f t="shared" si="32"/>
        <v>23</v>
      </c>
      <c r="Q521">
        <f t="shared" si="33"/>
        <v>39.229999999999997</v>
      </c>
      <c r="R521" s="16">
        <f t="shared" si="34"/>
        <v>41218.391446759262</v>
      </c>
      <c r="S521" s="16">
        <f t="shared" si="35"/>
        <v>41248.391446759262</v>
      </c>
    </row>
    <row r="522" spans="1:19" ht="48" hidden="1" x14ac:dyDescent="0.2">
      <c r="A522">
        <v>3838</v>
      </c>
      <c r="B522" s="3" t="s">
        <v>3835</v>
      </c>
      <c r="C522" s="3" t="s">
        <v>7947</v>
      </c>
      <c r="D522" s="6">
        <v>100000</v>
      </c>
      <c r="E522" s="8">
        <v>100824</v>
      </c>
      <c r="F522" t="s">
        <v>8218</v>
      </c>
      <c r="G522" t="s">
        <v>8234</v>
      </c>
      <c r="H522" t="s">
        <v>8254</v>
      </c>
      <c r="I522">
        <v>1432314209</v>
      </c>
      <c r="J522">
        <v>1429722209</v>
      </c>
      <c r="K522" t="b">
        <v>0</v>
      </c>
      <c r="L522">
        <v>100</v>
      </c>
      <c r="M522" t="b">
        <v>1</v>
      </c>
      <c r="N522" s="11" t="s">
        <v>8273</v>
      </c>
      <c r="O522" t="s">
        <v>8274</v>
      </c>
      <c r="P522" s="10">
        <f>IFERROR(ROUND(E522/D522*100,0), "N/A")</f>
        <v>101</v>
      </c>
      <c r="Q522">
        <f t="shared" ref="Q522:Q585" si="36">IFERROR(ROUND(E522/L522,2),0)</f>
        <v>1008.24</v>
      </c>
      <c r="R522" s="16">
        <f t="shared" si="34"/>
        <v>42116.710752314815</v>
      </c>
      <c r="S522" s="16">
        <f t="shared" si="35"/>
        <v>42146.710752314815</v>
      </c>
    </row>
    <row r="523" spans="1:19" ht="32" hidden="1" x14ac:dyDescent="0.2">
      <c r="A523">
        <v>3557</v>
      </c>
      <c r="B523" s="3" t="s">
        <v>3556</v>
      </c>
      <c r="C523" s="3" t="s">
        <v>7667</v>
      </c>
      <c r="D523" s="6">
        <v>100000</v>
      </c>
      <c r="E523" s="8">
        <v>100036</v>
      </c>
      <c r="F523" t="s">
        <v>8218</v>
      </c>
      <c r="G523" t="s">
        <v>8223</v>
      </c>
      <c r="H523" t="s">
        <v>8245</v>
      </c>
      <c r="I523">
        <v>1399271911</v>
      </c>
      <c r="J523">
        <v>1396334311</v>
      </c>
      <c r="K523" t="b">
        <v>0</v>
      </c>
      <c r="L523">
        <v>558</v>
      </c>
      <c r="M523" t="b">
        <v>1</v>
      </c>
      <c r="N523" s="11" t="s">
        <v>8273</v>
      </c>
      <c r="O523" t="s">
        <v>8274</v>
      </c>
      <c r="P523" s="10">
        <f t="shared" ref="P523:P541" si="37">IFERROR(ROUND(E523/D523*100,0), "N/A")</f>
        <v>100</v>
      </c>
      <c r="Q523">
        <f t="shared" si="36"/>
        <v>179.28</v>
      </c>
      <c r="R523" s="16">
        <f t="shared" si="34"/>
        <v>41730.276747685188</v>
      </c>
      <c r="S523" s="16">
        <f t="shared" si="35"/>
        <v>41764.276747685188</v>
      </c>
    </row>
    <row r="524" spans="1:19" ht="32" hidden="1" x14ac:dyDescent="0.2">
      <c r="A524">
        <v>3166</v>
      </c>
      <c r="B524" s="3" t="s">
        <v>3166</v>
      </c>
      <c r="C524" s="3" t="s">
        <v>7276</v>
      </c>
      <c r="D524" s="6">
        <v>35000</v>
      </c>
      <c r="E524" s="8">
        <v>56079.83</v>
      </c>
      <c r="F524" t="s">
        <v>8218</v>
      </c>
      <c r="G524" t="s">
        <v>8223</v>
      </c>
      <c r="H524" t="s">
        <v>8245</v>
      </c>
      <c r="I524">
        <v>1416988740</v>
      </c>
      <c r="J524">
        <v>1414514153</v>
      </c>
      <c r="K524" t="b">
        <v>1</v>
      </c>
      <c r="L524">
        <v>930</v>
      </c>
      <c r="M524" t="b">
        <v>1</v>
      </c>
      <c r="N524" s="11" t="s">
        <v>8273</v>
      </c>
      <c r="O524" t="s">
        <v>8274</v>
      </c>
      <c r="P524" s="10">
        <f t="shared" si="37"/>
        <v>160</v>
      </c>
      <c r="Q524">
        <f t="shared" si="36"/>
        <v>60.3</v>
      </c>
      <c r="R524" s="16">
        <f t="shared" si="34"/>
        <v>41940.69158564815</v>
      </c>
      <c r="S524" s="16">
        <f t="shared" si="35"/>
        <v>41969.332638888889</v>
      </c>
    </row>
    <row r="525" spans="1:19" ht="32" hidden="1" x14ac:dyDescent="0.2">
      <c r="A525">
        <v>3691</v>
      </c>
      <c r="B525" s="3" t="s">
        <v>3688</v>
      </c>
      <c r="C525" s="3" t="s">
        <v>7801</v>
      </c>
      <c r="D525" s="6">
        <v>40000</v>
      </c>
      <c r="E525" s="8">
        <v>51184</v>
      </c>
      <c r="F525" t="s">
        <v>8218</v>
      </c>
      <c r="G525" t="s">
        <v>8223</v>
      </c>
      <c r="H525" t="s">
        <v>8245</v>
      </c>
      <c r="I525">
        <v>1425272340</v>
      </c>
      <c r="J525">
        <v>1421426929</v>
      </c>
      <c r="K525" t="b">
        <v>0</v>
      </c>
      <c r="L525">
        <v>274</v>
      </c>
      <c r="M525" t="b">
        <v>1</v>
      </c>
      <c r="N525" s="11" t="s">
        <v>8273</v>
      </c>
      <c r="O525" t="s">
        <v>8274</v>
      </c>
      <c r="P525" s="10">
        <f t="shared" si="37"/>
        <v>128</v>
      </c>
      <c r="Q525">
        <f t="shared" si="36"/>
        <v>186.8</v>
      </c>
      <c r="R525" s="16">
        <f t="shared" si="34"/>
        <v>42020.700567129628</v>
      </c>
      <c r="S525" s="16">
        <f t="shared" si="35"/>
        <v>42065.207638888889</v>
      </c>
    </row>
    <row r="526" spans="1:19" ht="32" hidden="1" x14ac:dyDescent="0.2">
      <c r="A526">
        <v>2925</v>
      </c>
      <c r="B526" s="3" t="s">
        <v>2925</v>
      </c>
      <c r="C526" s="3" t="s">
        <v>7035</v>
      </c>
      <c r="D526" s="6">
        <v>45000</v>
      </c>
      <c r="E526" s="8">
        <v>46100.69</v>
      </c>
      <c r="F526" t="s">
        <v>8218</v>
      </c>
      <c r="G526" t="s">
        <v>8223</v>
      </c>
      <c r="H526" t="s">
        <v>8245</v>
      </c>
      <c r="I526">
        <v>1410444068</v>
      </c>
      <c r="J526">
        <v>1407852068</v>
      </c>
      <c r="K526" t="b">
        <v>0</v>
      </c>
      <c r="L526">
        <v>199</v>
      </c>
      <c r="M526" t="b">
        <v>1</v>
      </c>
      <c r="N526" s="11" t="s">
        <v>8273</v>
      </c>
      <c r="O526" t="s">
        <v>8275</v>
      </c>
      <c r="P526" s="10">
        <f t="shared" si="37"/>
        <v>102</v>
      </c>
      <c r="Q526">
        <f t="shared" si="36"/>
        <v>231.66</v>
      </c>
      <c r="R526" s="16">
        <f t="shared" si="34"/>
        <v>41863.584120370368</v>
      </c>
      <c r="S526" s="16">
        <f t="shared" si="35"/>
        <v>41893.584120370368</v>
      </c>
    </row>
    <row r="527" spans="1:19" ht="16" hidden="1" x14ac:dyDescent="0.2">
      <c r="A527">
        <v>3648</v>
      </c>
      <c r="B527" s="3" t="s">
        <v>3646</v>
      </c>
      <c r="C527" s="3" t="s">
        <v>7758</v>
      </c>
      <c r="D527" s="6">
        <v>40000</v>
      </c>
      <c r="E527" s="8">
        <v>40153</v>
      </c>
      <c r="F527" t="s">
        <v>8218</v>
      </c>
      <c r="G527" t="s">
        <v>8223</v>
      </c>
      <c r="H527" t="s">
        <v>8245</v>
      </c>
      <c r="I527">
        <v>1412492445</v>
      </c>
      <c r="J527">
        <v>1409900445</v>
      </c>
      <c r="K527" t="b">
        <v>0</v>
      </c>
      <c r="L527">
        <v>73</v>
      </c>
      <c r="M527" t="b">
        <v>1</v>
      </c>
      <c r="N527" s="11" t="s">
        <v>8273</v>
      </c>
      <c r="O527" t="s">
        <v>8274</v>
      </c>
      <c r="P527" s="10">
        <f t="shared" si="37"/>
        <v>100</v>
      </c>
      <c r="Q527">
        <f t="shared" si="36"/>
        <v>550.04</v>
      </c>
      <c r="R527" s="16">
        <f t="shared" si="34"/>
        <v>41887.292187500003</v>
      </c>
      <c r="S527" s="16">
        <f t="shared" si="35"/>
        <v>41917.292187500003</v>
      </c>
    </row>
    <row r="528" spans="1:19" ht="32" hidden="1" x14ac:dyDescent="0.2">
      <c r="A528">
        <v>3547</v>
      </c>
      <c r="B528" s="3" t="s">
        <v>3546</v>
      </c>
      <c r="C528" s="3" t="s">
        <v>7657</v>
      </c>
      <c r="D528" s="6">
        <v>35000</v>
      </c>
      <c r="E528" s="8">
        <v>40043.25</v>
      </c>
      <c r="F528" t="s">
        <v>8218</v>
      </c>
      <c r="G528" t="s">
        <v>8223</v>
      </c>
      <c r="H528" t="s">
        <v>8245</v>
      </c>
      <c r="I528">
        <v>1463198340</v>
      </c>
      <c r="J528">
        <v>1461117201</v>
      </c>
      <c r="K528" t="b">
        <v>0</v>
      </c>
      <c r="L528">
        <v>336</v>
      </c>
      <c r="M528" t="b">
        <v>1</v>
      </c>
      <c r="N528" s="11" t="s">
        <v>8273</v>
      </c>
      <c r="O528" t="s">
        <v>8274</v>
      </c>
      <c r="P528" s="10">
        <f t="shared" si="37"/>
        <v>114</v>
      </c>
      <c r="Q528">
        <f t="shared" si="36"/>
        <v>119.18</v>
      </c>
      <c r="R528" s="16">
        <f t="shared" si="34"/>
        <v>42480.078715277778</v>
      </c>
      <c r="S528" s="16">
        <f t="shared" si="35"/>
        <v>42504.165972222225</v>
      </c>
    </row>
    <row r="529" spans="1:19" ht="32" hidden="1" x14ac:dyDescent="0.2">
      <c r="A529">
        <v>3237</v>
      </c>
      <c r="B529" s="3" t="s">
        <v>3237</v>
      </c>
      <c r="C529" s="3" t="s">
        <v>7347</v>
      </c>
      <c r="D529" s="6">
        <v>35000</v>
      </c>
      <c r="E529" s="8">
        <v>35275.64</v>
      </c>
      <c r="F529" t="s">
        <v>8218</v>
      </c>
      <c r="G529" t="s">
        <v>8223</v>
      </c>
      <c r="H529" t="s">
        <v>8245</v>
      </c>
      <c r="I529">
        <v>1443499140</v>
      </c>
      <c r="J529">
        <v>1441452184</v>
      </c>
      <c r="K529" t="b">
        <v>1</v>
      </c>
      <c r="L529">
        <v>269</v>
      </c>
      <c r="M529" t="b">
        <v>1</v>
      </c>
      <c r="N529" s="11" t="s">
        <v>8273</v>
      </c>
      <c r="O529" t="s">
        <v>8274</v>
      </c>
      <c r="P529" s="10">
        <f t="shared" si="37"/>
        <v>101</v>
      </c>
      <c r="Q529">
        <f t="shared" si="36"/>
        <v>131.13999999999999</v>
      </c>
      <c r="R529" s="16">
        <f t="shared" si="34"/>
        <v>42252.474351851852</v>
      </c>
      <c r="S529" s="16">
        <f t="shared" si="35"/>
        <v>42276.165972222225</v>
      </c>
    </row>
    <row r="530" spans="1:19" ht="64" hidden="1" x14ac:dyDescent="0.2">
      <c r="A530">
        <v>3215</v>
      </c>
      <c r="B530" s="3" t="s">
        <v>3215</v>
      </c>
      <c r="C530" s="3" t="s">
        <v>7325</v>
      </c>
      <c r="D530" s="6">
        <v>35000</v>
      </c>
      <c r="E530" s="8">
        <v>35123</v>
      </c>
      <c r="F530" t="s">
        <v>8218</v>
      </c>
      <c r="G530" t="s">
        <v>8223</v>
      </c>
      <c r="H530" t="s">
        <v>8245</v>
      </c>
      <c r="I530">
        <v>1441857540</v>
      </c>
      <c r="J530">
        <v>1438617471</v>
      </c>
      <c r="K530" t="b">
        <v>1</v>
      </c>
      <c r="L530">
        <v>134</v>
      </c>
      <c r="M530" t="b">
        <v>1</v>
      </c>
      <c r="N530" s="11" t="s">
        <v>8273</v>
      </c>
      <c r="O530" t="s">
        <v>8274</v>
      </c>
      <c r="P530" s="10">
        <f t="shared" si="37"/>
        <v>100</v>
      </c>
      <c r="Q530">
        <f t="shared" si="36"/>
        <v>262.11</v>
      </c>
      <c r="R530" s="16">
        <f t="shared" si="34"/>
        <v>42219.665173611109</v>
      </c>
      <c r="S530" s="16">
        <f t="shared" si="35"/>
        <v>42257.165972222225</v>
      </c>
    </row>
    <row r="531" spans="1:19" ht="32" hidden="1" x14ac:dyDescent="0.2">
      <c r="A531">
        <v>3282</v>
      </c>
      <c r="B531" s="3" t="s">
        <v>3282</v>
      </c>
      <c r="C531" s="3" t="s">
        <v>7392</v>
      </c>
      <c r="D531" s="6">
        <v>31000</v>
      </c>
      <c r="E531" s="8">
        <v>31820.5</v>
      </c>
      <c r="F531" t="s">
        <v>8218</v>
      </c>
      <c r="G531" t="s">
        <v>8223</v>
      </c>
      <c r="H531" t="s">
        <v>8245</v>
      </c>
      <c r="I531">
        <v>1461904788</v>
      </c>
      <c r="J531">
        <v>1458103188</v>
      </c>
      <c r="K531" t="b">
        <v>0</v>
      </c>
      <c r="L531">
        <v>237</v>
      </c>
      <c r="M531" t="b">
        <v>1</v>
      </c>
      <c r="N531" s="11" t="s">
        <v>8273</v>
      </c>
      <c r="O531" t="s">
        <v>8274</v>
      </c>
      <c r="P531" s="10">
        <f t="shared" si="37"/>
        <v>103</v>
      </c>
      <c r="Q531">
        <f t="shared" si="36"/>
        <v>134.26</v>
      </c>
      <c r="R531" s="16">
        <f t="shared" si="34"/>
        <v>42445.19430555556</v>
      </c>
      <c r="S531" s="16">
        <f t="shared" si="35"/>
        <v>42489.19430555556</v>
      </c>
    </row>
    <row r="532" spans="1:19" ht="32" hidden="1" x14ac:dyDescent="0.2">
      <c r="A532">
        <v>3425</v>
      </c>
      <c r="B532" s="3" t="s">
        <v>3424</v>
      </c>
      <c r="C532" s="3" t="s">
        <v>7535</v>
      </c>
      <c r="D532" s="6">
        <v>30000</v>
      </c>
      <c r="E532" s="8">
        <v>30891.1</v>
      </c>
      <c r="F532" t="s">
        <v>8218</v>
      </c>
      <c r="G532" t="s">
        <v>8223</v>
      </c>
      <c r="H532" t="s">
        <v>8245</v>
      </c>
      <c r="I532">
        <v>1412434136</v>
      </c>
      <c r="J532">
        <v>1409669336</v>
      </c>
      <c r="K532" t="b">
        <v>0</v>
      </c>
      <c r="L532">
        <v>104</v>
      </c>
      <c r="M532" t="b">
        <v>1</v>
      </c>
      <c r="N532" s="11" t="s">
        <v>8273</v>
      </c>
      <c r="O532" t="s">
        <v>8274</v>
      </c>
      <c r="P532" s="10">
        <f t="shared" si="37"/>
        <v>103</v>
      </c>
      <c r="Q532">
        <f t="shared" si="36"/>
        <v>297.02999999999997</v>
      </c>
      <c r="R532" s="16">
        <f t="shared" si="34"/>
        <v>41884.617314814815</v>
      </c>
      <c r="S532" s="16">
        <f t="shared" si="35"/>
        <v>41916.617314814815</v>
      </c>
    </row>
    <row r="533" spans="1:19" ht="32" hidden="1" x14ac:dyDescent="0.2">
      <c r="A533">
        <v>3224</v>
      </c>
      <c r="B533" s="3" t="s">
        <v>3224</v>
      </c>
      <c r="C533" s="3" t="s">
        <v>7334</v>
      </c>
      <c r="D533" s="6">
        <v>30000</v>
      </c>
      <c r="E533" s="8">
        <v>30610</v>
      </c>
      <c r="F533" t="s">
        <v>8218</v>
      </c>
      <c r="G533" t="s">
        <v>8223</v>
      </c>
      <c r="H533" t="s">
        <v>8245</v>
      </c>
      <c r="I533">
        <v>1484024400</v>
      </c>
      <c r="J533">
        <v>1479932713</v>
      </c>
      <c r="K533" t="b">
        <v>1</v>
      </c>
      <c r="L533">
        <v>216</v>
      </c>
      <c r="M533" t="b">
        <v>1</v>
      </c>
      <c r="N533" s="11" t="s">
        <v>8273</v>
      </c>
      <c r="O533" t="s">
        <v>8274</v>
      </c>
      <c r="P533" s="10">
        <f t="shared" si="37"/>
        <v>102</v>
      </c>
      <c r="Q533">
        <f t="shared" si="36"/>
        <v>141.71</v>
      </c>
      <c r="R533" s="16">
        <f t="shared" si="34"/>
        <v>42697.850844907407</v>
      </c>
      <c r="S533" s="16">
        <f t="shared" si="35"/>
        <v>42745.208333333328</v>
      </c>
    </row>
    <row r="534" spans="1:19" ht="32" hidden="1" x14ac:dyDescent="0.2">
      <c r="A534">
        <v>3211</v>
      </c>
      <c r="B534" s="3" t="s">
        <v>3211</v>
      </c>
      <c r="C534" s="3" t="s">
        <v>7321</v>
      </c>
      <c r="D534" s="6">
        <v>23000</v>
      </c>
      <c r="E534" s="8">
        <v>27541</v>
      </c>
      <c r="F534" t="s">
        <v>8218</v>
      </c>
      <c r="G534" t="s">
        <v>8223</v>
      </c>
      <c r="H534" t="s">
        <v>8245</v>
      </c>
      <c r="I534">
        <v>1408068000</v>
      </c>
      <c r="J534">
        <v>1405346680</v>
      </c>
      <c r="K534" t="b">
        <v>1</v>
      </c>
      <c r="L534">
        <v>322</v>
      </c>
      <c r="M534" t="b">
        <v>1</v>
      </c>
      <c r="N534" s="11" t="s">
        <v>8273</v>
      </c>
      <c r="O534" t="s">
        <v>8274</v>
      </c>
      <c r="P534" s="10">
        <f t="shared" si="37"/>
        <v>120</v>
      </c>
      <c r="Q534">
        <f t="shared" si="36"/>
        <v>85.53</v>
      </c>
      <c r="R534" s="16">
        <f t="shared" si="34"/>
        <v>41834.586574074077</v>
      </c>
      <c r="S534" s="16">
        <f t="shared" si="35"/>
        <v>41866.083333333336</v>
      </c>
    </row>
    <row r="535" spans="1:19" ht="32" hidden="1" x14ac:dyDescent="0.2">
      <c r="A535">
        <v>2924</v>
      </c>
      <c r="B535" s="3" t="s">
        <v>2924</v>
      </c>
      <c r="C535" s="3" t="s">
        <v>7034</v>
      </c>
      <c r="D535" s="6">
        <v>25000</v>
      </c>
      <c r="E535" s="8">
        <v>25800</v>
      </c>
      <c r="F535" t="s">
        <v>8218</v>
      </c>
      <c r="G535" t="s">
        <v>8223</v>
      </c>
      <c r="H535" t="s">
        <v>8245</v>
      </c>
      <c r="I535">
        <v>1431143940</v>
      </c>
      <c r="J535">
        <v>1428585710</v>
      </c>
      <c r="K535" t="b">
        <v>0</v>
      </c>
      <c r="L535">
        <v>147</v>
      </c>
      <c r="M535" t="b">
        <v>1</v>
      </c>
      <c r="N535" s="11" t="s">
        <v>8273</v>
      </c>
      <c r="O535" t="s">
        <v>8275</v>
      </c>
      <c r="P535" s="10">
        <f t="shared" si="37"/>
        <v>103</v>
      </c>
      <c r="Q535">
        <f t="shared" si="36"/>
        <v>175.51</v>
      </c>
      <c r="R535" s="16">
        <f t="shared" si="34"/>
        <v>42103.556828703702</v>
      </c>
      <c r="S535" s="16">
        <f t="shared" si="35"/>
        <v>42133.165972222225</v>
      </c>
    </row>
    <row r="536" spans="1:19" ht="32" hidden="1" x14ac:dyDescent="0.2">
      <c r="A536">
        <v>3250</v>
      </c>
      <c r="B536" s="3" t="s">
        <v>3250</v>
      </c>
      <c r="C536" s="3" t="s">
        <v>7360</v>
      </c>
      <c r="D536" s="6">
        <v>25000</v>
      </c>
      <c r="E536" s="8">
        <v>25388</v>
      </c>
      <c r="F536" t="s">
        <v>8218</v>
      </c>
      <c r="G536" t="s">
        <v>8223</v>
      </c>
      <c r="H536" t="s">
        <v>8245</v>
      </c>
      <c r="I536">
        <v>1415213324</v>
      </c>
      <c r="J536">
        <v>1412617724</v>
      </c>
      <c r="K536" t="b">
        <v>1</v>
      </c>
      <c r="L536">
        <v>213</v>
      </c>
      <c r="M536" t="b">
        <v>1</v>
      </c>
      <c r="N536" s="11" t="s">
        <v>8273</v>
      </c>
      <c r="O536" t="s">
        <v>8274</v>
      </c>
      <c r="P536" s="10">
        <f t="shared" si="37"/>
        <v>102</v>
      </c>
      <c r="Q536">
        <f t="shared" si="36"/>
        <v>119.19</v>
      </c>
      <c r="R536" s="16">
        <f t="shared" si="34"/>
        <v>41918.742175925923</v>
      </c>
      <c r="S536" s="16">
        <f t="shared" si="35"/>
        <v>41948.783842592595</v>
      </c>
    </row>
    <row r="537" spans="1:19" ht="32" hidden="1" x14ac:dyDescent="0.2">
      <c r="A537">
        <v>3259</v>
      </c>
      <c r="B537" s="3" t="s">
        <v>3259</v>
      </c>
      <c r="C537" s="3" t="s">
        <v>7369</v>
      </c>
      <c r="D537" s="6">
        <v>23000</v>
      </c>
      <c r="E537" s="8">
        <v>24418.6</v>
      </c>
      <c r="F537" t="s">
        <v>8218</v>
      </c>
      <c r="G537" t="s">
        <v>8223</v>
      </c>
      <c r="H537" t="s">
        <v>8245</v>
      </c>
      <c r="I537">
        <v>1475294340</v>
      </c>
      <c r="J537">
        <v>1472753745</v>
      </c>
      <c r="K537" t="b">
        <v>1</v>
      </c>
      <c r="L537">
        <v>97</v>
      </c>
      <c r="M537" t="b">
        <v>1</v>
      </c>
      <c r="N537" s="11" t="s">
        <v>8273</v>
      </c>
      <c r="O537" t="s">
        <v>8274</v>
      </c>
      <c r="P537" s="10">
        <f t="shared" si="37"/>
        <v>106</v>
      </c>
      <c r="Q537">
        <f t="shared" si="36"/>
        <v>251.74</v>
      </c>
      <c r="R537" s="16">
        <f t="shared" si="34"/>
        <v>42614.760937500003</v>
      </c>
      <c r="S537" s="16">
        <f t="shared" si="35"/>
        <v>42644.165972222225</v>
      </c>
    </row>
    <row r="538" spans="1:19" ht="32" hidden="1" x14ac:dyDescent="0.2">
      <c r="A538">
        <v>3147</v>
      </c>
      <c r="B538" s="3" t="s">
        <v>3147</v>
      </c>
      <c r="C538" s="3" t="s">
        <v>7257</v>
      </c>
      <c r="D538" s="6">
        <v>20000</v>
      </c>
      <c r="E538" s="8">
        <v>23505</v>
      </c>
      <c r="F538" t="s">
        <v>8218</v>
      </c>
      <c r="G538" t="s">
        <v>8223</v>
      </c>
      <c r="H538" t="s">
        <v>8245</v>
      </c>
      <c r="I538">
        <v>1415319355</v>
      </c>
      <c r="J538">
        <v>1411859755</v>
      </c>
      <c r="K538" t="b">
        <v>1</v>
      </c>
      <c r="L538">
        <v>213</v>
      </c>
      <c r="M538" t="b">
        <v>1</v>
      </c>
      <c r="N538" s="11" t="s">
        <v>8273</v>
      </c>
      <c r="O538" t="s">
        <v>8274</v>
      </c>
      <c r="P538" s="10">
        <f t="shared" si="37"/>
        <v>118</v>
      </c>
      <c r="Q538">
        <f t="shared" si="36"/>
        <v>110.35</v>
      </c>
      <c r="R538" s="16">
        <f t="shared" si="34"/>
        <v>41909.969386574077</v>
      </c>
      <c r="S538" s="16">
        <f t="shared" si="35"/>
        <v>41950.011053240742</v>
      </c>
    </row>
    <row r="539" spans="1:19" ht="32" hidden="1" x14ac:dyDescent="0.2">
      <c r="A539">
        <v>1297</v>
      </c>
      <c r="B539" s="3" t="s">
        <v>1298</v>
      </c>
      <c r="C539" s="3" t="s">
        <v>5407</v>
      </c>
      <c r="D539" s="6">
        <v>20000</v>
      </c>
      <c r="E539" s="8">
        <v>21905</v>
      </c>
      <c r="F539" t="s">
        <v>8218</v>
      </c>
      <c r="G539" t="s">
        <v>8223</v>
      </c>
      <c r="H539" t="s">
        <v>8245</v>
      </c>
      <c r="I539">
        <v>1462125358</v>
      </c>
      <c r="J539">
        <v>1459533358</v>
      </c>
      <c r="K539" t="b">
        <v>0</v>
      </c>
      <c r="L539">
        <v>238</v>
      </c>
      <c r="M539" t="b">
        <v>1</v>
      </c>
      <c r="N539" s="11" t="s">
        <v>8273</v>
      </c>
      <c r="O539" t="s">
        <v>8274</v>
      </c>
      <c r="P539" s="10">
        <f t="shared" si="37"/>
        <v>110</v>
      </c>
      <c r="Q539">
        <f t="shared" si="36"/>
        <v>92.04</v>
      </c>
      <c r="R539" s="16">
        <f t="shared" si="34"/>
        <v>42461.747199074074</v>
      </c>
      <c r="S539" s="16">
        <f t="shared" si="35"/>
        <v>42491.747199074074</v>
      </c>
    </row>
    <row r="540" spans="1:19" ht="32" hidden="1" x14ac:dyDescent="0.2">
      <c r="A540">
        <v>3245</v>
      </c>
      <c r="B540" s="3" t="s">
        <v>3245</v>
      </c>
      <c r="C540" s="3" t="s">
        <v>7355</v>
      </c>
      <c r="D540" s="6">
        <v>21000</v>
      </c>
      <c r="E540" s="8">
        <v>21904</v>
      </c>
      <c r="F540" t="s">
        <v>8218</v>
      </c>
      <c r="G540" t="s">
        <v>8223</v>
      </c>
      <c r="H540" t="s">
        <v>8245</v>
      </c>
      <c r="I540">
        <v>1434074400</v>
      </c>
      <c r="J540">
        <v>1431354258</v>
      </c>
      <c r="K540" t="b">
        <v>0</v>
      </c>
      <c r="L540">
        <v>270</v>
      </c>
      <c r="M540" t="b">
        <v>1</v>
      </c>
      <c r="N540" s="11" t="s">
        <v>8273</v>
      </c>
      <c r="O540" t="s">
        <v>8274</v>
      </c>
      <c r="P540" s="10">
        <f t="shared" si="37"/>
        <v>104</v>
      </c>
      <c r="Q540">
        <f t="shared" si="36"/>
        <v>81.13</v>
      </c>
      <c r="R540" s="16">
        <f t="shared" si="34"/>
        <v>42135.60020833333</v>
      </c>
      <c r="S540" s="16">
        <f t="shared" si="35"/>
        <v>42167.083333333328</v>
      </c>
    </row>
    <row r="541" spans="1:19" ht="32" hidden="1" x14ac:dyDescent="0.2">
      <c r="A541">
        <v>3229</v>
      </c>
      <c r="B541" s="3" t="s">
        <v>3229</v>
      </c>
      <c r="C541" s="3" t="s">
        <v>7339</v>
      </c>
      <c r="D541" s="6">
        <v>20000</v>
      </c>
      <c r="E541" s="8">
        <v>21573</v>
      </c>
      <c r="F541" t="s">
        <v>8218</v>
      </c>
      <c r="G541" t="s">
        <v>8223</v>
      </c>
      <c r="H541" t="s">
        <v>8245</v>
      </c>
      <c r="I541">
        <v>1416470398</v>
      </c>
      <c r="J541">
        <v>1413874798</v>
      </c>
      <c r="K541" t="b">
        <v>1</v>
      </c>
      <c r="L541">
        <v>202</v>
      </c>
      <c r="M541" t="b">
        <v>1</v>
      </c>
      <c r="N541" s="11" t="s">
        <v>8273</v>
      </c>
      <c r="O541" t="s">
        <v>8274</v>
      </c>
      <c r="P541" s="10">
        <f t="shared" si="37"/>
        <v>108</v>
      </c>
      <c r="Q541">
        <f t="shared" si="36"/>
        <v>106.8</v>
      </c>
      <c r="R541" s="16">
        <f t="shared" si="34"/>
        <v>41933.291643518518</v>
      </c>
      <c r="S541" s="16">
        <f t="shared" si="35"/>
        <v>41963.333310185189</v>
      </c>
    </row>
    <row r="542" spans="1:19" ht="32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8276</v>
      </c>
      <c r="O542" t="s">
        <v>8277</v>
      </c>
      <c r="P542" s="10">
        <f t="shared" ref="P542:P605" si="38">ROUND(E542/D542*100,0)</f>
        <v>0</v>
      </c>
      <c r="Q542">
        <f t="shared" si="36"/>
        <v>1</v>
      </c>
      <c r="R542" s="16">
        <f t="shared" si="34"/>
        <v>42009.817199074074</v>
      </c>
      <c r="S542" s="16">
        <f t="shared" si="35"/>
        <v>42039.817199074074</v>
      </c>
    </row>
    <row r="543" spans="1:19" ht="32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8276</v>
      </c>
      <c r="O543" t="s">
        <v>8277</v>
      </c>
      <c r="P543" s="10">
        <f t="shared" si="38"/>
        <v>1</v>
      </c>
      <c r="Q543">
        <f t="shared" si="36"/>
        <v>25</v>
      </c>
      <c r="R543" s="16">
        <f t="shared" si="34"/>
        <v>42276.046689814815</v>
      </c>
      <c r="S543" s="16">
        <f t="shared" si="35"/>
        <v>42306.046689814815</v>
      </c>
    </row>
    <row r="544" spans="1:19" ht="32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8276</v>
      </c>
      <c r="O544" t="s">
        <v>8277</v>
      </c>
      <c r="P544" s="10">
        <f t="shared" si="38"/>
        <v>0</v>
      </c>
      <c r="Q544">
        <f t="shared" si="36"/>
        <v>1</v>
      </c>
      <c r="R544" s="16">
        <f t="shared" si="34"/>
        <v>42433.737453703703</v>
      </c>
      <c r="S544" s="16">
        <f t="shared" si="35"/>
        <v>42493.695787037039</v>
      </c>
    </row>
    <row r="545" spans="1:19" ht="32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8276</v>
      </c>
      <c r="O545" t="s">
        <v>8277</v>
      </c>
      <c r="P545" s="10">
        <f t="shared" si="38"/>
        <v>0</v>
      </c>
      <c r="Q545">
        <f t="shared" si="36"/>
        <v>35</v>
      </c>
      <c r="R545" s="16">
        <f t="shared" si="34"/>
        <v>41914.092152777775</v>
      </c>
      <c r="S545" s="16">
        <f t="shared" si="35"/>
        <v>41944.092152777775</v>
      </c>
    </row>
    <row r="546" spans="1:19" ht="32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8276</v>
      </c>
      <c r="O546" t="s">
        <v>8277</v>
      </c>
      <c r="P546" s="10">
        <f t="shared" si="38"/>
        <v>1</v>
      </c>
      <c r="Q546">
        <f t="shared" si="36"/>
        <v>3</v>
      </c>
      <c r="R546" s="16">
        <f t="shared" si="34"/>
        <v>42525.656944444447</v>
      </c>
      <c r="S546" s="16">
        <f t="shared" si="35"/>
        <v>42555.656944444447</v>
      </c>
    </row>
    <row r="547" spans="1:19" ht="32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8276</v>
      </c>
      <c r="O547" t="s">
        <v>8277</v>
      </c>
      <c r="P547" s="10">
        <f t="shared" si="38"/>
        <v>27</v>
      </c>
      <c r="Q547">
        <f t="shared" si="36"/>
        <v>402.71</v>
      </c>
      <c r="R547" s="16">
        <f t="shared" si="34"/>
        <v>42283.592465277776</v>
      </c>
      <c r="S547" s="16">
        <f t="shared" si="35"/>
        <v>42323.634131944447</v>
      </c>
    </row>
    <row r="548" spans="1:19" ht="32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8276</v>
      </c>
      <c r="O548" t="s">
        <v>8277</v>
      </c>
      <c r="P548" s="10">
        <f t="shared" si="38"/>
        <v>0</v>
      </c>
      <c r="Q548">
        <f t="shared" si="36"/>
        <v>26</v>
      </c>
      <c r="R548" s="16">
        <f t="shared" si="34"/>
        <v>42249.667997685188</v>
      </c>
      <c r="S548" s="16">
        <f t="shared" si="35"/>
        <v>42294.667997685188</v>
      </c>
    </row>
    <row r="549" spans="1:19" ht="32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8276</v>
      </c>
      <c r="O549" t="s">
        <v>8277</v>
      </c>
      <c r="P549" s="10">
        <f t="shared" si="38"/>
        <v>0</v>
      </c>
      <c r="Q549">
        <f t="shared" si="36"/>
        <v>0</v>
      </c>
      <c r="R549" s="16">
        <f t="shared" si="34"/>
        <v>42380.696342592593</v>
      </c>
      <c r="S549" s="16">
        <f t="shared" si="35"/>
        <v>42410.696342592593</v>
      </c>
    </row>
    <row r="550" spans="1:19" ht="32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8276</v>
      </c>
      <c r="O550" t="s">
        <v>8277</v>
      </c>
      <c r="P550" s="10">
        <f t="shared" si="38"/>
        <v>0</v>
      </c>
      <c r="Q550">
        <f t="shared" si="36"/>
        <v>9</v>
      </c>
      <c r="R550" s="16">
        <f t="shared" si="34"/>
        <v>42276.903333333335</v>
      </c>
      <c r="S550" s="16">
        <f t="shared" si="35"/>
        <v>42306.903333333335</v>
      </c>
    </row>
    <row r="551" spans="1:19" ht="32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8276</v>
      </c>
      <c r="O551" t="s">
        <v>8277</v>
      </c>
      <c r="P551" s="10">
        <f t="shared" si="38"/>
        <v>3</v>
      </c>
      <c r="Q551">
        <f t="shared" si="36"/>
        <v>8.5</v>
      </c>
      <c r="R551" s="16">
        <f t="shared" si="34"/>
        <v>42163.636828703704</v>
      </c>
      <c r="S551" s="16">
        <f t="shared" si="35"/>
        <v>42193.636828703704</v>
      </c>
    </row>
    <row r="552" spans="1:19" ht="32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8276</v>
      </c>
      <c r="O552" t="s">
        <v>8277</v>
      </c>
      <c r="P552" s="10">
        <f t="shared" si="38"/>
        <v>1</v>
      </c>
      <c r="Q552">
        <f t="shared" si="36"/>
        <v>8.75</v>
      </c>
      <c r="R552" s="16">
        <f t="shared" si="34"/>
        <v>42753.678761574076</v>
      </c>
      <c r="S552" s="16">
        <f t="shared" si="35"/>
        <v>42766.208333333328</v>
      </c>
    </row>
    <row r="553" spans="1:19" ht="32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8276</v>
      </c>
      <c r="O553" t="s">
        <v>8277</v>
      </c>
      <c r="P553" s="10">
        <f t="shared" si="38"/>
        <v>5</v>
      </c>
      <c r="Q553">
        <f t="shared" si="36"/>
        <v>135.04</v>
      </c>
      <c r="R553" s="16">
        <f t="shared" si="34"/>
        <v>42173.275740740741</v>
      </c>
      <c r="S553" s="16">
        <f t="shared" si="35"/>
        <v>42217.745138888888</v>
      </c>
    </row>
    <row r="554" spans="1:19" ht="32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8276</v>
      </c>
      <c r="O554" t="s">
        <v>8277</v>
      </c>
      <c r="P554" s="10">
        <f t="shared" si="38"/>
        <v>0</v>
      </c>
      <c r="Q554">
        <f t="shared" si="36"/>
        <v>0</v>
      </c>
      <c r="R554" s="16">
        <f t="shared" si="34"/>
        <v>42318.616851851853</v>
      </c>
      <c r="S554" s="16">
        <f t="shared" si="35"/>
        <v>42378.616851851853</v>
      </c>
    </row>
    <row r="555" spans="1:19" ht="32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8276</v>
      </c>
      <c r="O555" t="s">
        <v>8277</v>
      </c>
      <c r="P555" s="10">
        <f t="shared" si="38"/>
        <v>0</v>
      </c>
      <c r="Q555">
        <f t="shared" si="36"/>
        <v>20.5</v>
      </c>
      <c r="R555" s="16">
        <f t="shared" si="34"/>
        <v>41927.71980324074</v>
      </c>
      <c r="S555" s="16">
        <f t="shared" si="35"/>
        <v>41957.761469907404</v>
      </c>
    </row>
    <row r="556" spans="1:19" ht="32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8276</v>
      </c>
      <c r="O556" t="s">
        <v>8277</v>
      </c>
      <c r="P556" s="10">
        <f t="shared" si="38"/>
        <v>37</v>
      </c>
      <c r="Q556">
        <f t="shared" si="36"/>
        <v>64.36</v>
      </c>
      <c r="R556" s="16">
        <f t="shared" si="34"/>
        <v>41901.684861111113</v>
      </c>
      <c r="S556" s="16">
        <f t="shared" si="35"/>
        <v>41931.684861111113</v>
      </c>
    </row>
    <row r="557" spans="1:19" ht="32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8276</v>
      </c>
      <c r="O557" t="s">
        <v>8277</v>
      </c>
      <c r="P557" s="10">
        <f t="shared" si="38"/>
        <v>0</v>
      </c>
      <c r="Q557">
        <f t="shared" si="36"/>
        <v>0</v>
      </c>
      <c r="R557" s="16">
        <f t="shared" si="34"/>
        <v>42503.353506944448</v>
      </c>
      <c r="S557" s="16">
        <f t="shared" si="35"/>
        <v>42533.353506944448</v>
      </c>
    </row>
    <row r="558" spans="1:19" ht="16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8276</v>
      </c>
      <c r="O558" t="s">
        <v>8277</v>
      </c>
      <c r="P558" s="10">
        <f t="shared" si="38"/>
        <v>3</v>
      </c>
      <c r="Q558">
        <f t="shared" si="36"/>
        <v>200</v>
      </c>
      <c r="R558" s="16">
        <f t="shared" si="34"/>
        <v>42345.860150462962</v>
      </c>
      <c r="S558" s="16">
        <f t="shared" si="35"/>
        <v>42375.860150462962</v>
      </c>
    </row>
    <row r="559" spans="1:19" ht="32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8276</v>
      </c>
      <c r="O559" t="s">
        <v>8277</v>
      </c>
      <c r="P559" s="10">
        <f t="shared" si="38"/>
        <v>1</v>
      </c>
      <c r="Q559">
        <f t="shared" si="36"/>
        <v>68.3</v>
      </c>
      <c r="R559" s="16">
        <f t="shared" si="34"/>
        <v>42676.942164351851</v>
      </c>
      <c r="S559" s="16">
        <f t="shared" si="35"/>
        <v>42706.983831018515</v>
      </c>
    </row>
    <row r="560" spans="1:19" ht="32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8276</v>
      </c>
      <c r="O560" t="s">
        <v>8277</v>
      </c>
      <c r="P560" s="10">
        <f t="shared" si="38"/>
        <v>0</v>
      </c>
      <c r="Q560">
        <f t="shared" si="36"/>
        <v>0</v>
      </c>
      <c r="R560" s="16">
        <f t="shared" si="34"/>
        <v>42057.883159722223</v>
      </c>
      <c r="S560" s="16">
        <f t="shared" si="35"/>
        <v>42087.841493055559</v>
      </c>
    </row>
    <row r="561" spans="1:19" ht="32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8276</v>
      </c>
      <c r="O561" t="s">
        <v>8277</v>
      </c>
      <c r="P561" s="10">
        <f t="shared" si="38"/>
        <v>0</v>
      </c>
      <c r="Q561">
        <f t="shared" si="36"/>
        <v>50</v>
      </c>
      <c r="R561" s="16">
        <f t="shared" si="34"/>
        <v>42321.283101851848</v>
      </c>
      <c r="S561" s="16">
        <f t="shared" si="35"/>
        <v>42351.283101851848</v>
      </c>
    </row>
    <row r="562" spans="1:19" ht="32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8276</v>
      </c>
      <c r="O562" t="s">
        <v>8277</v>
      </c>
      <c r="P562" s="10">
        <f t="shared" si="38"/>
        <v>0</v>
      </c>
      <c r="Q562">
        <f t="shared" si="36"/>
        <v>4</v>
      </c>
      <c r="R562" s="16">
        <f t="shared" si="34"/>
        <v>41960.771354166667</v>
      </c>
      <c r="S562" s="16">
        <f t="shared" si="35"/>
        <v>41990.771354166667</v>
      </c>
    </row>
    <row r="563" spans="1:19" ht="32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8276</v>
      </c>
      <c r="O563" t="s">
        <v>8277</v>
      </c>
      <c r="P563" s="10">
        <f t="shared" si="38"/>
        <v>0</v>
      </c>
      <c r="Q563">
        <f t="shared" si="36"/>
        <v>27.5</v>
      </c>
      <c r="R563" s="16">
        <f t="shared" si="34"/>
        <v>42268.658715277779</v>
      </c>
      <c r="S563" s="16">
        <f t="shared" si="35"/>
        <v>42303.658715277779</v>
      </c>
    </row>
    <row r="564" spans="1:19" ht="32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8276</v>
      </c>
      <c r="O564" t="s">
        <v>8277</v>
      </c>
      <c r="P564" s="10">
        <f t="shared" si="38"/>
        <v>0</v>
      </c>
      <c r="Q564">
        <f t="shared" si="36"/>
        <v>0</v>
      </c>
      <c r="R564" s="16">
        <f t="shared" si="34"/>
        <v>42692.389062500006</v>
      </c>
      <c r="S564" s="16">
        <f t="shared" si="35"/>
        <v>42722.389062500006</v>
      </c>
    </row>
    <row r="565" spans="1:19" ht="32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8276</v>
      </c>
      <c r="O565" t="s">
        <v>8277</v>
      </c>
      <c r="P565" s="10">
        <f t="shared" si="38"/>
        <v>0</v>
      </c>
      <c r="Q565">
        <f t="shared" si="36"/>
        <v>34</v>
      </c>
      <c r="R565" s="16">
        <f t="shared" si="34"/>
        <v>42022.069988425923</v>
      </c>
      <c r="S565" s="16">
        <f t="shared" si="35"/>
        <v>42052.069988425923</v>
      </c>
    </row>
    <row r="566" spans="1:19" ht="32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8276</v>
      </c>
      <c r="O566" t="s">
        <v>8277</v>
      </c>
      <c r="P566" s="10">
        <f t="shared" si="38"/>
        <v>0</v>
      </c>
      <c r="Q566">
        <f t="shared" si="36"/>
        <v>1</v>
      </c>
      <c r="R566" s="16">
        <f t="shared" si="34"/>
        <v>42411.942997685182</v>
      </c>
      <c r="S566" s="16">
        <f t="shared" si="35"/>
        <v>42441.942997685182</v>
      </c>
    </row>
    <row r="567" spans="1:19" ht="32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8276</v>
      </c>
      <c r="O567" t="s">
        <v>8277</v>
      </c>
      <c r="P567" s="10">
        <f t="shared" si="38"/>
        <v>0</v>
      </c>
      <c r="Q567">
        <f t="shared" si="36"/>
        <v>0</v>
      </c>
      <c r="R567" s="16">
        <f t="shared" si="34"/>
        <v>42165.785289351858</v>
      </c>
      <c r="S567" s="16">
        <f t="shared" si="35"/>
        <v>42195.785289351858</v>
      </c>
    </row>
    <row r="568" spans="1:19" ht="32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8276</v>
      </c>
      <c r="O568" t="s">
        <v>8277</v>
      </c>
      <c r="P568" s="10">
        <f t="shared" si="38"/>
        <v>0</v>
      </c>
      <c r="Q568">
        <f t="shared" si="36"/>
        <v>1</v>
      </c>
      <c r="R568" s="16">
        <f t="shared" si="34"/>
        <v>42535.68440972222</v>
      </c>
      <c r="S568" s="16">
        <f t="shared" si="35"/>
        <v>42565.68440972222</v>
      </c>
    </row>
    <row r="569" spans="1:19" ht="32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8276</v>
      </c>
      <c r="O569" t="s">
        <v>8277</v>
      </c>
      <c r="P569" s="10">
        <f t="shared" si="38"/>
        <v>0</v>
      </c>
      <c r="Q569">
        <f t="shared" si="36"/>
        <v>0</v>
      </c>
      <c r="R569" s="16">
        <f t="shared" si="34"/>
        <v>41975.842523148152</v>
      </c>
      <c r="S569" s="16">
        <f t="shared" si="35"/>
        <v>42005.842523148152</v>
      </c>
    </row>
    <row r="570" spans="1:19" ht="48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8276</v>
      </c>
      <c r="O570" t="s">
        <v>8277</v>
      </c>
      <c r="P570" s="10">
        <f t="shared" si="38"/>
        <v>1</v>
      </c>
      <c r="Q570">
        <f t="shared" si="36"/>
        <v>49</v>
      </c>
      <c r="R570" s="16">
        <f t="shared" si="34"/>
        <v>42348.9215625</v>
      </c>
      <c r="S570" s="16">
        <f t="shared" si="35"/>
        <v>42385.458333333328</v>
      </c>
    </row>
    <row r="571" spans="1:19" ht="32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8276</v>
      </c>
      <c r="O571" t="s">
        <v>8277</v>
      </c>
      <c r="P571" s="10">
        <f t="shared" si="38"/>
        <v>1</v>
      </c>
      <c r="Q571">
        <f t="shared" si="36"/>
        <v>20</v>
      </c>
      <c r="R571" s="16">
        <f t="shared" si="34"/>
        <v>42340.847361111111</v>
      </c>
      <c r="S571" s="16">
        <f t="shared" si="35"/>
        <v>42370.847361111111</v>
      </c>
    </row>
    <row r="572" spans="1:19" ht="16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8276</v>
      </c>
      <c r="O572" t="s">
        <v>8277</v>
      </c>
      <c r="P572" s="10">
        <f t="shared" si="38"/>
        <v>0</v>
      </c>
      <c r="Q572">
        <f t="shared" si="36"/>
        <v>142</v>
      </c>
      <c r="R572" s="16">
        <f t="shared" si="34"/>
        <v>42388.798252314817</v>
      </c>
      <c r="S572" s="16">
        <f t="shared" si="35"/>
        <v>42418.798252314817</v>
      </c>
    </row>
    <row r="573" spans="1:19" ht="32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8276</v>
      </c>
      <c r="O573" t="s">
        <v>8277</v>
      </c>
      <c r="P573" s="10">
        <f t="shared" si="38"/>
        <v>0</v>
      </c>
      <c r="Q573">
        <f t="shared" si="36"/>
        <v>53</v>
      </c>
      <c r="R573" s="16">
        <f t="shared" si="34"/>
        <v>42192.816238425927</v>
      </c>
      <c r="S573" s="16">
        <f t="shared" si="35"/>
        <v>42212.165972222225</v>
      </c>
    </row>
    <row r="574" spans="1:19" ht="32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8276</v>
      </c>
      <c r="O574" t="s">
        <v>8277</v>
      </c>
      <c r="P574" s="10">
        <f t="shared" si="38"/>
        <v>0</v>
      </c>
      <c r="Q574">
        <f t="shared" si="36"/>
        <v>0</v>
      </c>
      <c r="R574" s="16">
        <f t="shared" si="34"/>
        <v>42282.71629629629</v>
      </c>
      <c r="S574" s="16">
        <f t="shared" si="35"/>
        <v>42312.757962962962</v>
      </c>
    </row>
    <row r="575" spans="1:19" ht="32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8276</v>
      </c>
      <c r="O575" t="s">
        <v>8277</v>
      </c>
      <c r="P575" s="10">
        <f t="shared" si="38"/>
        <v>0</v>
      </c>
      <c r="Q575">
        <f t="shared" si="36"/>
        <v>38.44</v>
      </c>
      <c r="R575" s="16">
        <f t="shared" si="34"/>
        <v>41963.050127314811</v>
      </c>
      <c r="S575" s="16">
        <f t="shared" si="35"/>
        <v>42022.05</v>
      </c>
    </row>
    <row r="576" spans="1:19" ht="32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8276</v>
      </c>
      <c r="O576" t="s">
        <v>8277</v>
      </c>
      <c r="P576" s="10">
        <f t="shared" si="38"/>
        <v>1</v>
      </c>
      <c r="Q576">
        <f t="shared" si="36"/>
        <v>20</v>
      </c>
      <c r="R576" s="16">
        <f t="shared" si="34"/>
        <v>42632.443368055552</v>
      </c>
      <c r="S576" s="16">
        <f t="shared" si="35"/>
        <v>42662.443368055552</v>
      </c>
    </row>
    <row r="577" spans="1:19" ht="32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8276</v>
      </c>
      <c r="O577" t="s">
        <v>8277</v>
      </c>
      <c r="P577" s="10">
        <f t="shared" si="38"/>
        <v>0</v>
      </c>
      <c r="Q577">
        <f t="shared" si="36"/>
        <v>64.75</v>
      </c>
      <c r="R577" s="16">
        <f t="shared" si="34"/>
        <v>42138.692627314813</v>
      </c>
      <c r="S577" s="16">
        <f t="shared" si="35"/>
        <v>42168.692627314813</v>
      </c>
    </row>
    <row r="578" spans="1:19" ht="32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8276</v>
      </c>
      <c r="O578" t="s">
        <v>8277</v>
      </c>
      <c r="P578" s="10">
        <f t="shared" si="38"/>
        <v>0</v>
      </c>
      <c r="Q578">
        <f t="shared" si="36"/>
        <v>1</v>
      </c>
      <c r="R578" s="16">
        <f t="shared" si="34"/>
        <v>42031.471666666665</v>
      </c>
      <c r="S578" s="16">
        <f t="shared" si="35"/>
        <v>42091.43</v>
      </c>
    </row>
    <row r="579" spans="1:19" ht="32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8276</v>
      </c>
      <c r="O579" t="s">
        <v>8277</v>
      </c>
      <c r="P579" s="10">
        <f t="shared" si="38"/>
        <v>0</v>
      </c>
      <c r="Q579">
        <f t="shared" si="36"/>
        <v>10</v>
      </c>
      <c r="R579" s="16">
        <f t="shared" ref="R579:R642" si="39">(((J579/60)/60)/24)+DATE(1970,1,1)</f>
        <v>42450.589143518519</v>
      </c>
      <c r="S579" s="16">
        <f t="shared" ref="S579:S642" si="40">(((I579/60)/60)/24)+DATE(1970,1,1)</f>
        <v>42510.589143518519</v>
      </c>
    </row>
    <row r="580" spans="1:19" ht="16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8276</v>
      </c>
      <c r="O580" t="s">
        <v>8277</v>
      </c>
      <c r="P580" s="10">
        <f t="shared" si="38"/>
        <v>0</v>
      </c>
      <c r="Q580">
        <f t="shared" si="36"/>
        <v>2</v>
      </c>
      <c r="R580" s="16">
        <f t="shared" si="39"/>
        <v>42230.578622685185</v>
      </c>
      <c r="S580" s="16">
        <f t="shared" si="40"/>
        <v>42254.578622685185</v>
      </c>
    </row>
    <row r="581" spans="1:19" ht="16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8276</v>
      </c>
      <c r="O581" t="s">
        <v>8277</v>
      </c>
      <c r="P581" s="10">
        <f t="shared" si="38"/>
        <v>1</v>
      </c>
      <c r="Q581">
        <f t="shared" si="36"/>
        <v>35</v>
      </c>
      <c r="R581" s="16">
        <f t="shared" si="39"/>
        <v>41968.852118055554</v>
      </c>
      <c r="S581" s="16">
        <f t="shared" si="40"/>
        <v>41998.852118055554</v>
      </c>
    </row>
    <row r="582" spans="1:19" ht="32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8276</v>
      </c>
      <c r="O582" t="s">
        <v>8277</v>
      </c>
      <c r="P582" s="10">
        <f t="shared" si="38"/>
        <v>0</v>
      </c>
      <c r="Q582">
        <f t="shared" si="36"/>
        <v>1</v>
      </c>
      <c r="R582" s="16">
        <f t="shared" si="39"/>
        <v>42605.908182870371</v>
      </c>
      <c r="S582" s="16">
        <f t="shared" si="40"/>
        <v>42635.908182870371</v>
      </c>
    </row>
    <row r="583" spans="1:19" ht="32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8276</v>
      </c>
      <c r="O583" t="s">
        <v>8277</v>
      </c>
      <c r="P583" s="10">
        <f t="shared" si="38"/>
        <v>0</v>
      </c>
      <c r="Q583">
        <f t="shared" si="36"/>
        <v>0</v>
      </c>
      <c r="R583" s="16">
        <f t="shared" si="39"/>
        <v>42188.012777777782</v>
      </c>
      <c r="S583" s="16">
        <f t="shared" si="40"/>
        <v>42218.012777777782</v>
      </c>
    </row>
    <row r="584" spans="1:19" ht="32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8276</v>
      </c>
      <c r="O584" t="s">
        <v>8277</v>
      </c>
      <c r="P584" s="10">
        <f t="shared" si="38"/>
        <v>0</v>
      </c>
      <c r="Q584">
        <f t="shared" si="36"/>
        <v>0</v>
      </c>
      <c r="R584" s="16">
        <f t="shared" si="39"/>
        <v>42055.739803240736</v>
      </c>
      <c r="S584" s="16">
        <f t="shared" si="40"/>
        <v>42078.75</v>
      </c>
    </row>
    <row r="585" spans="1:19" ht="16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8276</v>
      </c>
      <c r="O585" t="s">
        <v>8277</v>
      </c>
      <c r="P585" s="10">
        <f t="shared" si="38"/>
        <v>0</v>
      </c>
      <c r="Q585">
        <f t="shared" si="36"/>
        <v>1</v>
      </c>
      <c r="R585" s="16">
        <f t="shared" si="39"/>
        <v>42052.93850694444</v>
      </c>
      <c r="S585" s="16">
        <f t="shared" si="40"/>
        <v>42082.896840277783</v>
      </c>
    </row>
    <row r="586" spans="1:19" ht="16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8276</v>
      </c>
      <c r="O586" t="s">
        <v>8277</v>
      </c>
      <c r="P586" s="10">
        <f t="shared" si="38"/>
        <v>1</v>
      </c>
      <c r="Q586">
        <f t="shared" ref="Q586:Q649" si="41">IFERROR(ROUND(E586/L586,2),0)</f>
        <v>5</v>
      </c>
      <c r="R586" s="16">
        <f t="shared" si="39"/>
        <v>42049.716620370367</v>
      </c>
      <c r="S586" s="16">
        <f t="shared" si="40"/>
        <v>42079.674953703703</v>
      </c>
    </row>
    <row r="587" spans="1:19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8276</v>
      </c>
      <c r="O587" t="s">
        <v>8277</v>
      </c>
      <c r="P587" s="10">
        <f t="shared" si="38"/>
        <v>0</v>
      </c>
      <c r="Q587">
        <f t="shared" si="41"/>
        <v>0</v>
      </c>
      <c r="R587" s="16">
        <f t="shared" si="39"/>
        <v>42283.3909375</v>
      </c>
      <c r="S587" s="16">
        <f t="shared" si="40"/>
        <v>42339</v>
      </c>
    </row>
    <row r="588" spans="1:19" ht="32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8276</v>
      </c>
      <c r="O588" t="s">
        <v>8277</v>
      </c>
      <c r="P588" s="10">
        <f t="shared" si="38"/>
        <v>1</v>
      </c>
      <c r="Q588">
        <f t="shared" si="41"/>
        <v>14</v>
      </c>
      <c r="R588" s="16">
        <f t="shared" si="39"/>
        <v>42020.854247685187</v>
      </c>
      <c r="S588" s="16">
        <f t="shared" si="40"/>
        <v>42050.854247685187</v>
      </c>
    </row>
    <row r="589" spans="1:19" ht="64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8276</v>
      </c>
      <c r="O589" t="s">
        <v>8277</v>
      </c>
      <c r="P589" s="10">
        <f t="shared" si="38"/>
        <v>9</v>
      </c>
      <c r="Q589">
        <f t="shared" si="41"/>
        <v>389.29</v>
      </c>
      <c r="R589" s="16">
        <f t="shared" si="39"/>
        <v>42080.757326388892</v>
      </c>
      <c r="S589" s="16">
        <f t="shared" si="40"/>
        <v>42110.757326388892</v>
      </c>
    </row>
    <row r="590" spans="1:19" ht="32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8276</v>
      </c>
      <c r="O590" t="s">
        <v>8277</v>
      </c>
      <c r="P590" s="10">
        <f t="shared" si="38"/>
        <v>3</v>
      </c>
      <c r="Q590">
        <f t="shared" si="41"/>
        <v>150.5</v>
      </c>
      <c r="R590" s="16">
        <f t="shared" si="39"/>
        <v>42631.769513888896</v>
      </c>
      <c r="S590" s="16">
        <f t="shared" si="40"/>
        <v>42691.811180555553</v>
      </c>
    </row>
    <row r="591" spans="1:19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8276</v>
      </c>
      <c r="O591" t="s">
        <v>8277</v>
      </c>
      <c r="P591" s="10">
        <f t="shared" si="38"/>
        <v>0</v>
      </c>
      <c r="Q591">
        <f t="shared" si="41"/>
        <v>1</v>
      </c>
      <c r="R591" s="16">
        <f t="shared" si="39"/>
        <v>42178.614571759259</v>
      </c>
      <c r="S591" s="16">
        <f t="shared" si="40"/>
        <v>42193.614571759259</v>
      </c>
    </row>
    <row r="592" spans="1:19" ht="32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8276</v>
      </c>
      <c r="O592" t="s">
        <v>8277</v>
      </c>
      <c r="P592" s="10">
        <f t="shared" si="38"/>
        <v>4</v>
      </c>
      <c r="Q592">
        <f t="shared" si="41"/>
        <v>24.78</v>
      </c>
      <c r="R592" s="16">
        <f t="shared" si="39"/>
        <v>42377.554756944446</v>
      </c>
      <c r="S592" s="16">
        <f t="shared" si="40"/>
        <v>42408.542361111111</v>
      </c>
    </row>
    <row r="593" spans="1:19" ht="32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8276</v>
      </c>
      <c r="O593" t="s">
        <v>8277</v>
      </c>
      <c r="P593" s="10">
        <f t="shared" si="38"/>
        <v>0</v>
      </c>
      <c r="Q593">
        <f t="shared" si="41"/>
        <v>30.5</v>
      </c>
      <c r="R593" s="16">
        <f t="shared" si="39"/>
        <v>42177.543171296296</v>
      </c>
      <c r="S593" s="16">
        <f t="shared" si="40"/>
        <v>42207.543171296296</v>
      </c>
    </row>
    <row r="594" spans="1:19" ht="32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8276</v>
      </c>
      <c r="O594" t="s">
        <v>8277</v>
      </c>
      <c r="P594" s="10">
        <f t="shared" si="38"/>
        <v>3</v>
      </c>
      <c r="Q594">
        <f t="shared" si="41"/>
        <v>250</v>
      </c>
      <c r="R594" s="16">
        <f t="shared" si="39"/>
        <v>41946.232175925928</v>
      </c>
      <c r="S594" s="16">
        <f t="shared" si="40"/>
        <v>41976.232175925921</v>
      </c>
    </row>
    <row r="595" spans="1:19" ht="32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8276</v>
      </c>
      <c r="O595" t="s">
        <v>8277</v>
      </c>
      <c r="P595" s="10">
        <f t="shared" si="38"/>
        <v>23</v>
      </c>
      <c r="Q595">
        <f t="shared" si="41"/>
        <v>16.43</v>
      </c>
      <c r="R595" s="16">
        <f t="shared" si="39"/>
        <v>42070.677604166667</v>
      </c>
      <c r="S595" s="16">
        <f t="shared" si="40"/>
        <v>42100.635937500003</v>
      </c>
    </row>
    <row r="596" spans="1:19" ht="16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8276</v>
      </c>
      <c r="O596" t="s">
        <v>8277</v>
      </c>
      <c r="P596" s="10">
        <f t="shared" si="38"/>
        <v>0</v>
      </c>
      <c r="Q596">
        <f t="shared" si="41"/>
        <v>13</v>
      </c>
      <c r="R596" s="16">
        <f t="shared" si="39"/>
        <v>42446.780162037037</v>
      </c>
      <c r="S596" s="16">
        <f t="shared" si="40"/>
        <v>42476.780162037037</v>
      </c>
    </row>
    <row r="597" spans="1:19" ht="32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8276</v>
      </c>
      <c r="O597" t="s">
        <v>8277</v>
      </c>
      <c r="P597" s="10">
        <f t="shared" si="38"/>
        <v>0</v>
      </c>
      <c r="Q597">
        <f t="shared" si="41"/>
        <v>53.25</v>
      </c>
      <c r="R597" s="16">
        <f t="shared" si="39"/>
        <v>42083.069884259254</v>
      </c>
      <c r="S597" s="16">
        <f t="shared" si="40"/>
        <v>42128.069884259254</v>
      </c>
    </row>
    <row r="598" spans="1:19" ht="16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8276</v>
      </c>
      <c r="O598" t="s">
        <v>8277</v>
      </c>
      <c r="P598" s="10">
        <f t="shared" si="38"/>
        <v>0</v>
      </c>
      <c r="Q598">
        <f t="shared" si="41"/>
        <v>3</v>
      </c>
      <c r="R598" s="16">
        <f t="shared" si="39"/>
        <v>42646.896898148145</v>
      </c>
      <c r="S598" s="16">
        <f t="shared" si="40"/>
        <v>42676.896898148145</v>
      </c>
    </row>
    <row r="599" spans="1:19" ht="32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8276</v>
      </c>
      <c r="O599" t="s">
        <v>8277</v>
      </c>
      <c r="P599" s="10">
        <f t="shared" si="38"/>
        <v>0</v>
      </c>
      <c r="Q599">
        <f t="shared" si="41"/>
        <v>10</v>
      </c>
      <c r="R599" s="16">
        <f t="shared" si="39"/>
        <v>42545.705266203702</v>
      </c>
      <c r="S599" s="16">
        <f t="shared" si="40"/>
        <v>42582.666666666672</v>
      </c>
    </row>
    <row r="600" spans="1:19" ht="16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8276</v>
      </c>
      <c r="O600" t="s">
        <v>8277</v>
      </c>
      <c r="P600" s="10">
        <f t="shared" si="38"/>
        <v>34</v>
      </c>
      <c r="Q600">
        <f t="shared" si="41"/>
        <v>121.43</v>
      </c>
      <c r="R600" s="16">
        <f t="shared" si="39"/>
        <v>41948.00209490741</v>
      </c>
      <c r="S600" s="16">
        <f t="shared" si="40"/>
        <v>41978.00209490741</v>
      </c>
    </row>
    <row r="601" spans="1:19" ht="32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8276</v>
      </c>
      <c r="O601" t="s">
        <v>8277</v>
      </c>
      <c r="P601" s="10">
        <f t="shared" si="38"/>
        <v>0</v>
      </c>
      <c r="Q601">
        <f t="shared" si="41"/>
        <v>15.5</v>
      </c>
      <c r="R601" s="16">
        <f t="shared" si="39"/>
        <v>42047.812523148154</v>
      </c>
      <c r="S601" s="16">
        <f t="shared" si="40"/>
        <v>42071.636111111111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8276</v>
      </c>
      <c r="O602" t="s">
        <v>8277</v>
      </c>
      <c r="P602" s="10">
        <f t="shared" si="38"/>
        <v>2</v>
      </c>
      <c r="Q602">
        <f t="shared" si="41"/>
        <v>100</v>
      </c>
      <c r="R602" s="16">
        <f t="shared" si="39"/>
        <v>42073.798171296294</v>
      </c>
      <c r="S602" s="16">
        <f t="shared" si="40"/>
        <v>42133.798171296294</v>
      </c>
    </row>
    <row r="603" spans="1:19" ht="32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8276</v>
      </c>
      <c r="O603" t="s">
        <v>8277</v>
      </c>
      <c r="P603" s="10">
        <f t="shared" si="38"/>
        <v>1</v>
      </c>
      <c r="Q603">
        <f t="shared" si="41"/>
        <v>23.33</v>
      </c>
      <c r="R603" s="16">
        <f t="shared" si="39"/>
        <v>41969.858090277776</v>
      </c>
      <c r="S603" s="16">
        <f t="shared" si="40"/>
        <v>41999.858090277776</v>
      </c>
    </row>
    <row r="604" spans="1:19" ht="32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8276</v>
      </c>
      <c r="O604" t="s">
        <v>8277</v>
      </c>
      <c r="P604" s="10">
        <f t="shared" si="38"/>
        <v>0</v>
      </c>
      <c r="Q604">
        <f t="shared" si="41"/>
        <v>0</v>
      </c>
      <c r="R604" s="16">
        <f t="shared" si="39"/>
        <v>42143.79415509259</v>
      </c>
      <c r="S604" s="16">
        <f t="shared" si="40"/>
        <v>42173.79415509259</v>
      </c>
    </row>
    <row r="605" spans="1:19" ht="32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8276</v>
      </c>
      <c r="O605" t="s">
        <v>8277</v>
      </c>
      <c r="P605" s="10">
        <f t="shared" si="38"/>
        <v>4</v>
      </c>
      <c r="Q605">
        <f t="shared" si="41"/>
        <v>45.39</v>
      </c>
      <c r="R605" s="16">
        <f t="shared" si="39"/>
        <v>41835.639155092591</v>
      </c>
      <c r="S605" s="16">
        <f t="shared" si="40"/>
        <v>41865.639155092591</v>
      </c>
    </row>
    <row r="606" spans="1:19" ht="32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8276</v>
      </c>
      <c r="O606" t="s">
        <v>8277</v>
      </c>
      <c r="P606" s="10">
        <f t="shared" ref="P606:P669" si="42">ROUND(E606/D606*100,0)</f>
        <v>0</v>
      </c>
      <c r="Q606">
        <f t="shared" si="41"/>
        <v>0</v>
      </c>
      <c r="R606" s="16">
        <f t="shared" si="39"/>
        <v>41849.035370370373</v>
      </c>
      <c r="S606" s="16">
        <f t="shared" si="40"/>
        <v>41879.035370370373</v>
      </c>
    </row>
    <row r="607" spans="1:19" ht="16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8276</v>
      </c>
      <c r="O607" t="s">
        <v>8277</v>
      </c>
      <c r="P607" s="10">
        <f t="shared" si="42"/>
        <v>3</v>
      </c>
      <c r="Q607">
        <f t="shared" si="41"/>
        <v>16.38</v>
      </c>
      <c r="R607" s="16">
        <f t="shared" si="39"/>
        <v>42194.357731481476</v>
      </c>
      <c r="S607" s="16">
        <f t="shared" si="40"/>
        <v>42239.357731481476</v>
      </c>
    </row>
    <row r="608" spans="1:19" ht="32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8276</v>
      </c>
      <c r="O608" t="s">
        <v>8277</v>
      </c>
      <c r="P608" s="10">
        <f t="shared" si="42"/>
        <v>0</v>
      </c>
      <c r="Q608">
        <f t="shared" si="41"/>
        <v>10</v>
      </c>
      <c r="R608" s="16">
        <f t="shared" si="39"/>
        <v>42102.650567129633</v>
      </c>
      <c r="S608" s="16">
        <f t="shared" si="40"/>
        <v>42148.625</v>
      </c>
    </row>
    <row r="609" spans="1:19" ht="32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8276</v>
      </c>
      <c r="O609" t="s">
        <v>8277</v>
      </c>
      <c r="P609" s="10">
        <f t="shared" si="42"/>
        <v>0</v>
      </c>
      <c r="Q609">
        <f t="shared" si="41"/>
        <v>0</v>
      </c>
      <c r="R609" s="16">
        <f t="shared" si="39"/>
        <v>42300.825648148151</v>
      </c>
      <c r="S609" s="16">
        <f t="shared" si="40"/>
        <v>42330.867314814815</v>
      </c>
    </row>
    <row r="610" spans="1:19" ht="32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8276</v>
      </c>
      <c r="O610" t="s">
        <v>8277</v>
      </c>
      <c r="P610" s="10">
        <f t="shared" si="42"/>
        <v>1</v>
      </c>
      <c r="Q610">
        <f t="shared" si="41"/>
        <v>292.2</v>
      </c>
      <c r="R610" s="16">
        <f t="shared" si="39"/>
        <v>42140.921064814815</v>
      </c>
      <c r="S610" s="16">
        <f t="shared" si="40"/>
        <v>42170.921064814815</v>
      </c>
    </row>
    <row r="611" spans="1:19" ht="32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8276</v>
      </c>
      <c r="O611" t="s">
        <v>8277</v>
      </c>
      <c r="P611" s="10">
        <f t="shared" si="42"/>
        <v>1</v>
      </c>
      <c r="Q611">
        <f t="shared" si="41"/>
        <v>5</v>
      </c>
      <c r="R611" s="16">
        <f t="shared" si="39"/>
        <v>42307.034074074079</v>
      </c>
      <c r="S611" s="16">
        <f t="shared" si="40"/>
        <v>42337.075740740736</v>
      </c>
    </row>
    <row r="612" spans="1:19" ht="32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8276</v>
      </c>
      <c r="O612" t="s">
        <v>8277</v>
      </c>
      <c r="P612" s="10">
        <f t="shared" si="42"/>
        <v>0</v>
      </c>
      <c r="Q612">
        <f t="shared" si="41"/>
        <v>0</v>
      </c>
      <c r="R612" s="16">
        <f t="shared" si="39"/>
        <v>42086.83085648148</v>
      </c>
      <c r="S612" s="16">
        <f t="shared" si="40"/>
        <v>42116.83085648148</v>
      </c>
    </row>
    <row r="613" spans="1:19" ht="32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8276</v>
      </c>
      <c r="O613" t="s">
        <v>8277</v>
      </c>
      <c r="P613" s="10">
        <f t="shared" si="42"/>
        <v>0</v>
      </c>
      <c r="Q613">
        <f t="shared" si="41"/>
        <v>0</v>
      </c>
      <c r="R613" s="16">
        <f t="shared" si="39"/>
        <v>42328.560613425929</v>
      </c>
      <c r="S613" s="16">
        <f t="shared" si="40"/>
        <v>42388.560613425929</v>
      </c>
    </row>
    <row r="614" spans="1:19" ht="16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8276</v>
      </c>
      <c r="O614" t="s">
        <v>8277</v>
      </c>
      <c r="P614" s="10">
        <f t="shared" si="42"/>
        <v>0</v>
      </c>
      <c r="Q614">
        <f t="shared" si="41"/>
        <v>0</v>
      </c>
      <c r="R614" s="16">
        <f t="shared" si="39"/>
        <v>42585.031782407401</v>
      </c>
      <c r="S614" s="16">
        <f t="shared" si="40"/>
        <v>42615.031782407401</v>
      </c>
    </row>
    <row r="615" spans="1:19" ht="32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8276</v>
      </c>
      <c r="O615" t="s">
        <v>8277</v>
      </c>
      <c r="P615" s="10">
        <f t="shared" si="42"/>
        <v>21</v>
      </c>
      <c r="Q615">
        <f t="shared" si="41"/>
        <v>105.93</v>
      </c>
      <c r="R615" s="16">
        <f t="shared" si="39"/>
        <v>42247.496759259258</v>
      </c>
      <c r="S615" s="16">
        <f t="shared" si="40"/>
        <v>42278.207638888889</v>
      </c>
    </row>
    <row r="616" spans="1:19" ht="32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8276</v>
      </c>
      <c r="O616" t="s">
        <v>8277</v>
      </c>
      <c r="P616" s="10">
        <f t="shared" si="42"/>
        <v>0</v>
      </c>
      <c r="Q616">
        <f t="shared" si="41"/>
        <v>0</v>
      </c>
      <c r="R616" s="16">
        <f t="shared" si="39"/>
        <v>42515.061805555553</v>
      </c>
      <c r="S616" s="16">
        <f t="shared" si="40"/>
        <v>42545.061805555553</v>
      </c>
    </row>
    <row r="617" spans="1:19" ht="32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8276</v>
      </c>
      <c r="O617" t="s">
        <v>8277</v>
      </c>
      <c r="P617" s="10">
        <f t="shared" si="42"/>
        <v>0</v>
      </c>
      <c r="Q617">
        <f t="shared" si="41"/>
        <v>0</v>
      </c>
      <c r="R617" s="16">
        <f t="shared" si="39"/>
        <v>42242.122210648144</v>
      </c>
      <c r="S617" s="16">
        <f t="shared" si="40"/>
        <v>42272.122210648144</v>
      </c>
    </row>
    <row r="618" spans="1:19" ht="32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8276</v>
      </c>
      <c r="O618" t="s">
        <v>8277</v>
      </c>
      <c r="P618" s="10">
        <f t="shared" si="42"/>
        <v>0</v>
      </c>
      <c r="Q618">
        <f t="shared" si="41"/>
        <v>0</v>
      </c>
      <c r="R618" s="16">
        <f t="shared" si="39"/>
        <v>42761.376238425932</v>
      </c>
      <c r="S618" s="16">
        <f t="shared" si="40"/>
        <v>42791.376238425932</v>
      </c>
    </row>
    <row r="619" spans="1:19" ht="32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8276</v>
      </c>
      <c r="O619" t="s">
        <v>8277</v>
      </c>
      <c r="P619" s="10">
        <f t="shared" si="42"/>
        <v>3</v>
      </c>
      <c r="Q619">
        <f t="shared" si="41"/>
        <v>20</v>
      </c>
      <c r="R619" s="16">
        <f t="shared" si="39"/>
        <v>42087.343090277776</v>
      </c>
      <c r="S619" s="16">
        <f t="shared" si="40"/>
        <v>42132.343090277776</v>
      </c>
    </row>
    <row r="620" spans="1:19" ht="32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8276</v>
      </c>
      <c r="O620" t="s">
        <v>8277</v>
      </c>
      <c r="P620" s="10">
        <f t="shared" si="42"/>
        <v>0</v>
      </c>
      <c r="Q620">
        <f t="shared" si="41"/>
        <v>0</v>
      </c>
      <c r="R620" s="16">
        <f t="shared" si="39"/>
        <v>42317.810219907406</v>
      </c>
      <c r="S620" s="16">
        <f t="shared" si="40"/>
        <v>42347.810219907406</v>
      </c>
    </row>
    <row r="621" spans="1:19" ht="16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8276</v>
      </c>
      <c r="O621" t="s">
        <v>8277</v>
      </c>
      <c r="P621" s="10">
        <f t="shared" si="42"/>
        <v>0</v>
      </c>
      <c r="Q621">
        <f t="shared" si="41"/>
        <v>1</v>
      </c>
      <c r="R621" s="16">
        <f t="shared" si="39"/>
        <v>41908.650347222225</v>
      </c>
      <c r="S621" s="16">
        <f t="shared" si="40"/>
        <v>41968.692013888889</v>
      </c>
    </row>
    <row r="622" spans="1:19" ht="32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8276</v>
      </c>
      <c r="O622" t="s">
        <v>8277</v>
      </c>
      <c r="P622" s="10">
        <f t="shared" si="42"/>
        <v>1</v>
      </c>
      <c r="Q622">
        <f t="shared" si="41"/>
        <v>300</v>
      </c>
      <c r="R622" s="16">
        <f t="shared" si="39"/>
        <v>41831.716874999998</v>
      </c>
      <c r="S622" s="16">
        <f t="shared" si="40"/>
        <v>41876.716874999998</v>
      </c>
    </row>
    <row r="623" spans="1:19" ht="32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8276</v>
      </c>
      <c r="O623" t="s">
        <v>8277</v>
      </c>
      <c r="P623" s="10">
        <f t="shared" si="42"/>
        <v>1</v>
      </c>
      <c r="Q623">
        <f t="shared" si="41"/>
        <v>87</v>
      </c>
      <c r="R623" s="16">
        <f t="shared" si="39"/>
        <v>42528.987696759257</v>
      </c>
      <c r="S623" s="16">
        <f t="shared" si="40"/>
        <v>42558.987696759257</v>
      </c>
    </row>
    <row r="624" spans="1:19" ht="32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8276</v>
      </c>
      <c r="O624" t="s">
        <v>8277</v>
      </c>
      <c r="P624" s="10">
        <f t="shared" si="42"/>
        <v>6</v>
      </c>
      <c r="Q624">
        <f t="shared" si="41"/>
        <v>37.89</v>
      </c>
      <c r="R624" s="16">
        <f t="shared" si="39"/>
        <v>42532.774745370371</v>
      </c>
      <c r="S624" s="16">
        <f t="shared" si="40"/>
        <v>42552.774745370371</v>
      </c>
    </row>
    <row r="625" spans="1:19" ht="32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8276</v>
      </c>
      <c r="O625" t="s">
        <v>8277</v>
      </c>
      <c r="P625" s="10">
        <f t="shared" si="42"/>
        <v>0</v>
      </c>
      <c r="Q625">
        <f t="shared" si="41"/>
        <v>0</v>
      </c>
      <c r="R625" s="16">
        <f t="shared" si="39"/>
        <v>42122.009224537032</v>
      </c>
      <c r="S625" s="16">
        <f t="shared" si="40"/>
        <v>42152.009224537032</v>
      </c>
    </row>
    <row r="626" spans="1:19" ht="32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8276</v>
      </c>
      <c r="O626" t="s">
        <v>8277</v>
      </c>
      <c r="P626" s="10">
        <f t="shared" si="42"/>
        <v>0</v>
      </c>
      <c r="Q626">
        <f t="shared" si="41"/>
        <v>0</v>
      </c>
      <c r="R626" s="16">
        <f t="shared" si="39"/>
        <v>42108.988900462966</v>
      </c>
      <c r="S626" s="16">
        <f t="shared" si="40"/>
        <v>42138.988900462966</v>
      </c>
    </row>
    <row r="627" spans="1:19" ht="32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8276</v>
      </c>
      <c r="O627" t="s">
        <v>8277</v>
      </c>
      <c r="P627" s="10">
        <f t="shared" si="42"/>
        <v>0</v>
      </c>
      <c r="Q627">
        <f t="shared" si="41"/>
        <v>0</v>
      </c>
      <c r="R627" s="16">
        <f t="shared" si="39"/>
        <v>42790.895567129628</v>
      </c>
      <c r="S627" s="16">
        <f t="shared" si="40"/>
        <v>42820.853900462964</v>
      </c>
    </row>
    <row r="628" spans="1:19" ht="32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8276</v>
      </c>
      <c r="O628" t="s">
        <v>8277</v>
      </c>
      <c r="P628" s="10">
        <f t="shared" si="42"/>
        <v>17</v>
      </c>
      <c r="Q628">
        <f t="shared" si="41"/>
        <v>111.41</v>
      </c>
      <c r="R628" s="16">
        <f t="shared" si="39"/>
        <v>42198.559479166666</v>
      </c>
      <c r="S628" s="16">
        <f t="shared" si="40"/>
        <v>42231.556944444441</v>
      </c>
    </row>
    <row r="629" spans="1:19" ht="32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8276</v>
      </c>
      <c r="O629" t="s">
        <v>8277</v>
      </c>
      <c r="P629" s="10">
        <f t="shared" si="42"/>
        <v>0</v>
      </c>
      <c r="Q629">
        <f t="shared" si="41"/>
        <v>90</v>
      </c>
      <c r="R629" s="16">
        <f t="shared" si="39"/>
        <v>42384.306840277779</v>
      </c>
      <c r="S629" s="16">
        <f t="shared" si="40"/>
        <v>42443.958333333328</v>
      </c>
    </row>
    <row r="630" spans="1:19" ht="32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8276</v>
      </c>
      <c r="O630" t="s">
        <v>8277</v>
      </c>
      <c r="P630" s="10">
        <f t="shared" si="42"/>
        <v>0</v>
      </c>
      <c r="Q630">
        <f t="shared" si="41"/>
        <v>0</v>
      </c>
      <c r="R630" s="16">
        <f t="shared" si="39"/>
        <v>41803.692789351851</v>
      </c>
      <c r="S630" s="16">
        <f t="shared" si="40"/>
        <v>41833.692789351851</v>
      </c>
    </row>
    <row r="631" spans="1:19" ht="32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8276</v>
      </c>
      <c r="O631" t="s">
        <v>8277</v>
      </c>
      <c r="P631" s="10">
        <f t="shared" si="42"/>
        <v>0</v>
      </c>
      <c r="Q631">
        <f t="shared" si="41"/>
        <v>116.67</v>
      </c>
      <c r="R631" s="16">
        <f t="shared" si="39"/>
        <v>42474.637824074074</v>
      </c>
      <c r="S631" s="16">
        <f t="shared" si="40"/>
        <v>42504.637824074074</v>
      </c>
    </row>
    <row r="632" spans="1:19" ht="32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8276</v>
      </c>
      <c r="O632" t="s">
        <v>8277</v>
      </c>
      <c r="P632" s="10">
        <f t="shared" si="42"/>
        <v>0</v>
      </c>
      <c r="Q632">
        <f t="shared" si="41"/>
        <v>10</v>
      </c>
      <c r="R632" s="16">
        <f t="shared" si="39"/>
        <v>42223.619456018518</v>
      </c>
      <c r="S632" s="16">
        <f t="shared" si="40"/>
        <v>42253.215277777781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8276</v>
      </c>
      <c r="O633" t="s">
        <v>8277</v>
      </c>
      <c r="P633" s="10">
        <f t="shared" si="42"/>
        <v>1</v>
      </c>
      <c r="Q633">
        <f t="shared" si="41"/>
        <v>76.67</v>
      </c>
      <c r="R633" s="16">
        <f t="shared" si="39"/>
        <v>42489.772326388891</v>
      </c>
      <c r="S633" s="16">
        <f t="shared" si="40"/>
        <v>42518.772326388891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8276</v>
      </c>
      <c r="O634" t="s">
        <v>8277</v>
      </c>
      <c r="P634" s="10">
        <f t="shared" si="42"/>
        <v>0</v>
      </c>
      <c r="Q634">
        <f t="shared" si="41"/>
        <v>0</v>
      </c>
      <c r="R634" s="16">
        <f t="shared" si="39"/>
        <v>42303.659317129626</v>
      </c>
      <c r="S634" s="16">
        <f t="shared" si="40"/>
        <v>42333.700983796298</v>
      </c>
    </row>
    <row r="635" spans="1:19" ht="32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8276</v>
      </c>
      <c r="O635" t="s">
        <v>8277</v>
      </c>
      <c r="P635" s="10">
        <f t="shared" si="42"/>
        <v>12</v>
      </c>
      <c r="Q635">
        <f t="shared" si="41"/>
        <v>49.8</v>
      </c>
      <c r="R635" s="16">
        <f t="shared" si="39"/>
        <v>42507.29932870371</v>
      </c>
      <c r="S635" s="16">
        <f t="shared" si="40"/>
        <v>42538.958333333328</v>
      </c>
    </row>
    <row r="636" spans="1:19" ht="16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8276</v>
      </c>
      <c r="O636" t="s">
        <v>8277</v>
      </c>
      <c r="P636" s="10">
        <f t="shared" si="42"/>
        <v>0</v>
      </c>
      <c r="Q636">
        <f t="shared" si="41"/>
        <v>1</v>
      </c>
      <c r="R636" s="16">
        <f t="shared" si="39"/>
        <v>42031.928576388891</v>
      </c>
      <c r="S636" s="16">
        <f t="shared" si="40"/>
        <v>42061.928576388891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8276</v>
      </c>
      <c r="O637" t="s">
        <v>8277</v>
      </c>
      <c r="P637" s="10">
        <f t="shared" si="42"/>
        <v>0</v>
      </c>
      <c r="Q637">
        <f t="shared" si="41"/>
        <v>2</v>
      </c>
      <c r="R637" s="16">
        <f t="shared" si="39"/>
        <v>42076.092152777783</v>
      </c>
      <c r="S637" s="16">
        <f t="shared" si="40"/>
        <v>42106.092152777783</v>
      </c>
    </row>
    <row r="638" spans="1:19" ht="16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8276</v>
      </c>
      <c r="O638" t="s">
        <v>8277</v>
      </c>
      <c r="P638" s="10">
        <f t="shared" si="42"/>
        <v>0</v>
      </c>
      <c r="Q638">
        <f t="shared" si="41"/>
        <v>4</v>
      </c>
      <c r="R638" s="16">
        <f t="shared" si="39"/>
        <v>42131.455439814818</v>
      </c>
      <c r="S638" s="16">
        <f t="shared" si="40"/>
        <v>42161.44930555555</v>
      </c>
    </row>
    <row r="639" spans="1:19" ht="32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8276</v>
      </c>
      <c r="O639" t="s">
        <v>8277</v>
      </c>
      <c r="P639" s="10">
        <f t="shared" si="42"/>
        <v>0</v>
      </c>
      <c r="Q639">
        <f t="shared" si="41"/>
        <v>0</v>
      </c>
      <c r="R639" s="16">
        <f t="shared" si="39"/>
        <v>42762.962013888886</v>
      </c>
      <c r="S639" s="16">
        <f t="shared" si="40"/>
        <v>42791.961111111115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8276</v>
      </c>
      <c r="O640" t="s">
        <v>8277</v>
      </c>
      <c r="P640" s="10">
        <f t="shared" si="42"/>
        <v>0</v>
      </c>
      <c r="Q640">
        <f t="shared" si="41"/>
        <v>3</v>
      </c>
      <c r="R640" s="16">
        <f t="shared" si="39"/>
        <v>42759.593310185184</v>
      </c>
      <c r="S640" s="16">
        <f t="shared" si="40"/>
        <v>42819.55164351852</v>
      </c>
    </row>
    <row r="641" spans="1:19" ht="16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8276</v>
      </c>
      <c r="O641" t="s">
        <v>8277</v>
      </c>
      <c r="P641" s="10">
        <f t="shared" si="42"/>
        <v>0</v>
      </c>
      <c r="Q641">
        <f t="shared" si="41"/>
        <v>1</v>
      </c>
      <c r="R641" s="16">
        <f t="shared" si="39"/>
        <v>41865.583275462966</v>
      </c>
      <c r="S641" s="16">
        <f t="shared" si="40"/>
        <v>41925.583275462966</v>
      </c>
    </row>
    <row r="642" spans="1:19" ht="32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8276</v>
      </c>
      <c r="O642" t="s">
        <v>8278</v>
      </c>
      <c r="P642" s="10">
        <f t="shared" si="42"/>
        <v>144</v>
      </c>
      <c r="Q642">
        <f t="shared" si="41"/>
        <v>50.5</v>
      </c>
      <c r="R642" s="16">
        <f t="shared" si="39"/>
        <v>42683.420312500006</v>
      </c>
      <c r="S642" s="16">
        <f t="shared" si="40"/>
        <v>42698.958333333328</v>
      </c>
    </row>
    <row r="643" spans="1:19" ht="32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8276</v>
      </c>
      <c r="O643" t="s">
        <v>8278</v>
      </c>
      <c r="P643" s="10">
        <f t="shared" si="42"/>
        <v>119</v>
      </c>
      <c r="Q643">
        <f t="shared" si="41"/>
        <v>151.32</v>
      </c>
      <c r="R643" s="16">
        <f t="shared" ref="R643:R706" si="43">(((J643/60)/60)/24)+DATE(1970,1,1)</f>
        <v>42199.57</v>
      </c>
      <c r="S643" s="16">
        <f t="shared" ref="S643:S706" si="44">(((I643/60)/60)/24)+DATE(1970,1,1)</f>
        <v>42229.57</v>
      </c>
    </row>
    <row r="644" spans="1:19" ht="32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8276</v>
      </c>
      <c r="O644" t="s">
        <v>8278</v>
      </c>
      <c r="P644" s="10">
        <f t="shared" si="42"/>
        <v>1460</v>
      </c>
      <c r="Q644">
        <f t="shared" si="41"/>
        <v>134.36000000000001</v>
      </c>
      <c r="R644" s="16">
        <f t="shared" si="43"/>
        <v>42199.651319444441</v>
      </c>
      <c r="S644" s="16">
        <f t="shared" si="44"/>
        <v>42235.651319444441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8276</v>
      </c>
      <c r="O645" t="s">
        <v>8278</v>
      </c>
      <c r="P645" s="10">
        <f t="shared" si="42"/>
        <v>106</v>
      </c>
      <c r="Q645">
        <f t="shared" si="41"/>
        <v>174.03</v>
      </c>
      <c r="R645" s="16">
        <f t="shared" si="43"/>
        <v>42100.642071759255</v>
      </c>
      <c r="S645" s="16">
        <f t="shared" si="44"/>
        <v>42155.642071759255</v>
      </c>
    </row>
    <row r="646" spans="1:19" ht="32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8276</v>
      </c>
      <c r="O646" t="s">
        <v>8278</v>
      </c>
      <c r="P646" s="10">
        <f t="shared" si="42"/>
        <v>300</v>
      </c>
      <c r="Q646">
        <f t="shared" si="41"/>
        <v>73.489999999999995</v>
      </c>
      <c r="R646" s="16">
        <f t="shared" si="43"/>
        <v>41898.665960648148</v>
      </c>
      <c r="S646" s="16">
        <f t="shared" si="44"/>
        <v>41941.041666666664</v>
      </c>
    </row>
    <row r="647" spans="1:19" ht="16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8276</v>
      </c>
      <c r="O647" t="s">
        <v>8278</v>
      </c>
      <c r="P647" s="10">
        <f t="shared" si="42"/>
        <v>279</v>
      </c>
      <c r="Q647">
        <f t="shared" si="41"/>
        <v>23.52</v>
      </c>
      <c r="R647" s="16">
        <f t="shared" si="43"/>
        <v>42564.026319444441</v>
      </c>
      <c r="S647" s="16">
        <f t="shared" si="44"/>
        <v>42594.026319444441</v>
      </c>
    </row>
    <row r="648" spans="1:19" ht="32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8276</v>
      </c>
      <c r="O648" t="s">
        <v>8278</v>
      </c>
      <c r="P648" s="10">
        <f t="shared" si="42"/>
        <v>132</v>
      </c>
      <c r="Q648">
        <f t="shared" si="41"/>
        <v>39.07</v>
      </c>
      <c r="R648" s="16">
        <f t="shared" si="43"/>
        <v>41832.852627314816</v>
      </c>
      <c r="S648" s="16">
        <f t="shared" si="44"/>
        <v>41862.852627314816</v>
      </c>
    </row>
    <row r="649" spans="1:19" ht="32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8276</v>
      </c>
      <c r="O649" t="s">
        <v>8278</v>
      </c>
      <c r="P649" s="10">
        <f t="shared" si="42"/>
        <v>107</v>
      </c>
      <c r="Q649">
        <f t="shared" si="41"/>
        <v>125.94</v>
      </c>
      <c r="R649" s="16">
        <f t="shared" si="43"/>
        <v>42416.767928240741</v>
      </c>
      <c r="S649" s="16">
        <f t="shared" si="44"/>
        <v>42446.726261574076</v>
      </c>
    </row>
    <row r="650" spans="1:19" ht="16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8276</v>
      </c>
      <c r="O650" t="s">
        <v>8278</v>
      </c>
      <c r="P650" s="10">
        <f t="shared" si="42"/>
        <v>127</v>
      </c>
      <c r="Q650">
        <f t="shared" ref="Q650:Q713" si="45">IFERROR(ROUND(E650/L650,2),0)</f>
        <v>1644</v>
      </c>
      <c r="R650" s="16">
        <f t="shared" si="43"/>
        <v>41891.693379629629</v>
      </c>
      <c r="S650" s="16">
        <f t="shared" si="44"/>
        <v>41926.693379629629</v>
      </c>
    </row>
    <row r="651" spans="1:19" ht="32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8276</v>
      </c>
      <c r="O651" t="s">
        <v>8278</v>
      </c>
      <c r="P651" s="10">
        <f t="shared" si="42"/>
        <v>140</v>
      </c>
      <c r="Q651">
        <f t="shared" si="45"/>
        <v>42.67</v>
      </c>
      <c r="R651" s="16">
        <f t="shared" si="43"/>
        <v>41877.912187499998</v>
      </c>
      <c r="S651" s="16">
        <f t="shared" si="44"/>
        <v>41898.912187499998</v>
      </c>
    </row>
    <row r="652" spans="1:19" ht="32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8276</v>
      </c>
      <c r="O652" t="s">
        <v>8278</v>
      </c>
      <c r="P652" s="10">
        <f t="shared" si="42"/>
        <v>112</v>
      </c>
      <c r="Q652">
        <f t="shared" si="45"/>
        <v>35.130000000000003</v>
      </c>
      <c r="R652" s="16">
        <f t="shared" si="43"/>
        <v>41932.036851851852</v>
      </c>
      <c r="S652" s="16">
        <f t="shared" si="44"/>
        <v>41992.078518518523</v>
      </c>
    </row>
    <row r="653" spans="1:19" ht="32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8276</v>
      </c>
      <c r="O653" t="s">
        <v>8278</v>
      </c>
      <c r="P653" s="10">
        <f t="shared" si="42"/>
        <v>101</v>
      </c>
      <c r="Q653">
        <f t="shared" si="45"/>
        <v>239.35</v>
      </c>
      <c r="R653" s="16">
        <f t="shared" si="43"/>
        <v>41956.017488425925</v>
      </c>
      <c r="S653" s="16">
        <f t="shared" si="44"/>
        <v>41986.017488425925</v>
      </c>
    </row>
    <row r="654" spans="1:19" ht="32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8276</v>
      </c>
      <c r="O654" t="s">
        <v>8278</v>
      </c>
      <c r="P654" s="10">
        <f t="shared" si="42"/>
        <v>100</v>
      </c>
      <c r="Q654">
        <f t="shared" si="45"/>
        <v>107.64</v>
      </c>
      <c r="R654" s="16">
        <f t="shared" si="43"/>
        <v>42675.690393518518</v>
      </c>
      <c r="S654" s="16">
        <f t="shared" si="44"/>
        <v>42705.732060185182</v>
      </c>
    </row>
    <row r="655" spans="1:19" ht="32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8276</v>
      </c>
      <c r="O655" t="s">
        <v>8278</v>
      </c>
      <c r="P655" s="10">
        <f t="shared" si="42"/>
        <v>141</v>
      </c>
      <c r="Q655">
        <f t="shared" si="45"/>
        <v>95.83</v>
      </c>
      <c r="R655" s="16">
        <f t="shared" si="43"/>
        <v>42199.618518518517</v>
      </c>
      <c r="S655" s="16">
        <f t="shared" si="44"/>
        <v>42236.618518518517</v>
      </c>
    </row>
    <row r="656" spans="1:19" ht="32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8276</v>
      </c>
      <c r="O656" t="s">
        <v>8278</v>
      </c>
      <c r="P656" s="10">
        <f t="shared" si="42"/>
        <v>267</v>
      </c>
      <c r="Q656">
        <f t="shared" si="45"/>
        <v>31.66</v>
      </c>
      <c r="R656" s="16">
        <f t="shared" si="43"/>
        <v>42163.957326388889</v>
      </c>
      <c r="S656" s="16">
        <f t="shared" si="44"/>
        <v>42193.957326388889</v>
      </c>
    </row>
    <row r="657" spans="1:19" ht="32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8276</v>
      </c>
      <c r="O657" t="s">
        <v>8278</v>
      </c>
      <c r="P657" s="10">
        <f t="shared" si="42"/>
        <v>147</v>
      </c>
      <c r="Q657">
        <f t="shared" si="45"/>
        <v>42.89</v>
      </c>
      <c r="R657" s="16">
        <f t="shared" si="43"/>
        <v>42045.957314814819</v>
      </c>
      <c r="S657" s="16">
        <f t="shared" si="44"/>
        <v>42075.915648148148</v>
      </c>
    </row>
    <row r="658" spans="1:19" ht="32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8276</v>
      </c>
      <c r="O658" t="s">
        <v>8278</v>
      </c>
      <c r="P658" s="10">
        <f t="shared" si="42"/>
        <v>214</v>
      </c>
      <c r="Q658">
        <f t="shared" si="45"/>
        <v>122.74</v>
      </c>
      <c r="R658" s="16">
        <f t="shared" si="43"/>
        <v>42417.804618055554</v>
      </c>
      <c r="S658" s="16">
        <f t="shared" si="44"/>
        <v>42477.762951388882</v>
      </c>
    </row>
    <row r="659" spans="1:19" ht="32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8276</v>
      </c>
      <c r="O659" t="s">
        <v>8278</v>
      </c>
      <c r="P659" s="10">
        <f t="shared" si="42"/>
        <v>126</v>
      </c>
      <c r="Q659">
        <f t="shared" si="45"/>
        <v>190.45</v>
      </c>
      <c r="R659" s="16">
        <f t="shared" si="43"/>
        <v>42331.84574074074</v>
      </c>
      <c r="S659" s="16">
        <f t="shared" si="44"/>
        <v>42361.84574074074</v>
      </c>
    </row>
    <row r="660" spans="1:19" ht="32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8276</v>
      </c>
      <c r="O660" t="s">
        <v>8278</v>
      </c>
      <c r="P660" s="10">
        <f t="shared" si="42"/>
        <v>104</v>
      </c>
      <c r="Q660">
        <f t="shared" si="45"/>
        <v>109.34</v>
      </c>
      <c r="R660" s="16">
        <f t="shared" si="43"/>
        <v>42179.160752314812</v>
      </c>
      <c r="S660" s="16">
        <f t="shared" si="44"/>
        <v>42211.75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8276</v>
      </c>
      <c r="O661" t="s">
        <v>8278</v>
      </c>
      <c r="P661" s="10">
        <f t="shared" si="42"/>
        <v>101</v>
      </c>
      <c r="Q661">
        <f t="shared" si="45"/>
        <v>143.66999999999999</v>
      </c>
      <c r="R661" s="16">
        <f t="shared" si="43"/>
        <v>42209.593692129631</v>
      </c>
      <c r="S661" s="16">
        <f t="shared" si="44"/>
        <v>42239.593692129631</v>
      </c>
    </row>
    <row r="662" spans="1:19" ht="32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8276</v>
      </c>
      <c r="O662" t="s">
        <v>8278</v>
      </c>
      <c r="P662" s="10">
        <f t="shared" si="42"/>
        <v>3</v>
      </c>
      <c r="Q662">
        <f t="shared" si="45"/>
        <v>84.94</v>
      </c>
      <c r="R662" s="16">
        <f t="shared" si="43"/>
        <v>41922.741655092592</v>
      </c>
      <c r="S662" s="16">
        <f t="shared" si="44"/>
        <v>41952.783321759263</v>
      </c>
    </row>
    <row r="663" spans="1:19" ht="32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8276</v>
      </c>
      <c r="O663" t="s">
        <v>8278</v>
      </c>
      <c r="P663" s="10">
        <f t="shared" si="42"/>
        <v>1</v>
      </c>
      <c r="Q663">
        <f t="shared" si="45"/>
        <v>10.56</v>
      </c>
      <c r="R663" s="16">
        <f t="shared" si="43"/>
        <v>42636.645358796297</v>
      </c>
      <c r="S663" s="16">
        <f t="shared" si="44"/>
        <v>42666.645358796297</v>
      </c>
    </row>
    <row r="664" spans="1:19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8276</v>
      </c>
      <c r="O664" t="s">
        <v>8278</v>
      </c>
      <c r="P664" s="10">
        <f t="shared" si="42"/>
        <v>0</v>
      </c>
      <c r="Q664">
        <f t="shared" si="45"/>
        <v>39</v>
      </c>
      <c r="R664" s="16">
        <f t="shared" si="43"/>
        <v>41990.438043981485</v>
      </c>
      <c r="S664" s="16">
        <f t="shared" si="44"/>
        <v>42020.438043981485</v>
      </c>
    </row>
    <row r="665" spans="1:19" ht="32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8276</v>
      </c>
      <c r="O665" t="s">
        <v>8278</v>
      </c>
      <c r="P665" s="10">
        <f t="shared" si="42"/>
        <v>0</v>
      </c>
      <c r="Q665">
        <f t="shared" si="45"/>
        <v>100</v>
      </c>
      <c r="R665" s="16">
        <f t="shared" si="43"/>
        <v>42173.843240740738</v>
      </c>
      <c r="S665" s="16">
        <f t="shared" si="44"/>
        <v>42203.843240740738</v>
      </c>
    </row>
    <row r="666" spans="1:19" ht="32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8276</v>
      </c>
      <c r="O666" t="s">
        <v>8278</v>
      </c>
      <c r="P666" s="10">
        <f t="shared" si="42"/>
        <v>8</v>
      </c>
      <c r="Q666">
        <f t="shared" si="45"/>
        <v>31.17</v>
      </c>
      <c r="R666" s="16">
        <f t="shared" si="43"/>
        <v>42077.666377314818</v>
      </c>
      <c r="S666" s="16">
        <f t="shared" si="44"/>
        <v>42107.666377314818</v>
      </c>
    </row>
    <row r="667" spans="1:19" ht="32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8276</v>
      </c>
      <c r="O667" t="s">
        <v>8278</v>
      </c>
      <c r="P667" s="10">
        <f t="shared" si="42"/>
        <v>19</v>
      </c>
      <c r="Q667">
        <f t="shared" si="45"/>
        <v>155.33000000000001</v>
      </c>
      <c r="R667" s="16">
        <f t="shared" si="43"/>
        <v>42688.711354166662</v>
      </c>
      <c r="S667" s="16">
        <f t="shared" si="44"/>
        <v>42748.711354166662</v>
      </c>
    </row>
    <row r="668" spans="1:19" ht="32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8276</v>
      </c>
      <c r="O668" t="s">
        <v>8278</v>
      </c>
      <c r="P668" s="10">
        <f t="shared" si="42"/>
        <v>0</v>
      </c>
      <c r="Q668">
        <f t="shared" si="45"/>
        <v>2</v>
      </c>
      <c r="R668" s="16">
        <f t="shared" si="43"/>
        <v>41838.832152777781</v>
      </c>
      <c r="S668" s="16">
        <f t="shared" si="44"/>
        <v>41868.832152777781</v>
      </c>
    </row>
    <row r="669" spans="1:19" ht="32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8276</v>
      </c>
      <c r="O669" t="s">
        <v>8278</v>
      </c>
      <c r="P669" s="10">
        <f t="shared" si="42"/>
        <v>10</v>
      </c>
      <c r="Q669">
        <f t="shared" si="45"/>
        <v>178.93</v>
      </c>
      <c r="R669" s="16">
        <f t="shared" si="43"/>
        <v>42632.373414351852</v>
      </c>
      <c r="S669" s="16">
        <f t="shared" si="44"/>
        <v>42672.373414351852</v>
      </c>
    </row>
    <row r="670" spans="1:19" ht="32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8276</v>
      </c>
      <c r="O670" t="s">
        <v>8278</v>
      </c>
      <c r="P670" s="10">
        <f t="shared" ref="P670:P733" si="46">ROUND(E670/D670*100,0)</f>
        <v>5</v>
      </c>
      <c r="Q670">
        <f t="shared" si="45"/>
        <v>27.36</v>
      </c>
      <c r="R670" s="16">
        <f t="shared" si="43"/>
        <v>42090.831273148149</v>
      </c>
      <c r="S670" s="16">
        <f t="shared" si="44"/>
        <v>42135.831273148149</v>
      </c>
    </row>
    <row r="671" spans="1:19" ht="32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8276</v>
      </c>
      <c r="O671" t="s">
        <v>8278</v>
      </c>
      <c r="P671" s="10">
        <f t="shared" si="46"/>
        <v>22</v>
      </c>
      <c r="Q671">
        <f t="shared" si="45"/>
        <v>1536.25</v>
      </c>
      <c r="R671" s="16">
        <f t="shared" si="43"/>
        <v>42527.625671296293</v>
      </c>
      <c r="S671" s="16">
        <f t="shared" si="44"/>
        <v>42557.625671296293</v>
      </c>
    </row>
    <row r="672" spans="1:19" ht="32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8276</v>
      </c>
      <c r="O672" t="s">
        <v>8278</v>
      </c>
      <c r="P672" s="10">
        <f t="shared" si="46"/>
        <v>29</v>
      </c>
      <c r="Q672">
        <f t="shared" si="45"/>
        <v>85</v>
      </c>
      <c r="R672" s="16">
        <f t="shared" si="43"/>
        <v>42506.709722222222</v>
      </c>
      <c r="S672" s="16">
        <f t="shared" si="44"/>
        <v>42540.340277777781</v>
      </c>
    </row>
    <row r="673" spans="1:19" ht="32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8276</v>
      </c>
      <c r="O673" t="s">
        <v>8278</v>
      </c>
      <c r="P673" s="10">
        <f t="shared" si="46"/>
        <v>39</v>
      </c>
      <c r="Q673">
        <f t="shared" si="45"/>
        <v>788.53</v>
      </c>
      <c r="R673" s="16">
        <f t="shared" si="43"/>
        <v>41984.692731481482</v>
      </c>
      <c r="S673" s="16">
        <f t="shared" si="44"/>
        <v>42018.166666666672</v>
      </c>
    </row>
    <row r="674" spans="1:19" ht="32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8276</v>
      </c>
      <c r="O674" t="s">
        <v>8278</v>
      </c>
      <c r="P674" s="10">
        <f t="shared" si="46"/>
        <v>22</v>
      </c>
      <c r="Q674">
        <f t="shared" si="45"/>
        <v>50.3</v>
      </c>
      <c r="R674" s="16">
        <f t="shared" si="43"/>
        <v>41974.219490740739</v>
      </c>
      <c r="S674" s="16">
        <f t="shared" si="44"/>
        <v>42005.207638888889</v>
      </c>
    </row>
    <row r="675" spans="1:19" ht="32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8276</v>
      </c>
      <c r="O675" t="s">
        <v>8278</v>
      </c>
      <c r="P675" s="10">
        <f t="shared" si="46"/>
        <v>0</v>
      </c>
      <c r="Q675">
        <f t="shared" si="45"/>
        <v>68.33</v>
      </c>
      <c r="R675" s="16">
        <f t="shared" si="43"/>
        <v>41838.840474537035</v>
      </c>
      <c r="S675" s="16">
        <f t="shared" si="44"/>
        <v>41883.840474537035</v>
      </c>
    </row>
    <row r="676" spans="1:19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8276</v>
      </c>
      <c r="O676" t="s">
        <v>8278</v>
      </c>
      <c r="P676" s="10">
        <f t="shared" si="46"/>
        <v>0</v>
      </c>
      <c r="Q676">
        <f t="shared" si="45"/>
        <v>7.5</v>
      </c>
      <c r="R676" s="16">
        <f t="shared" si="43"/>
        <v>41803.116053240738</v>
      </c>
      <c r="S676" s="16">
        <f t="shared" si="44"/>
        <v>41863.116053240738</v>
      </c>
    </row>
    <row r="677" spans="1:19" ht="32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8276</v>
      </c>
      <c r="O677" t="s">
        <v>8278</v>
      </c>
      <c r="P677" s="10">
        <f t="shared" si="46"/>
        <v>15</v>
      </c>
      <c r="Q677">
        <f t="shared" si="45"/>
        <v>34.270000000000003</v>
      </c>
      <c r="R677" s="16">
        <f t="shared" si="43"/>
        <v>41975.930601851855</v>
      </c>
      <c r="S677" s="16">
        <f t="shared" si="44"/>
        <v>42005.290972222225</v>
      </c>
    </row>
    <row r="678" spans="1:19" ht="32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8276</v>
      </c>
      <c r="O678" t="s">
        <v>8278</v>
      </c>
      <c r="P678" s="10">
        <f t="shared" si="46"/>
        <v>1</v>
      </c>
      <c r="Q678">
        <f t="shared" si="45"/>
        <v>61.29</v>
      </c>
      <c r="R678" s="16">
        <f t="shared" si="43"/>
        <v>42012.768298611118</v>
      </c>
      <c r="S678" s="16">
        <f t="shared" si="44"/>
        <v>42042.768298611118</v>
      </c>
    </row>
    <row r="679" spans="1:19" ht="32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8276</v>
      </c>
      <c r="O679" t="s">
        <v>8278</v>
      </c>
      <c r="P679" s="10">
        <f t="shared" si="46"/>
        <v>26</v>
      </c>
      <c r="Q679">
        <f t="shared" si="45"/>
        <v>133.25</v>
      </c>
      <c r="R679" s="16">
        <f t="shared" si="43"/>
        <v>42504.403877314813</v>
      </c>
      <c r="S679" s="16">
        <f t="shared" si="44"/>
        <v>42549.403877314813</v>
      </c>
    </row>
    <row r="680" spans="1:19" ht="32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8276</v>
      </c>
      <c r="O680" t="s">
        <v>8278</v>
      </c>
      <c r="P680" s="10">
        <f t="shared" si="46"/>
        <v>4</v>
      </c>
      <c r="Q680">
        <f t="shared" si="45"/>
        <v>65.180000000000007</v>
      </c>
      <c r="R680" s="16">
        <f t="shared" si="43"/>
        <v>42481.376597222217</v>
      </c>
      <c r="S680" s="16">
        <f t="shared" si="44"/>
        <v>42511.376597222217</v>
      </c>
    </row>
    <row r="681" spans="1:19" ht="32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8276</v>
      </c>
      <c r="O681" t="s">
        <v>8278</v>
      </c>
      <c r="P681" s="10">
        <f t="shared" si="46"/>
        <v>15</v>
      </c>
      <c r="Q681">
        <f t="shared" si="45"/>
        <v>93.9</v>
      </c>
      <c r="R681" s="16">
        <f t="shared" si="43"/>
        <v>42556.695706018523</v>
      </c>
      <c r="S681" s="16">
        <f t="shared" si="44"/>
        <v>42616.695706018523</v>
      </c>
    </row>
    <row r="682" spans="1:19" ht="32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8276</v>
      </c>
      <c r="O682" t="s">
        <v>8278</v>
      </c>
      <c r="P682" s="10">
        <f t="shared" si="46"/>
        <v>26</v>
      </c>
      <c r="Q682">
        <f t="shared" si="45"/>
        <v>150.65</v>
      </c>
      <c r="R682" s="16">
        <f t="shared" si="43"/>
        <v>41864.501516203702</v>
      </c>
      <c r="S682" s="16">
        <f t="shared" si="44"/>
        <v>41899.501516203702</v>
      </c>
    </row>
    <row r="683" spans="1:19" ht="32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8276</v>
      </c>
      <c r="O683" t="s">
        <v>8278</v>
      </c>
      <c r="P683" s="10">
        <f t="shared" si="46"/>
        <v>0</v>
      </c>
      <c r="Q683">
        <f t="shared" si="45"/>
        <v>1</v>
      </c>
      <c r="R683" s="16">
        <f t="shared" si="43"/>
        <v>42639.805601851855</v>
      </c>
      <c r="S683" s="16">
        <f t="shared" si="44"/>
        <v>42669.805601851855</v>
      </c>
    </row>
    <row r="684" spans="1:19" ht="32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8276</v>
      </c>
      <c r="O684" t="s">
        <v>8278</v>
      </c>
      <c r="P684" s="10">
        <f t="shared" si="46"/>
        <v>0</v>
      </c>
      <c r="Q684">
        <f t="shared" si="45"/>
        <v>13.25</v>
      </c>
      <c r="R684" s="16">
        <f t="shared" si="43"/>
        <v>42778.765300925923</v>
      </c>
      <c r="S684" s="16">
        <f t="shared" si="44"/>
        <v>42808.723634259266</v>
      </c>
    </row>
    <row r="685" spans="1:19" ht="32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8276</v>
      </c>
      <c r="O685" t="s">
        <v>8278</v>
      </c>
      <c r="P685" s="10">
        <f t="shared" si="46"/>
        <v>1</v>
      </c>
      <c r="Q685">
        <f t="shared" si="45"/>
        <v>99.33</v>
      </c>
      <c r="R685" s="16">
        <f t="shared" si="43"/>
        <v>42634.900046296301</v>
      </c>
      <c r="S685" s="16">
        <f t="shared" si="44"/>
        <v>42674.900046296301</v>
      </c>
    </row>
    <row r="686" spans="1:19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8276</v>
      </c>
      <c r="O686" t="s">
        <v>8278</v>
      </c>
      <c r="P686" s="10">
        <f t="shared" si="46"/>
        <v>7</v>
      </c>
      <c r="Q686">
        <f t="shared" si="45"/>
        <v>177.39</v>
      </c>
      <c r="R686" s="16">
        <f t="shared" si="43"/>
        <v>41809.473275462966</v>
      </c>
      <c r="S686" s="16">
        <f t="shared" si="44"/>
        <v>41845.125</v>
      </c>
    </row>
    <row r="687" spans="1:19" ht="32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8276</v>
      </c>
      <c r="O687" t="s">
        <v>8278</v>
      </c>
      <c r="P687" s="10">
        <f t="shared" si="46"/>
        <v>28</v>
      </c>
      <c r="Q687">
        <f t="shared" si="45"/>
        <v>55.3</v>
      </c>
      <c r="R687" s="16">
        <f t="shared" si="43"/>
        <v>41971.866574074069</v>
      </c>
      <c r="S687" s="16">
        <f t="shared" si="44"/>
        <v>42016.866574074069</v>
      </c>
    </row>
    <row r="688" spans="1:19" ht="32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8276</v>
      </c>
      <c r="O688" t="s">
        <v>8278</v>
      </c>
      <c r="P688" s="10">
        <f t="shared" si="46"/>
        <v>0</v>
      </c>
      <c r="Q688">
        <f t="shared" si="45"/>
        <v>0</v>
      </c>
      <c r="R688" s="16">
        <f t="shared" si="43"/>
        <v>42189.673263888893</v>
      </c>
      <c r="S688" s="16">
        <f t="shared" si="44"/>
        <v>42219.673263888893</v>
      </c>
    </row>
    <row r="689" spans="1:19" ht="32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8276</v>
      </c>
      <c r="O689" t="s">
        <v>8278</v>
      </c>
      <c r="P689" s="10">
        <f t="shared" si="46"/>
        <v>4</v>
      </c>
      <c r="Q689">
        <f t="shared" si="45"/>
        <v>591.66999999999996</v>
      </c>
      <c r="R689" s="16">
        <f t="shared" si="43"/>
        <v>42711.750613425931</v>
      </c>
      <c r="S689" s="16">
        <f t="shared" si="44"/>
        <v>42771.750613425931</v>
      </c>
    </row>
    <row r="690" spans="1:19" ht="32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8276</v>
      </c>
      <c r="O690" t="s">
        <v>8278</v>
      </c>
      <c r="P690" s="10">
        <f t="shared" si="46"/>
        <v>73</v>
      </c>
      <c r="Q690">
        <f t="shared" si="45"/>
        <v>405.5</v>
      </c>
      <c r="R690" s="16">
        <f t="shared" si="43"/>
        <v>42262.104780092588</v>
      </c>
      <c r="S690" s="16">
        <f t="shared" si="44"/>
        <v>42292.104780092588</v>
      </c>
    </row>
    <row r="691" spans="1:19" ht="32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8276</v>
      </c>
      <c r="O691" t="s">
        <v>8278</v>
      </c>
      <c r="P691" s="10">
        <f t="shared" si="46"/>
        <v>58</v>
      </c>
      <c r="Q691">
        <f t="shared" si="45"/>
        <v>343.15</v>
      </c>
      <c r="R691" s="16">
        <f t="shared" si="43"/>
        <v>42675.66778935185</v>
      </c>
      <c r="S691" s="16">
        <f t="shared" si="44"/>
        <v>42712.207638888889</v>
      </c>
    </row>
    <row r="692" spans="1:19" ht="16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8276</v>
      </c>
      <c r="O692" t="s">
        <v>8278</v>
      </c>
      <c r="P692" s="10">
        <f t="shared" si="46"/>
        <v>12</v>
      </c>
      <c r="Q692">
        <f t="shared" si="45"/>
        <v>72.59</v>
      </c>
      <c r="R692" s="16">
        <f t="shared" si="43"/>
        <v>42579.634733796294</v>
      </c>
      <c r="S692" s="16">
        <f t="shared" si="44"/>
        <v>42622.25</v>
      </c>
    </row>
    <row r="693" spans="1:19" ht="32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8276</v>
      </c>
      <c r="O693" t="s">
        <v>8278</v>
      </c>
      <c r="P693" s="10">
        <f t="shared" si="46"/>
        <v>1</v>
      </c>
      <c r="Q693">
        <f t="shared" si="45"/>
        <v>26</v>
      </c>
      <c r="R693" s="16">
        <f t="shared" si="43"/>
        <v>42158.028310185182</v>
      </c>
      <c r="S693" s="16">
        <f t="shared" si="44"/>
        <v>42186.028310185182</v>
      </c>
    </row>
    <row r="694" spans="1:19" ht="32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8276</v>
      </c>
      <c r="O694" t="s">
        <v>8278</v>
      </c>
      <c r="P694" s="10">
        <f t="shared" si="46"/>
        <v>7</v>
      </c>
      <c r="Q694">
        <f t="shared" si="45"/>
        <v>6.5</v>
      </c>
      <c r="R694" s="16">
        <f t="shared" si="43"/>
        <v>42696.37572916667</v>
      </c>
      <c r="S694" s="16">
        <f t="shared" si="44"/>
        <v>42726.37572916667</v>
      </c>
    </row>
    <row r="695" spans="1:19" ht="16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8276</v>
      </c>
      <c r="O695" t="s">
        <v>8278</v>
      </c>
      <c r="P695" s="10">
        <f t="shared" si="46"/>
        <v>35</v>
      </c>
      <c r="Q695">
        <f t="shared" si="45"/>
        <v>119.39</v>
      </c>
      <c r="R695" s="16">
        <f t="shared" si="43"/>
        <v>42094.808182870373</v>
      </c>
      <c r="S695" s="16">
        <f t="shared" si="44"/>
        <v>42124.808182870373</v>
      </c>
    </row>
    <row r="696" spans="1:19" ht="32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8276</v>
      </c>
      <c r="O696" t="s">
        <v>8278</v>
      </c>
      <c r="P696" s="10">
        <f t="shared" si="46"/>
        <v>0</v>
      </c>
      <c r="Q696">
        <f t="shared" si="45"/>
        <v>84.29</v>
      </c>
      <c r="R696" s="16">
        <f t="shared" si="43"/>
        <v>42737.663877314815</v>
      </c>
      <c r="S696" s="16">
        <f t="shared" si="44"/>
        <v>42767.663877314815</v>
      </c>
    </row>
    <row r="697" spans="1:19" ht="32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8276</v>
      </c>
      <c r="O697" t="s">
        <v>8278</v>
      </c>
      <c r="P697" s="10">
        <f t="shared" si="46"/>
        <v>1</v>
      </c>
      <c r="Q697">
        <f t="shared" si="45"/>
        <v>90.86</v>
      </c>
      <c r="R697" s="16">
        <f t="shared" si="43"/>
        <v>41913.521064814813</v>
      </c>
      <c r="S697" s="16">
        <f t="shared" si="44"/>
        <v>41943.521064814813</v>
      </c>
    </row>
    <row r="698" spans="1:19" ht="16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8276</v>
      </c>
      <c r="O698" t="s">
        <v>8278</v>
      </c>
      <c r="P698" s="10">
        <f t="shared" si="46"/>
        <v>0</v>
      </c>
      <c r="Q698">
        <f t="shared" si="45"/>
        <v>1</v>
      </c>
      <c r="R698" s="16">
        <f t="shared" si="43"/>
        <v>41815.927106481482</v>
      </c>
      <c r="S698" s="16">
        <f t="shared" si="44"/>
        <v>41845.927106481482</v>
      </c>
    </row>
    <row r="699" spans="1:19" ht="32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8276</v>
      </c>
      <c r="O699" t="s">
        <v>8278</v>
      </c>
      <c r="P699" s="10">
        <f t="shared" si="46"/>
        <v>46</v>
      </c>
      <c r="Q699">
        <f t="shared" si="45"/>
        <v>20.34</v>
      </c>
      <c r="R699" s="16">
        <f t="shared" si="43"/>
        <v>42388.523020833338</v>
      </c>
      <c r="S699" s="16">
        <f t="shared" si="44"/>
        <v>42403.523020833338</v>
      </c>
    </row>
    <row r="700" spans="1:19" ht="32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8276</v>
      </c>
      <c r="O700" t="s">
        <v>8278</v>
      </c>
      <c r="P700" s="10">
        <f t="shared" si="46"/>
        <v>15</v>
      </c>
      <c r="Q700">
        <f t="shared" si="45"/>
        <v>530.69000000000005</v>
      </c>
      <c r="R700" s="16">
        <f t="shared" si="43"/>
        <v>41866.931076388886</v>
      </c>
      <c r="S700" s="16">
        <f t="shared" si="44"/>
        <v>41900.083333333336</v>
      </c>
    </row>
    <row r="701" spans="1:19" ht="32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8276</v>
      </c>
      <c r="O701" t="s">
        <v>8278</v>
      </c>
      <c r="P701" s="10">
        <f t="shared" si="46"/>
        <v>82</v>
      </c>
      <c r="Q701">
        <f t="shared" si="45"/>
        <v>120.39</v>
      </c>
      <c r="R701" s="16">
        <f t="shared" si="43"/>
        <v>41563.485509259262</v>
      </c>
      <c r="S701" s="16">
        <f t="shared" si="44"/>
        <v>41600.666666666664</v>
      </c>
    </row>
    <row r="702" spans="1:19" ht="32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8276</v>
      </c>
      <c r="O702" t="s">
        <v>8278</v>
      </c>
      <c r="P702" s="10">
        <f t="shared" si="46"/>
        <v>3</v>
      </c>
      <c r="Q702">
        <f t="shared" si="45"/>
        <v>13</v>
      </c>
      <c r="R702" s="16">
        <f t="shared" si="43"/>
        <v>42715.688437500001</v>
      </c>
      <c r="S702" s="16">
        <f t="shared" si="44"/>
        <v>42745.688437500001</v>
      </c>
    </row>
    <row r="703" spans="1:19" ht="32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8276</v>
      </c>
      <c r="O703" t="s">
        <v>8278</v>
      </c>
      <c r="P703" s="10">
        <f t="shared" si="46"/>
        <v>27</v>
      </c>
      <c r="Q703">
        <f t="shared" si="45"/>
        <v>291.33</v>
      </c>
      <c r="R703" s="16">
        <f t="shared" si="43"/>
        <v>41813.662962962961</v>
      </c>
      <c r="S703" s="16">
        <f t="shared" si="44"/>
        <v>41843.662962962961</v>
      </c>
    </row>
    <row r="704" spans="1:19" ht="32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8276</v>
      </c>
      <c r="O704" t="s">
        <v>8278</v>
      </c>
      <c r="P704" s="10">
        <f t="shared" si="46"/>
        <v>31</v>
      </c>
      <c r="Q704">
        <f t="shared" si="45"/>
        <v>124.92</v>
      </c>
      <c r="R704" s="16">
        <f t="shared" si="43"/>
        <v>42668.726701388892</v>
      </c>
      <c r="S704" s="16">
        <f t="shared" si="44"/>
        <v>42698.768368055549</v>
      </c>
    </row>
    <row r="705" spans="1:19" ht="32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8276</v>
      </c>
      <c r="O705" t="s">
        <v>8278</v>
      </c>
      <c r="P705" s="10">
        <f t="shared" si="46"/>
        <v>6</v>
      </c>
      <c r="Q705">
        <f t="shared" si="45"/>
        <v>119.57</v>
      </c>
      <c r="R705" s="16">
        <f t="shared" si="43"/>
        <v>42711.950798611113</v>
      </c>
      <c r="S705" s="16">
        <f t="shared" si="44"/>
        <v>42766.98055555555</v>
      </c>
    </row>
    <row r="706" spans="1:19" ht="32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8276</v>
      </c>
      <c r="O706" t="s">
        <v>8278</v>
      </c>
      <c r="P706" s="10">
        <f t="shared" si="46"/>
        <v>1</v>
      </c>
      <c r="Q706">
        <f t="shared" si="45"/>
        <v>120.25</v>
      </c>
      <c r="R706" s="16">
        <f t="shared" si="43"/>
        <v>42726.192916666667</v>
      </c>
      <c r="S706" s="16">
        <f t="shared" si="44"/>
        <v>42786.192916666667</v>
      </c>
    </row>
    <row r="707" spans="1:19" ht="16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8276</v>
      </c>
      <c r="O707" t="s">
        <v>8278</v>
      </c>
      <c r="P707" s="10">
        <f t="shared" si="46"/>
        <v>1</v>
      </c>
      <c r="Q707">
        <f t="shared" si="45"/>
        <v>195.4</v>
      </c>
      <c r="R707" s="16">
        <f t="shared" ref="R707:R770" si="47">(((J707/60)/60)/24)+DATE(1970,1,1)</f>
        <v>42726.491643518515</v>
      </c>
      <c r="S707" s="16">
        <f t="shared" ref="S707:S770" si="48">(((I707/60)/60)/24)+DATE(1970,1,1)</f>
        <v>42756.491643518515</v>
      </c>
    </row>
    <row r="708" spans="1:19" ht="32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8276</v>
      </c>
      <c r="O708" t="s">
        <v>8278</v>
      </c>
      <c r="P708" s="10">
        <f t="shared" si="46"/>
        <v>0</v>
      </c>
      <c r="Q708">
        <f t="shared" si="45"/>
        <v>0</v>
      </c>
      <c r="R708" s="16">
        <f t="shared" si="47"/>
        <v>42676.995173611111</v>
      </c>
      <c r="S708" s="16">
        <f t="shared" si="48"/>
        <v>42718.777083333334</v>
      </c>
    </row>
    <row r="709" spans="1:19" ht="32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8276</v>
      </c>
      <c r="O709" t="s">
        <v>8278</v>
      </c>
      <c r="P709" s="10">
        <f t="shared" si="46"/>
        <v>79</v>
      </c>
      <c r="Q709">
        <f t="shared" si="45"/>
        <v>117.7</v>
      </c>
      <c r="R709" s="16">
        <f t="shared" si="47"/>
        <v>42696.663506944446</v>
      </c>
      <c r="S709" s="16">
        <f t="shared" si="48"/>
        <v>42736.663506944446</v>
      </c>
    </row>
    <row r="710" spans="1:19" ht="32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8276</v>
      </c>
      <c r="O710" t="s">
        <v>8278</v>
      </c>
      <c r="P710" s="10">
        <f t="shared" si="46"/>
        <v>22</v>
      </c>
      <c r="Q710">
        <f t="shared" si="45"/>
        <v>23.95</v>
      </c>
      <c r="R710" s="16">
        <f t="shared" si="47"/>
        <v>41835.581018518518</v>
      </c>
      <c r="S710" s="16">
        <f t="shared" si="48"/>
        <v>41895.581018518518</v>
      </c>
    </row>
    <row r="711" spans="1:19" ht="16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8276</v>
      </c>
      <c r="O711" t="s">
        <v>8278</v>
      </c>
      <c r="P711" s="10">
        <f t="shared" si="46"/>
        <v>0</v>
      </c>
      <c r="Q711">
        <f t="shared" si="45"/>
        <v>30.5</v>
      </c>
      <c r="R711" s="16">
        <f t="shared" si="47"/>
        <v>41948.041192129633</v>
      </c>
      <c r="S711" s="16">
        <f t="shared" si="48"/>
        <v>41978.041192129633</v>
      </c>
    </row>
    <row r="712" spans="1:19" ht="16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8276</v>
      </c>
      <c r="O712" t="s">
        <v>8278</v>
      </c>
      <c r="P712" s="10">
        <f t="shared" si="46"/>
        <v>0</v>
      </c>
      <c r="Q712">
        <f t="shared" si="45"/>
        <v>0</v>
      </c>
      <c r="R712" s="16">
        <f t="shared" si="47"/>
        <v>41837.984976851854</v>
      </c>
      <c r="S712" s="16">
        <f t="shared" si="48"/>
        <v>41871.030555555553</v>
      </c>
    </row>
    <row r="713" spans="1:19" ht="32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8276</v>
      </c>
      <c r="O713" t="s">
        <v>8278</v>
      </c>
      <c r="P713" s="10">
        <f t="shared" si="46"/>
        <v>34</v>
      </c>
      <c r="Q713">
        <f t="shared" si="45"/>
        <v>99.97</v>
      </c>
      <c r="R713" s="16">
        <f t="shared" si="47"/>
        <v>42678.459120370375</v>
      </c>
      <c r="S713" s="16">
        <f t="shared" si="48"/>
        <v>42718.500787037032</v>
      </c>
    </row>
    <row r="714" spans="1:19" ht="32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8276</v>
      </c>
      <c r="O714" t="s">
        <v>8278</v>
      </c>
      <c r="P714" s="10">
        <f t="shared" si="46"/>
        <v>0</v>
      </c>
      <c r="Q714">
        <f t="shared" ref="Q714:Q777" si="49">IFERROR(ROUND(E714/L714,2),0)</f>
        <v>26.25</v>
      </c>
      <c r="R714" s="16">
        <f t="shared" si="47"/>
        <v>42384.680925925932</v>
      </c>
      <c r="S714" s="16">
        <f t="shared" si="48"/>
        <v>42414.680925925932</v>
      </c>
    </row>
    <row r="715" spans="1:19" ht="32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8276</v>
      </c>
      <c r="O715" t="s">
        <v>8278</v>
      </c>
      <c r="P715" s="10">
        <f t="shared" si="46"/>
        <v>1</v>
      </c>
      <c r="Q715">
        <f t="shared" si="49"/>
        <v>199</v>
      </c>
      <c r="R715" s="16">
        <f t="shared" si="47"/>
        <v>42496.529305555552</v>
      </c>
      <c r="S715" s="16">
        <f t="shared" si="48"/>
        <v>42526.529305555552</v>
      </c>
    </row>
    <row r="716" spans="1:19" ht="32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8276</v>
      </c>
      <c r="O716" t="s">
        <v>8278</v>
      </c>
      <c r="P716" s="10">
        <f t="shared" si="46"/>
        <v>15</v>
      </c>
      <c r="Q716">
        <f t="shared" si="49"/>
        <v>80.319999999999993</v>
      </c>
      <c r="R716" s="16">
        <f t="shared" si="47"/>
        <v>42734.787986111114</v>
      </c>
      <c r="S716" s="16">
        <f t="shared" si="48"/>
        <v>42794.787986111114</v>
      </c>
    </row>
    <row r="717" spans="1:19" ht="32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8276</v>
      </c>
      <c r="O717" t="s">
        <v>8278</v>
      </c>
      <c r="P717" s="10">
        <f t="shared" si="46"/>
        <v>5</v>
      </c>
      <c r="Q717">
        <f t="shared" si="49"/>
        <v>115.75</v>
      </c>
      <c r="R717" s="16">
        <f t="shared" si="47"/>
        <v>42273.090740740736</v>
      </c>
      <c r="S717" s="16">
        <f t="shared" si="48"/>
        <v>42313.132407407407</v>
      </c>
    </row>
    <row r="718" spans="1:19" ht="32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8276</v>
      </c>
      <c r="O718" t="s">
        <v>8278</v>
      </c>
      <c r="P718" s="10">
        <f t="shared" si="46"/>
        <v>10</v>
      </c>
      <c r="Q718">
        <f t="shared" si="49"/>
        <v>44.69</v>
      </c>
      <c r="R718" s="16">
        <f t="shared" si="47"/>
        <v>41940.658645833333</v>
      </c>
      <c r="S718" s="16">
        <f t="shared" si="48"/>
        <v>41974</v>
      </c>
    </row>
    <row r="719" spans="1:19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8276</v>
      </c>
      <c r="O719" t="s">
        <v>8278</v>
      </c>
      <c r="P719" s="10">
        <f t="shared" si="46"/>
        <v>0</v>
      </c>
      <c r="Q719">
        <f t="shared" si="49"/>
        <v>76.25</v>
      </c>
      <c r="R719" s="16">
        <f t="shared" si="47"/>
        <v>41857.854189814818</v>
      </c>
      <c r="S719" s="16">
        <f t="shared" si="48"/>
        <v>41887.854189814818</v>
      </c>
    </row>
    <row r="720" spans="1:19" ht="32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8276</v>
      </c>
      <c r="O720" t="s">
        <v>8278</v>
      </c>
      <c r="P720" s="10">
        <f t="shared" si="46"/>
        <v>1</v>
      </c>
      <c r="Q720">
        <f t="shared" si="49"/>
        <v>22.5</v>
      </c>
      <c r="R720" s="16">
        <f t="shared" si="47"/>
        <v>42752.845451388886</v>
      </c>
      <c r="S720" s="16">
        <f t="shared" si="48"/>
        <v>42784.249305555553</v>
      </c>
    </row>
    <row r="721" spans="1:19" ht="32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8276</v>
      </c>
      <c r="O721" t="s">
        <v>8278</v>
      </c>
      <c r="P721" s="10">
        <f t="shared" si="46"/>
        <v>1</v>
      </c>
      <c r="Q721">
        <f t="shared" si="49"/>
        <v>19.399999999999999</v>
      </c>
      <c r="R721" s="16">
        <f t="shared" si="47"/>
        <v>42409.040231481486</v>
      </c>
      <c r="S721" s="16">
        <f t="shared" si="48"/>
        <v>42423.040231481486</v>
      </c>
    </row>
    <row r="722" spans="1:19" ht="32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8279</v>
      </c>
      <c r="O722" t="s">
        <v>8280</v>
      </c>
      <c r="P722" s="10">
        <f t="shared" si="46"/>
        <v>144</v>
      </c>
      <c r="Q722">
        <f t="shared" si="49"/>
        <v>66.709999999999994</v>
      </c>
      <c r="R722" s="16">
        <f t="shared" si="47"/>
        <v>40909.649201388893</v>
      </c>
      <c r="S722" s="16">
        <f t="shared" si="48"/>
        <v>40937.649201388893</v>
      </c>
    </row>
    <row r="723" spans="1:19" ht="32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8279</v>
      </c>
      <c r="O723" t="s">
        <v>8280</v>
      </c>
      <c r="P723" s="10">
        <f t="shared" si="46"/>
        <v>122</v>
      </c>
      <c r="Q723">
        <f t="shared" si="49"/>
        <v>84.14</v>
      </c>
      <c r="R723" s="16">
        <f t="shared" si="47"/>
        <v>41807.571840277778</v>
      </c>
      <c r="S723" s="16">
        <f t="shared" si="48"/>
        <v>41852.571840277778</v>
      </c>
    </row>
    <row r="724" spans="1:19" ht="32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8279</v>
      </c>
      <c r="O724" t="s">
        <v>8280</v>
      </c>
      <c r="P724" s="10">
        <f t="shared" si="46"/>
        <v>132</v>
      </c>
      <c r="Q724">
        <f t="shared" si="49"/>
        <v>215.73</v>
      </c>
      <c r="R724" s="16">
        <f t="shared" si="47"/>
        <v>40977.805300925924</v>
      </c>
      <c r="S724" s="16">
        <f t="shared" si="48"/>
        <v>41007.76363425926</v>
      </c>
    </row>
    <row r="725" spans="1:19" ht="16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8279</v>
      </c>
      <c r="O725" t="s">
        <v>8280</v>
      </c>
      <c r="P725" s="10">
        <f t="shared" si="46"/>
        <v>109</v>
      </c>
      <c r="Q725">
        <f t="shared" si="49"/>
        <v>54.69</v>
      </c>
      <c r="R725" s="16">
        <f t="shared" si="47"/>
        <v>42184.816539351858</v>
      </c>
      <c r="S725" s="16">
        <f t="shared" si="48"/>
        <v>42215.165972222225</v>
      </c>
    </row>
    <row r="726" spans="1:19" ht="32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8279</v>
      </c>
      <c r="O726" t="s">
        <v>8280</v>
      </c>
      <c r="P726" s="10">
        <f t="shared" si="46"/>
        <v>105</v>
      </c>
      <c r="Q726">
        <f t="shared" si="49"/>
        <v>51.63</v>
      </c>
      <c r="R726" s="16">
        <f t="shared" si="47"/>
        <v>40694.638460648144</v>
      </c>
      <c r="S726" s="16">
        <f t="shared" si="48"/>
        <v>40724.638460648144</v>
      </c>
    </row>
    <row r="727" spans="1:19" ht="32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8279</v>
      </c>
      <c r="O727" t="s">
        <v>8280</v>
      </c>
      <c r="P727" s="10">
        <f t="shared" si="46"/>
        <v>100</v>
      </c>
      <c r="Q727">
        <f t="shared" si="49"/>
        <v>143.36000000000001</v>
      </c>
      <c r="R727" s="16">
        <f t="shared" si="47"/>
        <v>42321.626296296294</v>
      </c>
      <c r="S727" s="16">
        <f t="shared" si="48"/>
        <v>42351.626296296294</v>
      </c>
    </row>
    <row r="728" spans="1:19" ht="32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8279</v>
      </c>
      <c r="O728" t="s">
        <v>8280</v>
      </c>
      <c r="P728" s="10">
        <f t="shared" si="46"/>
        <v>101</v>
      </c>
      <c r="Q728">
        <f t="shared" si="49"/>
        <v>72.430000000000007</v>
      </c>
      <c r="R728" s="16">
        <f t="shared" si="47"/>
        <v>41346.042673611111</v>
      </c>
      <c r="S728" s="16">
        <f t="shared" si="48"/>
        <v>41376.042673611111</v>
      </c>
    </row>
    <row r="729" spans="1:19" ht="32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8279</v>
      </c>
      <c r="O729" t="s">
        <v>8280</v>
      </c>
      <c r="P729" s="10">
        <f t="shared" si="46"/>
        <v>156</v>
      </c>
      <c r="Q729">
        <f t="shared" si="49"/>
        <v>36.53</v>
      </c>
      <c r="R729" s="16">
        <f t="shared" si="47"/>
        <v>41247.020243055551</v>
      </c>
      <c r="S729" s="16">
        <f t="shared" si="48"/>
        <v>41288.888888888891</v>
      </c>
    </row>
    <row r="730" spans="1:19" ht="32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8279</v>
      </c>
      <c r="O730" t="s">
        <v>8280</v>
      </c>
      <c r="P730" s="10">
        <f t="shared" si="46"/>
        <v>106</v>
      </c>
      <c r="Q730">
        <f t="shared" si="49"/>
        <v>60.9</v>
      </c>
      <c r="R730" s="16">
        <f t="shared" si="47"/>
        <v>40731.837465277778</v>
      </c>
      <c r="S730" s="16">
        <f t="shared" si="48"/>
        <v>40776.837465277778</v>
      </c>
    </row>
    <row r="731" spans="1:19" ht="32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8279</v>
      </c>
      <c r="O731" t="s">
        <v>8280</v>
      </c>
      <c r="P731" s="10">
        <f t="shared" si="46"/>
        <v>131</v>
      </c>
      <c r="Q731">
        <f t="shared" si="49"/>
        <v>43.55</v>
      </c>
      <c r="R731" s="16">
        <f t="shared" si="47"/>
        <v>41111.185891203706</v>
      </c>
      <c r="S731" s="16">
        <f t="shared" si="48"/>
        <v>41171.185891203706</v>
      </c>
    </row>
    <row r="732" spans="1:19" ht="16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8279</v>
      </c>
      <c r="O732" t="s">
        <v>8280</v>
      </c>
      <c r="P732" s="10">
        <f t="shared" si="46"/>
        <v>132</v>
      </c>
      <c r="Q732">
        <f t="shared" si="49"/>
        <v>99.77</v>
      </c>
      <c r="R732" s="16">
        <f t="shared" si="47"/>
        <v>40854.745266203703</v>
      </c>
      <c r="S732" s="16">
        <f t="shared" si="48"/>
        <v>40884.745266203703</v>
      </c>
    </row>
    <row r="733" spans="1:19" ht="32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8279</v>
      </c>
      <c r="O733" t="s">
        <v>8280</v>
      </c>
      <c r="P733" s="10">
        <f t="shared" si="46"/>
        <v>126</v>
      </c>
      <c r="Q733">
        <f t="shared" si="49"/>
        <v>88.73</v>
      </c>
      <c r="R733" s="16">
        <f t="shared" si="47"/>
        <v>40879.795682870368</v>
      </c>
      <c r="S733" s="16">
        <f t="shared" si="48"/>
        <v>40930.25</v>
      </c>
    </row>
    <row r="734" spans="1:19" ht="32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8279</v>
      </c>
      <c r="O734" t="s">
        <v>8280</v>
      </c>
      <c r="P734" s="10">
        <f t="shared" ref="P734:P797" si="50">ROUND(E734/D734*100,0)</f>
        <v>160</v>
      </c>
      <c r="Q734">
        <f t="shared" si="49"/>
        <v>4.92</v>
      </c>
      <c r="R734" s="16">
        <f t="shared" si="47"/>
        <v>41486.424317129626</v>
      </c>
      <c r="S734" s="16">
        <f t="shared" si="48"/>
        <v>41546.424317129626</v>
      </c>
    </row>
    <row r="735" spans="1:19" ht="32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8279</v>
      </c>
      <c r="O735" t="s">
        <v>8280</v>
      </c>
      <c r="P735" s="10">
        <f t="shared" si="50"/>
        <v>120</v>
      </c>
      <c r="Q735">
        <f t="shared" si="49"/>
        <v>17.82</v>
      </c>
      <c r="R735" s="16">
        <f t="shared" si="47"/>
        <v>41598.420046296298</v>
      </c>
      <c r="S735" s="16">
        <f t="shared" si="48"/>
        <v>41628.420046296298</v>
      </c>
    </row>
    <row r="736" spans="1:19" ht="16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8279</v>
      </c>
      <c r="O736" t="s">
        <v>8280</v>
      </c>
      <c r="P736" s="10">
        <f t="shared" si="50"/>
        <v>126</v>
      </c>
      <c r="Q736">
        <f t="shared" si="49"/>
        <v>187.19</v>
      </c>
      <c r="R736" s="16">
        <f t="shared" si="47"/>
        <v>42102.164583333331</v>
      </c>
      <c r="S736" s="16">
        <f t="shared" si="48"/>
        <v>42133.208333333328</v>
      </c>
    </row>
    <row r="737" spans="1:19" ht="32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8279</v>
      </c>
      <c r="O737" t="s">
        <v>8280</v>
      </c>
      <c r="P737" s="10">
        <f t="shared" si="50"/>
        <v>114</v>
      </c>
      <c r="Q737">
        <f t="shared" si="49"/>
        <v>234.81</v>
      </c>
      <c r="R737" s="16">
        <f t="shared" si="47"/>
        <v>41946.029467592591</v>
      </c>
      <c r="S737" s="16">
        <f t="shared" si="48"/>
        <v>41977.027083333334</v>
      </c>
    </row>
    <row r="738" spans="1:19" ht="32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8279</v>
      </c>
      <c r="O738" t="s">
        <v>8280</v>
      </c>
      <c r="P738" s="10">
        <f t="shared" si="50"/>
        <v>315</v>
      </c>
      <c r="Q738">
        <f t="shared" si="49"/>
        <v>105.05</v>
      </c>
      <c r="R738" s="16">
        <f t="shared" si="47"/>
        <v>41579.734259259261</v>
      </c>
      <c r="S738" s="16">
        <f t="shared" si="48"/>
        <v>41599.207638888889</v>
      </c>
    </row>
    <row r="739" spans="1:19" ht="32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8279</v>
      </c>
      <c r="O739" t="s">
        <v>8280</v>
      </c>
      <c r="P739" s="10">
        <f t="shared" si="50"/>
        <v>122</v>
      </c>
      <c r="Q739">
        <f t="shared" si="49"/>
        <v>56.67</v>
      </c>
      <c r="R739" s="16">
        <f t="shared" si="47"/>
        <v>41667.275312500002</v>
      </c>
      <c r="S739" s="16">
        <f t="shared" si="48"/>
        <v>41684.833333333336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8279</v>
      </c>
      <c r="O740" t="s">
        <v>8280</v>
      </c>
      <c r="P740" s="10">
        <f t="shared" si="50"/>
        <v>107</v>
      </c>
      <c r="Q740">
        <f t="shared" si="49"/>
        <v>39.049999999999997</v>
      </c>
      <c r="R740" s="16">
        <f t="shared" si="47"/>
        <v>41943.604097222218</v>
      </c>
      <c r="S740" s="16">
        <f t="shared" si="48"/>
        <v>41974.207638888889</v>
      </c>
    </row>
    <row r="741" spans="1:19" ht="32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8279</v>
      </c>
      <c r="O741" t="s">
        <v>8280</v>
      </c>
      <c r="P741" s="10">
        <f t="shared" si="50"/>
        <v>158</v>
      </c>
      <c r="Q741">
        <f t="shared" si="49"/>
        <v>68.349999999999994</v>
      </c>
      <c r="R741" s="16">
        <f t="shared" si="47"/>
        <v>41829.502650462964</v>
      </c>
      <c r="S741" s="16">
        <f t="shared" si="48"/>
        <v>41862.502650462964</v>
      </c>
    </row>
    <row r="742" spans="1:19" ht="32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8279</v>
      </c>
      <c r="O742" t="s">
        <v>8280</v>
      </c>
      <c r="P742" s="10">
        <f t="shared" si="50"/>
        <v>107</v>
      </c>
      <c r="Q742">
        <f t="shared" si="49"/>
        <v>169.58</v>
      </c>
      <c r="R742" s="16">
        <f t="shared" si="47"/>
        <v>42162.146782407406</v>
      </c>
      <c r="S742" s="16">
        <f t="shared" si="48"/>
        <v>42176.146782407406</v>
      </c>
    </row>
    <row r="743" spans="1:19" ht="16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8279</v>
      </c>
      <c r="O743" t="s">
        <v>8280</v>
      </c>
      <c r="P743" s="10">
        <f t="shared" si="50"/>
        <v>102</v>
      </c>
      <c r="Q743">
        <f t="shared" si="49"/>
        <v>141.41999999999999</v>
      </c>
      <c r="R743" s="16">
        <f t="shared" si="47"/>
        <v>41401.648217592592</v>
      </c>
      <c r="S743" s="16">
        <f t="shared" si="48"/>
        <v>41436.648217592592</v>
      </c>
    </row>
    <row r="744" spans="1:19" ht="32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8279</v>
      </c>
      <c r="O744" t="s">
        <v>8280</v>
      </c>
      <c r="P744" s="10">
        <f t="shared" si="50"/>
        <v>111</v>
      </c>
      <c r="Q744">
        <f t="shared" si="49"/>
        <v>67.39</v>
      </c>
      <c r="R744" s="16">
        <f t="shared" si="47"/>
        <v>41689.917962962965</v>
      </c>
      <c r="S744" s="16">
        <f t="shared" si="48"/>
        <v>41719.876296296294</v>
      </c>
    </row>
    <row r="745" spans="1:19" ht="32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8279</v>
      </c>
      <c r="O745" t="s">
        <v>8280</v>
      </c>
      <c r="P745" s="10">
        <f t="shared" si="50"/>
        <v>148</v>
      </c>
      <c r="Q745">
        <f t="shared" si="49"/>
        <v>54.27</v>
      </c>
      <c r="R745" s="16">
        <f t="shared" si="47"/>
        <v>40990.709317129629</v>
      </c>
      <c r="S745" s="16">
        <f t="shared" si="48"/>
        <v>41015.875</v>
      </c>
    </row>
    <row r="746" spans="1:19" ht="16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8279</v>
      </c>
      <c r="O746" t="s">
        <v>8280</v>
      </c>
      <c r="P746" s="10">
        <f t="shared" si="50"/>
        <v>102</v>
      </c>
      <c r="Q746">
        <f t="shared" si="49"/>
        <v>82.52</v>
      </c>
      <c r="R746" s="16">
        <f t="shared" si="47"/>
        <v>41226.95721064815</v>
      </c>
      <c r="S746" s="16">
        <f t="shared" si="48"/>
        <v>41256.95721064815</v>
      </c>
    </row>
    <row r="747" spans="1:19" ht="32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8279</v>
      </c>
      <c r="O747" t="s">
        <v>8280</v>
      </c>
      <c r="P747" s="10">
        <f t="shared" si="50"/>
        <v>179</v>
      </c>
      <c r="Q747">
        <f t="shared" si="49"/>
        <v>53.73</v>
      </c>
      <c r="R747" s="16">
        <f t="shared" si="47"/>
        <v>41367.572280092594</v>
      </c>
      <c r="S747" s="16">
        <f t="shared" si="48"/>
        <v>41397.572280092594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8279</v>
      </c>
      <c r="O748" t="s">
        <v>8280</v>
      </c>
      <c r="P748" s="10">
        <f t="shared" si="50"/>
        <v>111</v>
      </c>
      <c r="Q748">
        <f t="shared" si="49"/>
        <v>34.21</v>
      </c>
      <c r="R748" s="16">
        <f t="shared" si="47"/>
        <v>41157.042928240742</v>
      </c>
      <c r="S748" s="16">
        <f t="shared" si="48"/>
        <v>41175.165972222225</v>
      </c>
    </row>
    <row r="749" spans="1:19" ht="32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8279</v>
      </c>
      <c r="O749" t="s">
        <v>8280</v>
      </c>
      <c r="P749" s="10">
        <f t="shared" si="50"/>
        <v>100</v>
      </c>
      <c r="Q749">
        <f t="shared" si="49"/>
        <v>127.33</v>
      </c>
      <c r="R749" s="16">
        <f t="shared" si="47"/>
        <v>41988.548831018517</v>
      </c>
      <c r="S749" s="16">
        <f t="shared" si="48"/>
        <v>42019.454166666663</v>
      </c>
    </row>
    <row r="750" spans="1:19" ht="32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8279</v>
      </c>
      <c r="O750" t="s">
        <v>8280</v>
      </c>
      <c r="P750" s="10">
        <f t="shared" si="50"/>
        <v>100</v>
      </c>
      <c r="Q750">
        <f t="shared" si="49"/>
        <v>45.57</v>
      </c>
      <c r="R750" s="16">
        <f t="shared" si="47"/>
        <v>41831.846828703703</v>
      </c>
      <c r="S750" s="16">
        <f t="shared" si="48"/>
        <v>41861.846828703703</v>
      </c>
    </row>
    <row r="751" spans="1:19" ht="32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8279</v>
      </c>
      <c r="O751" t="s">
        <v>8280</v>
      </c>
      <c r="P751" s="10">
        <f t="shared" si="50"/>
        <v>106</v>
      </c>
      <c r="Q751">
        <f t="shared" si="49"/>
        <v>95.96</v>
      </c>
      <c r="R751" s="16">
        <f t="shared" si="47"/>
        <v>42733.94131944445</v>
      </c>
      <c r="S751" s="16">
        <f t="shared" si="48"/>
        <v>42763.94131944445</v>
      </c>
    </row>
    <row r="752" spans="1:19" ht="32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8279</v>
      </c>
      <c r="O752" t="s">
        <v>8280</v>
      </c>
      <c r="P752" s="10">
        <f t="shared" si="50"/>
        <v>103</v>
      </c>
      <c r="Q752">
        <f t="shared" si="49"/>
        <v>77.27</v>
      </c>
      <c r="R752" s="16">
        <f t="shared" si="47"/>
        <v>41299.878148148149</v>
      </c>
      <c r="S752" s="16">
        <f t="shared" si="48"/>
        <v>41329.878148148149</v>
      </c>
    </row>
    <row r="753" spans="1:19" ht="32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8279</v>
      </c>
      <c r="O753" t="s">
        <v>8280</v>
      </c>
      <c r="P753" s="10">
        <f t="shared" si="50"/>
        <v>119</v>
      </c>
      <c r="Q753">
        <f t="shared" si="49"/>
        <v>57.34</v>
      </c>
      <c r="R753" s="16">
        <f t="shared" si="47"/>
        <v>40713.630497685182</v>
      </c>
      <c r="S753" s="16">
        <f t="shared" si="48"/>
        <v>40759.630497685182</v>
      </c>
    </row>
    <row r="754" spans="1:19" ht="32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8279</v>
      </c>
      <c r="O754" t="s">
        <v>8280</v>
      </c>
      <c r="P754" s="10">
        <f t="shared" si="50"/>
        <v>112</v>
      </c>
      <c r="Q754">
        <f t="shared" si="49"/>
        <v>53.19</v>
      </c>
      <c r="R754" s="16">
        <f t="shared" si="47"/>
        <v>42639.421493055561</v>
      </c>
      <c r="S754" s="16">
        <f t="shared" si="48"/>
        <v>42659.458333333328</v>
      </c>
    </row>
    <row r="755" spans="1:19" ht="32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8279</v>
      </c>
      <c r="O755" t="s">
        <v>8280</v>
      </c>
      <c r="P755" s="10">
        <f t="shared" si="50"/>
        <v>128</v>
      </c>
      <c r="Q755">
        <f t="shared" si="49"/>
        <v>492.31</v>
      </c>
      <c r="R755" s="16">
        <f t="shared" si="47"/>
        <v>42019.590173611112</v>
      </c>
      <c r="S755" s="16">
        <f t="shared" si="48"/>
        <v>42049.590173611112</v>
      </c>
    </row>
    <row r="756" spans="1:19" ht="32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8279</v>
      </c>
      <c r="O756" t="s">
        <v>8280</v>
      </c>
      <c r="P756" s="10">
        <f t="shared" si="50"/>
        <v>104</v>
      </c>
      <c r="Q756">
        <f t="shared" si="49"/>
        <v>42.35</v>
      </c>
      <c r="R756" s="16">
        <f t="shared" si="47"/>
        <v>41249.749085648145</v>
      </c>
      <c r="S756" s="16">
        <f t="shared" si="48"/>
        <v>41279.749085648145</v>
      </c>
    </row>
    <row r="757" spans="1:19" ht="32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8279</v>
      </c>
      <c r="O757" t="s">
        <v>8280</v>
      </c>
      <c r="P757" s="10">
        <f t="shared" si="50"/>
        <v>102</v>
      </c>
      <c r="Q757">
        <f t="shared" si="49"/>
        <v>37.47</v>
      </c>
      <c r="R757" s="16">
        <f t="shared" si="47"/>
        <v>41383.605057870373</v>
      </c>
      <c r="S757" s="16">
        <f t="shared" si="48"/>
        <v>41414.02847222222</v>
      </c>
    </row>
    <row r="758" spans="1:19" ht="32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8279</v>
      </c>
      <c r="O758" t="s">
        <v>8280</v>
      </c>
      <c r="P758" s="10">
        <f t="shared" si="50"/>
        <v>118</v>
      </c>
      <c r="Q758">
        <f t="shared" si="49"/>
        <v>37.450000000000003</v>
      </c>
      <c r="R758" s="16">
        <f t="shared" si="47"/>
        <v>40590.766886574071</v>
      </c>
      <c r="S758" s="16">
        <f t="shared" si="48"/>
        <v>40651.725219907406</v>
      </c>
    </row>
    <row r="759" spans="1:19" ht="32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8279</v>
      </c>
      <c r="O759" t="s">
        <v>8280</v>
      </c>
      <c r="P759" s="10">
        <f t="shared" si="50"/>
        <v>238</v>
      </c>
      <c r="Q759">
        <f t="shared" si="49"/>
        <v>33.06</v>
      </c>
      <c r="R759" s="16">
        <f t="shared" si="47"/>
        <v>41235.054560185185</v>
      </c>
      <c r="S759" s="16">
        <f t="shared" si="48"/>
        <v>41249.054560185185</v>
      </c>
    </row>
    <row r="760" spans="1:19" ht="16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8279</v>
      </c>
      <c r="O760" t="s">
        <v>8280</v>
      </c>
      <c r="P760" s="10">
        <f t="shared" si="50"/>
        <v>102</v>
      </c>
      <c r="Q760">
        <f t="shared" si="49"/>
        <v>134.21</v>
      </c>
      <c r="R760" s="16">
        <f t="shared" si="47"/>
        <v>40429.836435185185</v>
      </c>
      <c r="S760" s="16">
        <f t="shared" si="48"/>
        <v>40459.836435185185</v>
      </c>
    </row>
    <row r="761" spans="1:19" ht="32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8279</v>
      </c>
      <c r="O761" t="s">
        <v>8280</v>
      </c>
      <c r="P761" s="10">
        <f t="shared" si="50"/>
        <v>102</v>
      </c>
      <c r="Q761">
        <f t="shared" si="49"/>
        <v>51.47</v>
      </c>
      <c r="R761" s="16">
        <f t="shared" si="47"/>
        <v>41789.330312500002</v>
      </c>
      <c r="S761" s="16">
        <f t="shared" si="48"/>
        <v>41829.330312500002</v>
      </c>
    </row>
    <row r="762" spans="1:19" ht="32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8279</v>
      </c>
      <c r="O762" t="s">
        <v>8281</v>
      </c>
      <c r="P762" s="10">
        <f t="shared" si="50"/>
        <v>0</v>
      </c>
      <c r="Q762">
        <f t="shared" si="49"/>
        <v>0</v>
      </c>
      <c r="R762" s="16">
        <f t="shared" si="47"/>
        <v>42670.764039351852</v>
      </c>
      <c r="S762" s="16">
        <f t="shared" si="48"/>
        <v>42700.805706018517</v>
      </c>
    </row>
    <row r="763" spans="1:19" ht="32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8279</v>
      </c>
      <c r="O763" t="s">
        <v>8281</v>
      </c>
      <c r="P763" s="10">
        <f t="shared" si="50"/>
        <v>5</v>
      </c>
      <c r="Q763">
        <f t="shared" si="49"/>
        <v>39.17</v>
      </c>
      <c r="R763" s="16">
        <f t="shared" si="47"/>
        <v>41642.751458333332</v>
      </c>
      <c r="S763" s="16">
        <f t="shared" si="48"/>
        <v>41672.751458333332</v>
      </c>
    </row>
    <row r="764" spans="1:19" ht="32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8279</v>
      </c>
      <c r="O764" t="s">
        <v>8281</v>
      </c>
      <c r="P764" s="10">
        <f t="shared" si="50"/>
        <v>0</v>
      </c>
      <c r="Q764">
        <f t="shared" si="49"/>
        <v>0</v>
      </c>
      <c r="R764" s="16">
        <f t="shared" si="47"/>
        <v>42690.858449074076</v>
      </c>
      <c r="S764" s="16">
        <f t="shared" si="48"/>
        <v>42708.25</v>
      </c>
    </row>
    <row r="765" spans="1:19" ht="32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8279</v>
      </c>
      <c r="O765" t="s">
        <v>8281</v>
      </c>
      <c r="P765" s="10">
        <f t="shared" si="50"/>
        <v>0</v>
      </c>
      <c r="Q765">
        <f t="shared" si="49"/>
        <v>5</v>
      </c>
      <c r="R765" s="16">
        <f t="shared" si="47"/>
        <v>41471.446851851848</v>
      </c>
      <c r="S765" s="16">
        <f t="shared" si="48"/>
        <v>41501.446851851848</v>
      </c>
    </row>
    <row r="766" spans="1:19" ht="32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8279</v>
      </c>
      <c r="O766" t="s">
        <v>8281</v>
      </c>
      <c r="P766" s="10">
        <f t="shared" si="50"/>
        <v>0</v>
      </c>
      <c r="Q766">
        <f t="shared" si="49"/>
        <v>0</v>
      </c>
      <c r="R766" s="16">
        <f t="shared" si="47"/>
        <v>42227.173159722224</v>
      </c>
      <c r="S766" s="16">
        <f t="shared" si="48"/>
        <v>42257.173159722224</v>
      </c>
    </row>
    <row r="767" spans="1:19" ht="32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8279</v>
      </c>
      <c r="O767" t="s">
        <v>8281</v>
      </c>
      <c r="P767" s="10">
        <f t="shared" si="50"/>
        <v>36</v>
      </c>
      <c r="Q767">
        <f t="shared" si="49"/>
        <v>57.3</v>
      </c>
      <c r="R767" s="16">
        <f t="shared" si="47"/>
        <v>41901.542638888888</v>
      </c>
      <c r="S767" s="16">
        <f t="shared" si="48"/>
        <v>41931.542638888888</v>
      </c>
    </row>
    <row r="768" spans="1:19" ht="32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8279</v>
      </c>
      <c r="O768" t="s">
        <v>8281</v>
      </c>
      <c r="P768" s="10">
        <f t="shared" si="50"/>
        <v>0</v>
      </c>
      <c r="Q768">
        <f t="shared" si="49"/>
        <v>0</v>
      </c>
      <c r="R768" s="16">
        <f t="shared" si="47"/>
        <v>42021.783368055556</v>
      </c>
      <c r="S768" s="16">
        <f t="shared" si="48"/>
        <v>42051.783368055556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8279</v>
      </c>
      <c r="O769" t="s">
        <v>8281</v>
      </c>
      <c r="P769" s="10">
        <f t="shared" si="50"/>
        <v>4</v>
      </c>
      <c r="Q769">
        <f t="shared" si="49"/>
        <v>59</v>
      </c>
      <c r="R769" s="16">
        <f t="shared" si="47"/>
        <v>42115.143634259264</v>
      </c>
      <c r="S769" s="16">
        <f t="shared" si="48"/>
        <v>42145.143634259264</v>
      </c>
    </row>
    <row r="770" spans="1:19" ht="32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8279</v>
      </c>
      <c r="O770" t="s">
        <v>8281</v>
      </c>
      <c r="P770" s="10">
        <f t="shared" si="50"/>
        <v>0</v>
      </c>
      <c r="Q770">
        <f t="shared" si="49"/>
        <v>0</v>
      </c>
      <c r="R770" s="16">
        <f t="shared" si="47"/>
        <v>41594.207060185188</v>
      </c>
      <c r="S770" s="16">
        <f t="shared" si="48"/>
        <v>41624.207060185188</v>
      </c>
    </row>
    <row r="771" spans="1:19" ht="32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8279</v>
      </c>
      <c r="O771" t="s">
        <v>8281</v>
      </c>
      <c r="P771" s="10">
        <f t="shared" si="50"/>
        <v>41</v>
      </c>
      <c r="Q771">
        <f t="shared" si="49"/>
        <v>31.85</v>
      </c>
      <c r="R771" s="16">
        <f t="shared" ref="R771:R834" si="51">(((J771/60)/60)/24)+DATE(1970,1,1)</f>
        <v>41604.996458333335</v>
      </c>
      <c r="S771" s="16">
        <f t="shared" ref="S771:S834" si="52">(((I771/60)/60)/24)+DATE(1970,1,1)</f>
        <v>41634.996458333335</v>
      </c>
    </row>
    <row r="772" spans="1:19" ht="32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8279</v>
      </c>
      <c r="O772" t="s">
        <v>8281</v>
      </c>
      <c r="P772" s="10">
        <f t="shared" si="50"/>
        <v>0</v>
      </c>
      <c r="Q772">
        <f t="shared" si="49"/>
        <v>0</v>
      </c>
      <c r="R772" s="16">
        <f t="shared" si="51"/>
        <v>41289.999641203707</v>
      </c>
      <c r="S772" s="16">
        <f t="shared" si="52"/>
        <v>41329.999641203707</v>
      </c>
    </row>
    <row r="773" spans="1:19" ht="32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8279</v>
      </c>
      <c r="O773" t="s">
        <v>8281</v>
      </c>
      <c r="P773" s="10">
        <f t="shared" si="50"/>
        <v>0</v>
      </c>
      <c r="Q773">
        <f t="shared" si="49"/>
        <v>10</v>
      </c>
      <c r="R773" s="16">
        <f t="shared" si="51"/>
        <v>42349.824097222227</v>
      </c>
      <c r="S773" s="16">
        <f t="shared" si="52"/>
        <v>42399.824097222227</v>
      </c>
    </row>
    <row r="774" spans="1:19" ht="32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8279</v>
      </c>
      <c r="O774" t="s">
        <v>8281</v>
      </c>
      <c r="P774" s="10">
        <f t="shared" si="50"/>
        <v>3</v>
      </c>
      <c r="Q774">
        <f t="shared" si="49"/>
        <v>50</v>
      </c>
      <c r="R774" s="16">
        <f t="shared" si="51"/>
        <v>40068.056932870371</v>
      </c>
      <c r="S774" s="16">
        <f t="shared" si="52"/>
        <v>40118.165972222225</v>
      </c>
    </row>
    <row r="775" spans="1:19" ht="32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8279</v>
      </c>
      <c r="O775" t="s">
        <v>8281</v>
      </c>
      <c r="P775" s="10">
        <f t="shared" si="50"/>
        <v>1</v>
      </c>
      <c r="Q775">
        <f t="shared" si="49"/>
        <v>16</v>
      </c>
      <c r="R775" s="16">
        <f t="shared" si="51"/>
        <v>42100.735937499994</v>
      </c>
      <c r="S775" s="16">
        <f t="shared" si="52"/>
        <v>42134.959027777775</v>
      </c>
    </row>
    <row r="776" spans="1:19" ht="32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8279</v>
      </c>
      <c r="O776" t="s">
        <v>8281</v>
      </c>
      <c r="P776" s="10">
        <f t="shared" si="50"/>
        <v>70</v>
      </c>
      <c r="Q776">
        <f t="shared" si="49"/>
        <v>39</v>
      </c>
      <c r="R776" s="16">
        <f t="shared" si="51"/>
        <v>41663.780300925922</v>
      </c>
      <c r="S776" s="16">
        <f t="shared" si="52"/>
        <v>41693.780300925922</v>
      </c>
    </row>
    <row r="777" spans="1:19" ht="32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8279</v>
      </c>
      <c r="O777" t="s">
        <v>8281</v>
      </c>
      <c r="P777" s="10">
        <f t="shared" si="50"/>
        <v>2</v>
      </c>
      <c r="Q777">
        <f t="shared" si="49"/>
        <v>34</v>
      </c>
      <c r="R777" s="16">
        <f t="shared" si="51"/>
        <v>40863.060127314813</v>
      </c>
      <c r="S777" s="16">
        <f t="shared" si="52"/>
        <v>40893.060127314813</v>
      </c>
    </row>
    <row r="778" spans="1:19" ht="32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8279</v>
      </c>
      <c r="O778" t="s">
        <v>8281</v>
      </c>
      <c r="P778" s="10">
        <f t="shared" si="50"/>
        <v>51</v>
      </c>
      <c r="Q778">
        <f t="shared" ref="Q778:Q841" si="53">IFERROR(ROUND(E778/L778,2),0)</f>
        <v>63.12</v>
      </c>
      <c r="R778" s="16">
        <f t="shared" si="51"/>
        <v>42250.685706018514</v>
      </c>
      <c r="S778" s="16">
        <f t="shared" si="52"/>
        <v>42288.208333333328</v>
      </c>
    </row>
    <row r="779" spans="1:19" ht="32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8279</v>
      </c>
      <c r="O779" t="s">
        <v>8281</v>
      </c>
      <c r="P779" s="10">
        <f t="shared" si="50"/>
        <v>1</v>
      </c>
      <c r="Q779">
        <f t="shared" si="53"/>
        <v>7</v>
      </c>
      <c r="R779" s="16">
        <f t="shared" si="51"/>
        <v>41456.981215277774</v>
      </c>
      <c r="S779" s="16">
        <f t="shared" si="52"/>
        <v>41486.981215277774</v>
      </c>
    </row>
    <row r="780" spans="1:19" ht="32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8279</v>
      </c>
      <c r="O780" t="s">
        <v>8281</v>
      </c>
      <c r="P780" s="10">
        <f t="shared" si="50"/>
        <v>0</v>
      </c>
      <c r="Q780">
        <f t="shared" si="53"/>
        <v>2</v>
      </c>
      <c r="R780" s="16">
        <f t="shared" si="51"/>
        <v>41729.702314814815</v>
      </c>
      <c r="S780" s="16">
        <f t="shared" si="52"/>
        <v>41759.702314814815</v>
      </c>
    </row>
    <row r="781" spans="1:19" ht="32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8279</v>
      </c>
      <c r="O781" t="s">
        <v>8281</v>
      </c>
      <c r="P781" s="10">
        <f t="shared" si="50"/>
        <v>3</v>
      </c>
      <c r="Q781">
        <f t="shared" si="53"/>
        <v>66.67</v>
      </c>
      <c r="R781" s="16">
        <f t="shared" si="51"/>
        <v>40436.68408564815</v>
      </c>
      <c r="S781" s="16">
        <f t="shared" si="52"/>
        <v>40466.166666666664</v>
      </c>
    </row>
    <row r="782" spans="1:19" ht="16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8282</v>
      </c>
      <c r="O782" t="s">
        <v>8283</v>
      </c>
      <c r="P782" s="10">
        <f t="shared" si="50"/>
        <v>104</v>
      </c>
      <c r="Q782">
        <f t="shared" si="53"/>
        <v>38.520000000000003</v>
      </c>
      <c r="R782" s="16">
        <f t="shared" si="51"/>
        <v>40636.673900462964</v>
      </c>
      <c r="S782" s="16">
        <f t="shared" si="52"/>
        <v>40666.673900462964</v>
      </c>
    </row>
    <row r="783" spans="1:19" ht="32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8282</v>
      </c>
      <c r="O783" t="s">
        <v>8283</v>
      </c>
      <c r="P783" s="10">
        <f t="shared" si="50"/>
        <v>133</v>
      </c>
      <c r="Q783">
        <f t="shared" si="53"/>
        <v>42.61</v>
      </c>
      <c r="R783" s="16">
        <f t="shared" si="51"/>
        <v>41403.000856481485</v>
      </c>
      <c r="S783" s="16">
        <f t="shared" si="52"/>
        <v>41433.000856481485</v>
      </c>
    </row>
    <row r="784" spans="1:19" ht="32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8282</v>
      </c>
      <c r="O784" t="s">
        <v>8283</v>
      </c>
      <c r="P784" s="10">
        <f t="shared" si="50"/>
        <v>100</v>
      </c>
      <c r="Q784">
        <f t="shared" si="53"/>
        <v>50</v>
      </c>
      <c r="R784" s="16">
        <f t="shared" si="51"/>
        <v>41116.758125</v>
      </c>
      <c r="S784" s="16">
        <f t="shared" si="52"/>
        <v>41146.758125</v>
      </c>
    </row>
    <row r="785" spans="1:19" ht="32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8282</v>
      </c>
      <c r="O785" t="s">
        <v>8283</v>
      </c>
      <c r="P785" s="10">
        <f t="shared" si="50"/>
        <v>148</v>
      </c>
      <c r="Q785">
        <f t="shared" si="53"/>
        <v>63.49</v>
      </c>
      <c r="R785" s="16">
        <f t="shared" si="51"/>
        <v>40987.773715277777</v>
      </c>
      <c r="S785" s="16">
        <f t="shared" si="52"/>
        <v>41026.916666666664</v>
      </c>
    </row>
    <row r="786" spans="1:19" ht="32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8282</v>
      </c>
      <c r="O786" t="s">
        <v>8283</v>
      </c>
      <c r="P786" s="10">
        <f t="shared" si="50"/>
        <v>103</v>
      </c>
      <c r="Q786">
        <f t="shared" si="53"/>
        <v>102.5</v>
      </c>
      <c r="R786" s="16">
        <f t="shared" si="51"/>
        <v>41675.149525462963</v>
      </c>
      <c r="S786" s="16">
        <f t="shared" si="52"/>
        <v>41715.107858796298</v>
      </c>
    </row>
    <row r="787" spans="1:19" ht="32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8282</v>
      </c>
      <c r="O787" t="s">
        <v>8283</v>
      </c>
      <c r="P787" s="10">
        <f t="shared" si="50"/>
        <v>181</v>
      </c>
      <c r="Q787">
        <f t="shared" si="53"/>
        <v>31.14</v>
      </c>
      <c r="R787" s="16">
        <f t="shared" si="51"/>
        <v>41303.593923611108</v>
      </c>
      <c r="S787" s="16">
        <f t="shared" si="52"/>
        <v>41333.593923611108</v>
      </c>
    </row>
    <row r="788" spans="1:19" ht="32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8282</v>
      </c>
      <c r="O788" t="s">
        <v>8283</v>
      </c>
      <c r="P788" s="10">
        <f t="shared" si="50"/>
        <v>143</v>
      </c>
      <c r="Q788">
        <f t="shared" si="53"/>
        <v>162.27000000000001</v>
      </c>
      <c r="R788" s="16">
        <f t="shared" si="51"/>
        <v>40983.055949074071</v>
      </c>
      <c r="S788" s="16">
        <f t="shared" si="52"/>
        <v>41040.657638888886</v>
      </c>
    </row>
    <row r="789" spans="1:19" ht="32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8282</v>
      </c>
      <c r="O789" t="s">
        <v>8283</v>
      </c>
      <c r="P789" s="10">
        <f t="shared" si="50"/>
        <v>114</v>
      </c>
      <c r="Q789">
        <f t="shared" si="53"/>
        <v>80.59</v>
      </c>
      <c r="R789" s="16">
        <f t="shared" si="51"/>
        <v>41549.627615740741</v>
      </c>
      <c r="S789" s="16">
        <f t="shared" si="52"/>
        <v>41579.627615740741</v>
      </c>
    </row>
    <row r="790" spans="1:19" ht="32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8282</v>
      </c>
      <c r="O790" t="s">
        <v>8283</v>
      </c>
      <c r="P790" s="10">
        <f t="shared" si="50"/>
        <v>204</v>
      </c>
      <c r="Q790">
        <f t="shared" si="53"/>
        <v>59.85</v>
      </c>
      <c r="R790" s="16">
        <f t="shared" si="51"/>
        <v>41059.006805555553</v>
      </c>
      <c r="S790" s="16">
        <f t="shared" si="52"/>
        <v>41097.165972222225</v>
      </c>
    </row>
    <row r="791" spans="1:19" ht="32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8282</v>
      </c>
      <c r="O791" t="s">
        <v>8283</v>
      </c>
      <c r="P791" s="10">
        <f t="shared" si="50"/>
        <v>109</v>
      </c>
      <c r="Q791">
        <f t="shared" si="53"/>
        <v>132.86000000000001</v>
      </c>
      <c r="R791" s="16">
        <f t="shared" si="51"/>
        <v>41277.186111111114</v>
      </c>
      <c r="S791" s="16">
        <f t="shared" si="52"/>
        <v>41295.332638888889</v>
      </c>
    </row>
    <row r="792" spans="1:19" ht="32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8282</v>
      </c>
      <c r="O792" t="s">
        <v>8283</v>
      </c>
      <c r="P792" s="10">
        <f t="shared" si="50"/>
        <v>144</v>
      </c>
      <c r="Q792">
        <f t="shared" si="53"/>
        <v>92.55</v>
      </c>
      <c r="R792" s="16">
        <f t="shared" si="51"/>
        <v>41276.047905092593</v>
      </c>
      <c r="S792" s="16">
        <f t="shared" si="52"/>
        <v>41306.047905092593</v>
      </c>
    </row>
    <row r="793" spans="1:19" ht="32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8282</v>
      </c>
      <c r="O793" t="s">
        <v>8283</v>
      </c>
      <c r="P793" s="10">
        <f t="shared" si="50"/>
        <v>104</v>
      </c>
      <c r="Q793">
        <f t="shared" si="53"/>
        <v>60.86</v>
      </c>
      <c r="R793" s="16">
        <f t="shared" si="51"/>
        <v>41557.780624999999</v>
      </c>
      <c r="S793" s="16">
        <f t="shared" si="52"/>
        <v>41591.249305555553</v>
      </c>
    </row>
    <row r="794" spans="1:19" ht="16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8282</v>
      </c>
      <c r="O794" t="s">
        <v>8283</v>
      </c>
      <c r="P794" s="10">
        <f t="shared" si="50"/>
        <v>100</v>
      </c>
      <c r="Q794">
        <f t="shared" si="53"/>
        <v>41.85</v>
      </c>
      <c r="R794" s="16">
        <f t="shared" si="51"/>
        <v>41555.873645833337</v>
      </c>
      <c r="S794" s="16">
        <f t="shared" si="52"/>
        <v>41585.915312500001</v>
      </c>
    </row>
    <row r="795" spans="1:19" ht="32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8282</v>
      </c>
      <c r="O795" t="s">
        <v>8283</v>
      </c>
      <c r="P795" s="10">
        <f t="shared" si="50"/>
        <v>103</v>
      </c>
      <c r="Q795">
        <f t="shared" si="53"/>
        <v>88.33</v>
      </c>
      <c r="R795" s="16">
        <f t="shared" si="51"/>
        <v>41442.741249999999</v>
      </c>
      <c r="S795" s="16">
        <f t="shared" si="52"/>
        <v>41458.207638888889</v>
      </c>
    </row>
    <row r="796" spans="1:19" ht="32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8282</v>
      </c>
      <c r="O796" t="s">
        <v>8283</v>
      </c>
      <c r="P796" s="10">
        <f t="shared" si="50"/>
        <v>105</v>
      </c>
      <c r="Q796">
        <f t="shared" si="53"/>
        <v>158.96</v>
      </c>
      <c r="R796" s="16">
        <f t="shared" si="51"/>
        <v>40736.115011574075</v>
      </c>
      <c r="S796" s="16">
        <f t="shared" si="52"/>
        <v>40791.712500000001</v>
      </c>
    </row>
    <row r="797" spans="1:19" ht="32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8282</v>
      </c>
      <c r="O797" t="s">
        <v>8283</v>
      </c>
      <c r="P797" s="10">
        <f t="shared" si="50"/>
        <v>112</v>
      </c>
      <c r="Q797">
        <f t="shared" si="53"/>
        <v>85.05</v>
      </c>
      <c r="R797" s="16">
        <f t="shared" si="51"/>
        <v>40963.613032407404</v>
      </c>
      <c r="S797" s="16">
        <f t="shared" si="52"/>
        <v>41006.207638888889</v>
      </c>
    </row>
    <row r="798" spans="1:19" ht="32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8282</v>
      </c>
      <c r="O798" t="s">
        <v>8283</v>
      </c>
      <c r="P798" s="10">
        <f t="shared" ref="P798:P861" si="54">ROUND(E798/D798*100,0)</f>
        <v>101</v>
      </c>
      <c r="Q798">
        <f t="shared" si="53"/>
        <v>112.61</v>
      </c>
      <c r="R798" s="16">
        <f t="shared" si="51"/>
        <v>41502.882928240739</v>
      </c>
      <c r="S798" s="16">
        <f t="shared" si="52"/>
        <v>41532.881944444445</v>
      </c>
    </row>
    <row r="799" spans="1:19" ht="32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8282</v>
      </c>
      <c r="O799" t="s">
        <v>8283</v>
      </c>
      <c r="P799" s="10">
        <f t="shared" si="54"/>
        <v>108</v>
      </c>
      <c r="Q799">
        <f t="shared" si="53"/>
        <v>45.44</v>
      </c>
      <c r="R799" s="16">
        <f t="shared" si="51"/>
        <v>40996.994074074071</v>
      </c>
      <c r="S799" s="16">
        <f t="shared" si="52"/>
        <v>41028.166666666664</v>
      </c>
    </row>
    <row r="800" spans="1:19" ht="32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8282</v>
      </c>
      <c r="O800" t="s">
        <v>8283</v>
      </c>
      <c r="P800" s="10">
        <f t="shared" si="54"/>
        <v>115</v>
      </c>
      <c r="Q800">
        <f t="shared" si="53"/>
        <v>46.22</v>
      </c>
      <c r="R800" s="16">
        <f t="shared" si="51"/>
        <v>41882.590127314819</v>
      </c>
      <c r="S800" s="16">
        <f t="shared" si="52"/>
        <v>41912.590127314819</v>
      </c>
    </row>
    <row r="801" spans="1:19" ht="32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8282</v>
      </c>
      <c r="O801" t="s">
        <v>8283</v>
      </c>
      <c r="P801" s="10">
        <f t="shared" si="54"/>
        <v>100</v>
      </c>
      <c r="Q801">
        <f t="shared" si="53"/>
        <v>178.61</v>
      </c>
      <c r="R801" s="16">
        <f t="shared" si="51"/>
        <v>40996.667199074072</v>
      </c>
      <c r="S801" s="16">
        <f t="shared" si="52"/>
        <v>41026.667199074072</v>
      </c>
    </row>
    <row r="802" spans="1:19" ht="32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8282</v>
      </c>
      <c r="O802" t="s">
        <v>8283</v>
      </c>
      <c r="P802" s="10">
        <f t="shared" si="54"/>
        <v>152</v>
      </c>
      <c r="Q802">
        <f t="shared" si="53"/>
        <v>40.75</v>
      </c>
      <c r="R802" s="16">
        <f t="shared" si="51"/>
        <v>41863.433495370373</v>
      </c>
      <c r="S802" s="16">
        <f t="shared" si="52"/>
        <v>41893.433495370373</v>
      </c>
    </row>
    <row r="803" spans="1:19" ht="32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8282</v>
      </c>
      <c r="O803" t="s">
        <v>8283</v>
      </c>
      <c r="P803" s="10">
        <f t="shared" si="54"/>
        <v>112</v>
      </c>
      <c r="Q803">
        <f t="shared" si="53"/>
        <v>43.73</v>
      </c>
      <c r="R803" s="16">
        <f t="shared" si="51"/>
        <v>40695.795370370368</v>
      </c>
      <c r="S803" s="16">
        <f t="shared" si="52"/>
        <v>40725.795370370368</v>
      </c>
    </row>
    <row r="804" spans="1:19" ht="32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8282</v>
      </c>
      <c r="O804" t="s">
        <v>8283</v>
      </c>
      <c r="P804" s="10">
        <f t="shared" si="54"/>
        <v>101</v>
      </c>
      <c r="Q804">
        <f t="shared" si="53"/>
        <v>81.069999999999993</v>
      </c>
      <c r="R804" s="16">
        <f t="shared" si="51"/>
        <v>41123.022268518522</v>
      </c>
      <c r="S804" s="16">
        <f t="shared" si="52"/>
        <v>41169.170138888891</v>
      </c>
    </row>
    <row r="805" spans="1:19" ht="32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8282</v>
      </c>
      <c r="O805" t="s">
        <v>8283</v>
      </c>
      <c r="P805" s="10">
        <f t="shared" si="54"/>
        <v>123</v>
      </c>
      <c r="Q805">
        <f t="shared" si="53"/>
        <v>74.61</v>
      </c>
      <c r="R805" s="16">
        <f t="shared" si="51"/>
        <v>40665.949976851851</v>
      </c>
      <c r="S805" s="16">
        <f t="shared" si="52"/>
        <v>40692.041666666664</v>
      </c>
    </row>
    <row r="806" spans="1:19" ht="32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8282</v>
      </c>
      <c r="O806" t="s">
        <v>8283</v>
      </c>
      <c r="P806" s="10">
        <f t="shared" si="54"/>
        <v>100</v>
      </c>
      <c r="Q806">
        <f t="shared" si="53"/>
        <v>305.56</v>
      </c>
      <c r="R806" s="16">
        <f t="shared" si="51"/>
        <v>40730.105625000004</v>
      </c>
      <c r="S806" s="16">
        <f t="shared" si="52"/>
        <v>40747.165972222225</v>
      </c>
    </row>
    <row r="807" spans="1:19" ht="32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8282</v>
      </c>
      <c r="O807" t="s">
        <v>8283</v>
      </c>
      <c r="P807" s="10">
        <f t="shared" si="54"/>
        <v>105</v>
      </c>
      <c r="Q807">
        <f t="shared" si="53"/>
        <v>58.33</v>
      </c>
      <c r="R807" s="16">
        <f t="shared" si="51"/>
        <v>40690.823055555556</v>
      </c>
      <c r="S807" s="16">
        <f t="shared" si="52"/>
        <v>40740.958333333336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8282</v>
      </c>
      <c r="O808" t="s">
        <v>8283</v>
      </c>
      <c r="P808" s="10">
        <f t="shared" si="54"/>
        <v>104</v>
      </c>
      <c r="Q808">
        <f t="shared" si="53"/>
        <v>117.68</v>
      </c>
      <c r="R808" s="16">
        <f t="shared" si="51"/>
        <v>40763.691423611112</v>
      </c>
      <c r="S808" s="16">
        <f t="shared" si="52"/>
        <v>40793.691423611112</v>
      </c>
    </row>
    <row r="809" spans="1:19" ht="16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8282</v>
      </c>
      <c r="O809" t="s">
        <v>8283</v>
      </c>
      <c r="P809" s="10">
        <f t="shared" si="54"/>
        <v>105</v>
      </c>
      <c r="Q809">
        <f t="shared" si="53"/>
        <v>73.77</v>
      </c>
      <c r="R809" s="16">
        <f t="shared" si="51"/>
        <v>42759.628599537042</v>
      </c>
      <c r="S809" s="16">
        <f t="shared" si="52"/>
        <v>42795.083333333328</v>
      </c>
    </row>
    <row r="810" spans="1:19" ht="32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8282</v>
      </c>
      <c r="O810" t="s">
        <v>8283</v>
      </c>
      <c r="P810" s="10">
        <f t="shared" si="54"/>
        <v>100</v>
      </c>
      <c r="Q810">
        <f t="shared" si="53"/>
        <v>104.65</v>
      </c>
      <c r="R810" s="16">
        <f t="shared" si="51"/>
        <v>41962.100532407407</v>
      </c>
      <c r="S810" s="16">
        <f t="shared" si="52"/>
        <v>41995.207638888889</v>
      </c>
    </row>
    <row r="811" spans="1:19" ht="16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8282</v>
      </c>
      <c r="O811" t="s">
        <v>8283</v>
      </c>
      <c r="P811" s="10">
        <f t="shared" si="54"/>
        <v>104</v>
      </c>
      <c r="Q811">
        <f t="shared" si="53"/>
        <v>79.83</v>
      </c>
      <c r="R811" s="16">
        <f t="shared" si="51"/>
        <v>41628.833680555559</v>
      </c>
      <c r="S811" s="16">
        <f t="shared" si="52"/>
        <v>41658.833680555559</v>
      </c>
    </row>
    <row r="812" spans="1:19" ht="32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8282</v>
      </c>
      <c r="O812" t="s">
        <v>8283</v>
      </c>
      <c r="P812" s="10">
        <f t="shared" si="54"/>
        <v>105</v>
      </c>
      <c r="Q812">
        <f t="shared" si="53"/>
        <v>58.33</v>
      </c>
      <c r="R812" s="16">
        <f t="shared" si="51"/>
        <v>41123.056273148148</v>
      </c>
      <c r="S812" s="16">
        <f t="shared" si="52"/>
        <v>41153.056273148148</v>
      </c>
    </row>
    <row r="813" spans="1:19" ht="16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8282</v>
      </c>
      <c r="O813" t="s">
        <v>8283</v>
      </c>
      <c r="P813" s="10">
        <f t="shared" si="54"/>
        <v>104</v>
      </c>
      <c r="Q813">
        <f t="shared" si="53"/>
        <v>86.67</v>
      </c>
      <c r="R813" s="16">
        <f t="shared" si="51"/>
        <v>41443.643541666665</v>
      </c>
      <c r="S813" s="16">
        <f t="shared" si="52"/>
        <v>41465.702777777777</v>
      </c>
    </row>
    <row r="814" spans="1:19" ht="32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8282</v>
      </c>
      <c r="O814" t="s">
        <v>8283</v>
      </c>
      <c r="P814" s="10">
        <f t="shared" si="54"/>
        <v>152</v>
      </c>
      <c r="Q814">
        <f t="shared" si="53"/>
        <v>27.61</v>
      </c>
      <c r="R814" s="16">
        <f t="shared" si="51"/>
        <v>41282.017962962964</v>
      </c>
      <c r="S814" s="16">
        <f t="shared" si="52"/>
        <v>41334.581944444442</v>
      </c>
    </row>
    <row r="815" spans="1:19" ht="16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8282</v>
      </c>
      <c r="O815" t="s">
        <v>8283</v>
      </c>
      <c r="P815" s="10">
        <f t="shared" si="54"/>
        <v>160</v>
      </c>
      <c r="Q815">
        <f t="shared" si="53"/>
        <v>25</v>
      </c>
      <c r="R815" s="16">
        <f t="shared" si="51"/>
        <v>41080.960243055553</v>
      </c>
      <c r="S815" s="16">
        <f t="shared" si="52"/>
        <v>41110.960243055553</v>
      </c>
    </row>
    <row r="816" spans="1:19" ht="32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8282</v>
      </c>
      <c r="O816" t="s">
        <v>8283</v>
      </c>
      <c r="P816" s="10">
        <f t="shared" si="54"/>
        <v>127</v>
      </c>
      <c r="Q816">
        <f t="shared" si="53"/>
        <v>45.46</v>
      </c>
      <c r="R816" s="16">
        <f t="shared" si="51"/>
        <v>40679.743067129632</v>
      </c>
      <c r="S816" s="16">
        <f t="shared" si="52"/>
        <v>40694.75277777778</v>
      </c>
    </row>
    <row r="817" spans="1:19" ht="16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8282</v>
      </c>
      <c r="O817" t="s">
        <v>8283</v>
      </c>
      <c r="P817" s="10">
        <f t="shared" si="54"/>
        <v>107</v>
      </c>
      <c r="Q817">
        <f t="shared" si="53"/>
        <v>99.53</v>
      </c>
      <c r="R817" s="16">
        <f t="shared" si="51"/>
        <v>41914.917858796296</v>
      </c>
      <c r="S817" s="16">
        <f t="shared" si="52"/>
        <v>41944.917858796296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8282</v>
      </c>
      <c r="O818" t="s">
        <v>8283</v>
      </c>
      <c r="P818" s="10">
        <f t="shared" si="54"/>
        <v>115</v>
      </c>
      <c r="Q818">
        <f t="shared" si="53"/>
        <v>39.31</v>
      </c>
      <c r="R818" s="16">
        <f t="shared" si="51"/>
        <v>41341.870868055557</v>
      </c>
      <c r="S818" s="16">
        <f t="shared" si="52"/>
        <v>41373.270833333336</v>
      </c>
    </row>
    <row r="819" spans="1:19" ht="32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8282</v>
      </c>
      <c r="O819" t="s">
        <v>8283</v>
      </c>
      <c r="P819" s="10">
        <f t="shared" si="54"/>
        <v>137</v>
      </c>
      <c r="Q819">
        <f t="shared" si="53"/>
        <v>89.42</v>
      </c>
      <c r="R819" s="16">
        <f t="shared" si="51"/>
        <v>40925.599664351852</v>
      </c>
      <c r="S819" s="16">
        <f t="shared" si="52"/>
        <v>40979.207638888889</v>
      </c>
    </row>
    <row r="820" spans="1:19" ht="32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8282</v>
      </c>
      <c r="O820" t="s">
        <v>8283</v>
      </c>
      <c r="P820" s="10">
        <f t="shared" si="54"/>
        <v>156</v>
      </c>
      <c r="Q820">
        <f t="shared" si="53"/>
        <v>28.68</v>
      </c>
      <c r="R820" s="16">
        <f t="shared" si="51"/>
        <v>41120.882881944446</v>
      </c>
      <c r="S820" s="16">
        <f t="shared" si="52"/>
        <v>41128.709027777775</v>
      </c>
    </row>
    <row r="821" spans="1:19" ht="16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8282</v>
      </c>
      <c r="O821" t="s">
        <v>8283</v>
      </c>
      <c r="P821" s="10">
        <f t="shared" si="54"/>
        <v>109</v>
      </c>
      <c r="Q821">
        <f t="shared" si="53"/>
        <v>31.07</v>
      </c>
      <c r="R821" s="16">
        <f t="shared" si="51"/>
        <v>41619.998310185183</v>
      </c>
      <c r="S821" s="16">
        <f t="shared" si="52"/>
        <v>41629.197222222225</v>
      </c>
    </row>
    <row r="822" spans="1:19" ht="32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8282</v>
      </c>
      <c r="O822" t="s">
        <v>8283</v>
      </c>
      <c r="P822" s="10">
        <f t="shared" si="54"/>
        <v>134</v>
      </c>
      <c r="Q822">
        <f t="shared" si="53"/>
        <v>70.55</v>
      </c>
      <c r="R822" s="16">
        <f t="shared" si="51"/>
        <v>41768.841921296298</v>
      </c>
      <c r="S822" s="16">
        <f t="shared" si="52"/>
        <v>41799.208333333336</v>
      </c>
    </row>
    <row r="823" spans="1:19" ht="32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8282</v>
      </c>
      <c r="O823" t="s">
        <v>8283</v>
      </c>
      <c r="P823" s="10">
        <f t="shared" si="54"/>
        <v>100</v>
      </c>
      <c r="Q823">
        <f t="shared" si="53"/>
        <v>224.13</v>
      </c>
      <c r="R823" s="16">
        <f t="shared" si="51"/>
        <v>42093.922048611115</v>
      </c>
      <c r="S823" s="16">
        <f t="shared" si="52"/>
        <v>42128.167361111111</v>
      </c>
    </row>
    <row r="824" spans="1:19" ht="16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8282</v>
      </c>
      <c r="O824" t="s">
        <v>8283</v>
      </c>
      <c r="P824" s="10">
        <f t="shared" si="54"/>
        <v>119</v>
      </c>
      <c r="Q824">
        <f t="shared" si="53"/>
        <v>51.81</v>
      </c>
      <c r="R824" s="16">
        <f t="shared" si="51"/>
        <v>41157.947337962964</v>
      </c>
      <c r="S824" s="16">
        <f t="shared" si="52"/>
        <v>41187.947337962964</v>
      </c>
    </row>
    <row r="825" spans="1:19" ht="32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8282</v>
      </c>
      <c r="O825" t="s">
        <v>8283</v>
      </c>
      <c r="P825" s="10">
        <f t="shared" si="54"/>
        <v>180</v>
      </c>
      <c r="Q825">
        <f t="shared" si="53"/>
        <v>43.52</v>
      </c>
      <c r="R825" s="16">
        <f t="shared" si="51"/>
        <v>42055.972824074073</v>
      </c>
      <c r="S825" s="16">
        <f t="shared" si="52"/>
        <v>42085.931157407409</v>
      </c>
    </row>
    <row r="826" spans="1:19" ht="32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8282</v>
      </c>
      <c r="O826" t="s">
        <v>8283</v>
      </c>
      <c r="P826" s="10">
        <f t="shared" si="54"/>
        <v>134</v>
      </c>
      <c r="Q826">
        <f t="shared" si="53"/>
        <v>39.82</v>
      </c>
      <c r="R826" s="16">
        <f t="shared" si="51"/>
        <v>40250.242106481484</v>
      </c>
      <c r="S826" s="16">
        <f t="shared" si="52"/>
        <v>40286.290972222225</v>
      </c>
    </row>
    <row r="827" spans="1:19" ht="16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8282</v>
      </c>
      <c r="O827" t="s">
        <v>8283</v>
      </c>
      <c r="P827" s="10">
        <f t="shared" si="54"/>
        <v>100</v>
      </c>
      <c r="Q827">
        <f t="shared" si="53"/>
        <v>126.81</v>
      </c>
      <c r="R827" s="16">
        <f t="shared" si="51"/>
        <v>41186.306527777779</v>
      </c>
      <c r="S827" s="16">
        <f t="shared" si="52"/>
        <v>41211.306527777779</v>
      </c>
    </row>
    <row r="828" spans="1:19" ht="32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8282</v>
      </c>
      <c r="O828" t="s">
        <v>8283</v>
      </c>
      <c r="P828" s="10">
        <f t="shared" si="54"/>
        <v>101</v>
      </c>
      <c r="Q828">
        <f t="shared" si="53"/>
        <v>113.88</v>
      </c>
      <c r="R828" s="16">
        <f t="shared" si="51"/>
        <v>40973.038541666669</v>
      </c>
      <c r="S828" s="16">
        <f t="shared" si="52"/>
        <v>40993.996874999997</v>
      </c>
    </row>
    <row r="829" spans="1:19" ht="32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8282</v>
      </c>
      <c r="O829" t="s">
        <v>8283</v>
      </c>
      <c r="P829" s="10">
        <f t="shared" si="54"/>
        <v>103</v>
      </c>
      <c r="Q829">
        <f t="shared" si="53"/>
        <v>28.18</v>
      </c>
      <c r="R829" s="16">
        <f t="shared" si="51"/>
        <v>40927.473460648151</v>
      </c>
      <c r="S829" s="16">
        <f t="shared" si="52"/>
        <v>40953.825694444444</v>
      </c>
    </row>
    <row r="830" spans="1:19" ht="32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8282</v>
      </c>
      <c r="O830" t="s">
        <v>8283</v>
      </c>
      <c r="P830" s="10">
        <f t="shared" si="54"/>
        <v>107</v>
      </c>
      <c r="Q830">
        <f t="shared" si="53"/>
        <v>36.61</v>
      </c>
      <c r="R830" s="16">
        <f t="shared" si="51"/>
        <v>41073.050717592596</v>
      </c>
      <c r="S830" s="16">
        <f t="shared" si="52"/>
        <v>41085.683333333334</v>
      </c>
    </row>
    <row r="831" spans="1:19" ht="32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8282</v>
      </c>
      <c r="O831" t="s">
        <v>8283</v>
      </c>
      <c r="P831" s="10">
        <f t="shared" si="54"/>
        <v>104</v>
      </c>
      <c r="Q831">
        <f t="shared" si="53"/>
        <v>32.5</v>
      </c>
      <c r="R831" s="16">
        <f t="shared" si="51"/>
        <v>42504.801388888889</v>
      </c>
      <c r="S831" s="16">
        <f t="shared" si="52"/>
        <v>42564.801388888889</v>
      </c>
    </row>
    <row r="832" spans="1:19" ht="32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8282</v>
      </c>
      <c r="O832" t="s">
        <v>8283</v>
      </c>
      <c r="P832" s="10">
        <f t="shared" si="54"/>
        <v>108</v>
      </c>
      <c r="Q832">
        <f t="shared" si="53"/>
        <v>60.66</v>
      </c>
      <c r="R832" s="16">
        <f t="shared" si="51"/>
        <v>41325.525752314818</v>
      </c>
      <c r="S832" s="16">
        <f t="shared" si="52"/>
        <v>41355.484085648146</v>
      </c>
    </row>
    <row r="833" spans="1:19" ht="16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8282</v>
      </c>
      <c r="O833" t="s">
        <v>8283</v>
      </c>
      <c r="P833" s="10">
        <f t="shared" si="54"/>
        <v>233</v>
      </c>
      <c r="Q833">
        <f t="shared" si="53"/>
        <v>175</v>
      </c>
      <c r="R833" s="16">
        <f t="shared" si="51"/>
        <v>40996.646921296298</v>
      </c>
      <c r="S833" s="16">
        <f t="shared" si="52"/>
        <v>41026.646921296298</v>
      </c>
    </row>
    <row r="834" spans="1:19" ht="32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8282</v>
      </c>
      <c r="O834" t="s">
        <v>8283</v>
      </c>
      <c r="P834" s="10">
        <f t="shared" si="54"/>
        <v>101</v>
      </c>
      <c r="Q834">
        <f t="shared" si="53"/>
        <v>97.99</v>
      </c>
      <c r="R834" s="16">
        <f t="shared" si="51"/>
        <v>40869.675173611111</v>
      </c>
      <c r="S834" s="16">
        <f t="shared" si="52"/>
        <v>40929.342361111114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8282</v>
      </c>
      <c r="O835" t="s">
        <v>8283</v>
      </c>
      <c r="P835" s="10">
        <f t="shared" si="54"/>
        <v>102</v>
      </c>
      <c r="Q835">
        <f t="shared" si="53"/>
        <v>148.78</v>
      </c>
      <c r="R835" s="16">
        <f t="shared" ref="R835:R898" si="55">(((J835/60)/60)/24)+DATE(1970,1,1)</f>
        <v>41718.878182870372</v>
      </c>
      <c r="S835" s="16">
        <f t="shared" ref="S835:S898" si="56">(((I835/60)/60)/24)+DATE(1970,1,1)</f>
        <v>41748.878182870372</v>
      </c>
    </row>
    <row r="836" spans="1:19" ht="32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8282</v>
      </c>
      <c r="O836" t="s">
        <v>8283</v>
      </c>
      <c r="P836" s="10">
        <f t="shared" si="54"/>
        <v>131</v>
      </c>
      <c r="Q836">
        <f t="shared" si="53"/>
        <v>96.08</v>
      </c>
      <c r="R836" s="16">
        <f t="shared" si="55"/>
        <v>41422.822824074072</v>
      </c>
      <c r="S836" s="16">
        <f t="shared" si="56"/>
        <v>41456.165972222225</v>
      </c>
    </row>
    <row r="837" spans="1:19" ht="32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8282</v>
      </c>
      <c r="O837" t="s">
        <v>8283</v>
      </c>
      <c r="P837" s="10">
        <f t="shared" si="54"/>
        <v>117</v>
      </c>
      <c r="Q837">
        <f t="shared" si="53"/>
        <v>58.63</v>
      </c>
      <c r="R837" s="16">
        <f t="shared" si="55"/>
        <v>41005.45784722222</v>
      </c>
      <c r="S837" s="16">
        <f t="shared" si="56"/>
        <v>41048.125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8282</v>
      </c>
      <c r="O838" t="s">
        <v>8283</v>
      </c>
      <c r="P838" s="10">
        <f t="shared" si="54"/>
        <v>101</v>
      </c>
      <c r="Q838">
        <f t="shared" si="53"/>
        <v>109.71</v>
      </c>
      <c r="R838" s="16">
        <f t="shared" si="55"/>
        <v>41524.056921296295</v>
      </c>
      <c r="S838" s="16">
        <f t="shared" si="56"/>
        <v>41554.056921296295</v>
      </c>
    </row>
    <row r="839" spans="1:19" ht="16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8282</v>
      </c>
      <c r="O839" t="s">
        <v>8283</v>
      </c>
      <c r="P839" s="10">
        <f t="shared" si="54"/>
        <v>122</v>
      </c>
      <c r="Q839">
        <f t="shared" si="53"/>
        <v>49.11</v>
      </c>
      <c r="R839" s="16">
        <f t="shared" si="55"/>
        <v>41730.998402777775</v>
      </c>
      <c r="S839" s="16">
        <f t="shared" si="56"/>
        <v>41760.998402777775</v>
      </c>
    </row>
    <row r="840" spans="1:19" ht="32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8282</v>
      </c>
      <c r="O840" t="s">
        <v>8283</v>
      </c>
      <c r="P840" s="10">
        <f t="shared" si="54"/>
        <v>145</v>
      </c>
      <c r="Q840">
        <f t="shared" si="53"/>
        <v>47.67</v>
      </c>
      <c r="R840" s="16">
        <f t="shared" si="55"/>
        <v>40895.897974537038</v>
      </c>
      <c r="S840" s="16">
        <f t="shared" si="56"/>
        <v>40925.897974537038</v>
      </c>
    </row>
    <row r="841" spans="1:19" ht="32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8282</v>
      </c>
      <c r="O841" t="s">
        <v>8283</v>
      </c>
      <c r="P841" s="10">
        <f t="shared" si="54"/>
        <v>117</v>
      </c>
      <c r="Q841">
        <f t="shared" si="53"/>
        <v>60.74</v>
      </c>
      <c r="R841" s="16">
        <f t="shared" si="55"/>
        <v>41144.763379629629</v>
      </c>
      <c r="S841" s="16">
        <f t="shared" si="56"/>
        <v>41174.763379629629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8282</v>
      </c>
      <c r="O842" t="s">
        <v>8284</v>
      </c>
      <c r="P842" s="10">
        <f t="shared" si="54"/>
        <v>120</v>
      </c>
      <c r="Q842">
        <f t="shared" ref="Q842:Q905" si="57">IFERROR(ROUND(E842/L842,2),0)</f>
        <v>63.38</v>
      </c>
      <c r="R842" s="16">
        <f t="shared" si="55"/>
        <v>42607.226701388892</v>
      </c>
      <c r="S842" s="16">
        <f t="shared" si="56"/>
        <v>42637.226701388892</v>
      </c>
    </row>
    <row r="843" spans="1:19" ht="32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8282</v>
      </c>
      <c r="O843" t="s">
        <v>8284</v>
      </c>
      <c r="P843" s="10">
        <f t="shared" si="54"/>
        <v>101</v>
      </c>
      <c r="Q843">
        <f t="shared" si="57"/>
        <v>53.89</v>
      </c>
      <c r="R843" s="16">
        <f t="shared" si="55"/>
        <v>41923.838692129626</v>
      </c>
      <c r="S843" s="16">
        <f t="shared" si="56"/>
        <v>41953.88035879629</v>
      </c>
    </row>
    <row r="844" spans="1:19" ht="32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8282</v>
      </c>
      <c r="O844" t="s">
        <v>8284</v>
      </c>
      <c r="P844" s="10">
        <f t="shared" si="54"/>
        <v>104</v>
      </c>
      <c r="Q844">
        <f t="shared" si="57"/>
        <v>66.87</v>
      </c>
      <c r="R844" s="16">
        <f t="shared" si="55"/>
        <v>41526.592395833337</v>
      </c>
      <c r="S844" s="16">
        <f t="shared" si="56"/>
        <v>41561.165972222225</v>
      </c>
    </row>
    <row r="845" spans="1:19" ht="32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8282</v>
      </c>
      <c r="O845" t="s">
        <v>8284</v>
      </c>
      <c r="P845" s="10">
        <f t="shared" si="54"/>
        <v>267</v>
      </c>
      <c r="Q845">
        <f t="shared" si="57"/>
        <v>63.1</v>
      </c>
      <c r="R845" s="16">
        <f t="shared" si="55"/>
        <v>42695.257870370369</v>
      </c>
      <c r="S845" s="16">
        <f t="shared" si="56"/>
        <v>42712.333333333328</v>
      </c>
    </row>
    <row r="846" spans="1:19" ht="32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8282</v>
      </c>
      <c r="O846" t="s">
        <v>8284</v>
      </c>
      <c r="P846" s="10">
        <f t="shared" si="54"/>
        <v>194</v>
      </c>
      <c r="Q846">
        <f t="shared" si="57"/>
        <v>36.630000000000003</v>
      </c>
      <c r="R846" s="16">
        <f t="shared" si="55"/>
        <v>41905.684629629628</v>
      </c>
      <c r="S846" s="16">
        <f t="shared" si="56"/>
        <v>41944.207638888889</v>
      </c>
    </row>
    <row r="847" spans="1:19" ht="32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8282</v>
      </c>
      <c r="O847" t="s">
        <v>8284</v>
      </c>
      <c r="P847" s="10">
        <f t="shared" si="54"/>
        <v>120</v>
      </c>
      <c r="Q847">
        <f t="shared" si="57"/>
        <v>34.01</v>
      </c>
      <c r="R847" s="16">
        <f t="shared" si="55"/>
        <v>42578.205972222218</v>
      </c>
      <c r="S847" s="16">
        <f t="shared" si="56"/>
        <v>42618.165972222225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8282</v>
      </c>
      <c r="O848" t="s">
        <v>8284</v>
      </c>
      <c r="P848" s="10">
        <f t="shared" si="54"/>
        <v>122</v>
      </c>
      <c r="Q848">
        <f t="shared" si="57"/>
        <v>28.55</v>
      </c>
      <c r="R848" s="16">
        <f t="shared" si="55"/>
        <v>41694.391840277778</v>
      </c>
      <c r="S848" s="16">
        <f t="shared" si="56"/>
        <v>41708.583333333336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8282</v>
      </c>
      <c r="O849" t="s">
        <v>8284</v>
      </c>
      <c r="P849" s="10">
        <f t="shared" si="54"/>
        <v>100</v>
      </c>
      <c r="Q849">
        <f t="shared" si="57"/>
        <v>10</v>
      </c>
      <c r="R849" s="16">
        <f t="shared" si="55"/>
        <v>42165.79833333334</v>
      </c>
      <c r="S849" s="16">
        <f t="shared" si="56"/>
        <v>42195.79833333334</v>
      </c>
    </row>
    <row r="850" spans="1:19" ht="32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8282</v>
      </c>
      <c r="O850" t="s">
        <v>8284</v>
      </c>
      <c r="P850" s="10">
        <f t="shared" si="54"/>
        <v>100</v>
      </c>
      <c r="Q850">
        <f t="shared" si="57"/>
        <v>18.75</v>
      </c>
      <c r="R850" s="16">
        <f t="shared" si="55"/>
        <v>42078.792048611111</v>
      </c>
      <c r="S850" s="16">
        <f t="shared" si="56"/>
        <v>42108.792048611111</v>
      </c>
    </row>
    <row r="851" spans="1:19" ht="32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8282</v>
      </c>
      <c r="O851" t="s">
        <v>8284</v>
      </c>
      <c r="P851" s="10">
        <f t="shared" si="54"/>
        <v>120</v>
      </c>
      <c r="Q851">
        <f t="shared" si="57"/>
        <v>41.7</v>
      </c>
      <c r="R851" s="16">
        <f t="shared" si="55"/>
        <v>42051.148888888885</v>
      </c>
      <c r="S851" s="16">
        <f t="shared" si="56"/>
        <v>42079.107222222221</v>
      </c>
    </row>
    <row r="852" spans="1:19" ht="32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8282</v>
      </c>
      <c r="O852" t="s">
        <v>8284</v>
      </c>
      <c r="P852" s="10">
        <f t="shared" si="54"/>
        <v>155</v>
      </c>
      <c r="Q852">
        <f t="shared" si="57"/>
        <v>46.67</v>
      </c>
      <c r="R852" s="16">
        <f t="shared" si="55"/>
        <v>42452.827743055561</v>
      </c>
      <c r="S852" s="16">
        <f t="shared" si="56"/>
        <v>42485.207638888889</v>
      </c>
    </row>
    <row r="853" spans="1:19" ht="16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8282</v>
      </c>
      <c r="O853" t="s">
        <v>8284</v>
      </c>
      <c r="P853" s="10">
        <f t="shared" si="54"/>
        <v>130</v>
      </c>
      <c r="Q853">
        <f t="shared" si="57"/>
        <v>37.270000000000003</v>
      </c>
      <c r="R853" s="16">
        <f t="shared" si="55"/>
        <v>42522.880243055552</v>
      </c>
      <c r="S853" s="16">
        <f t="shared" si="56"/>
        <v>42582.822916666672</v>
      </c>
    </row>
    <row r="854" spans="1:19" ht="16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8282</v>
      </c>
      <c r="O854" t="s">
        <v>8284</v>
      </c>
      <c r="P854" s="10">
        <f t="shared" si="54"/>
        <v>105</v>
      </c>
      <c r="Q854">
        <f t="shared" si="57"/>
        <v>59.26</v>
      </c>
      <c r="R854" s="16">
        <f t="shared" si="55"/>
        <v>42656.805497685185</v>
      </c>
      <c r="S854" s="16">
        <f t="shared" si="56"/>
        <v>42667.875</v>
      </c>
    </row>
    <row r="855" spans="1:19" ht="32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8282</v>
      </c>
      <c r="O855" t="s">
        <v>8284</v>
      </c>
      <c r="P855" s="10">
        <f t="shared" si="54"/>
        <v>100</v>
      </c>
      <c r="Q855">
        <f t="shared" si="57"/>
        <v>30</v>
      </c>
      <c r="R855" s="16">
        <f t="shared" si="55"/>
        <v>42021.832280092596</v>
      </c>
      <c r="S855" s="16">
        <f t="shared" si="56"/>
        <v>42051.832280092596</v>
      </c>
    </row>
    <row r="856" spans="1:19" ht="32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8282</v>
      </c>
      <c r="O856" t="s">
        <v>8284</v>
      </c>
      <c r="P856" s="10">
        <f t="shared" si="54"/>
        <v>118</v>
      </c>
      <c r="Q856">
        <f t="shared" si="57"/>
        <v>65.86</v>
      </c>
      <c r="R856" s="16">
        <f t="shared" si="55"/>
        <v>42702.212337962963</v>
      </c>
      <c r="S856" s="16">
        <f t="shared" si="56"/>
        <v>42732.212337962963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8282</v>
      </c>
      <c r="O857" t="s">
        <v>8284</v>
      </c>
      <c r="P857" s="10">
        <f t="shared" si="54"/>
        <v>103</v>
      </c>
      <c r="Q857">
        <f t="shared" si="57"/>
        <v>31.91</v>
      </c>
      <c r="R857" s="16">
        <f t="shared" si="55"/>
        <v>42545.125196759262</v>
      </c>
      <c r="S857" s="16">
        <f t="shared" si="56"/>
        <v>42575.125196759262</v>
      </c>
    </row>
    <row r="858" spans="1:19" ht="32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8282</v>
      </c>
      <c r="O858" t="s">
        <v>8284</v>
      </c>
      <c r="P858" s="10">
        <f t="shared" si="54"/>
        <v>218</v>
      </c>
      <c r="Q858">
        <f t="shared" si="57"/>
        <v>19.46</v>
      </c>
      <c r="R858" s="16">
        <f t="shared" si="55"/>
        <v>42609.311990740738</v>
      </c>
      <c r="S858" s="16">
        <f t="shared" si="56"/>
        <v>42668.791666666672</v>
      </c>
    </row>
    <row r="859" spans="1:19" ht="16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8282</v>
      </c>
      <c r="O859" t="s">
        <v>8284</v>
      </c>
      <c r="P859" s="10">
        <f t="shared" si="54"/>
        <v>100</v>
      </c>
      <c r="Q859">
        <f t="shared" si="57"/>
        <v>50</v>
      </c>
      <c r="R859" s="16">
        <f t="shared" si="55"/>
        <v>42291.581377314811</v>
      </c>
      <c r="S859" s="16">
        <f t="shared" si="56"/>
        <v>42333.623043981483</v>
      </c>
    </row>
    <row r="860" spans="1:19" ht="32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8282</v>
      </c>
      <c r="O860" t="s">
        <v>8284</v>
      </c>
      <c r="P860" s="10">
        <f t="shared" si="54"/>
        <v>144</v>
      </c>
      <c r="Q860">
        <f t="shared" si="57"/>
        <v>22.74</v>
      </c>
      <c r="R860" s="16">
        <f t="shared" si="55"/>
        <v>42079.745578703703</v>
      </c>
      <c r="S860" s="16">
        <f t="shared" si="56"/>
        <v>42109.957638888889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8282</v>
      </c>
      <c r="O861" t="s">
        <v>8284</v>
      </c>
      <c r="P861" s="10">
        <f t="shared" si="54"/>
        <v>105</v>
      </c>
      <c r="Q861">
        <f t="shared" si="57"/>
        <v>42.72</v>
      </c>
      <c r="R861" s="16">
        <f t="shared" si="55"/>
        <v>42128.820231481484</v>
      </c>
      <c r="S861" s="16">
        <f t="shared" si="56"/>
        <v>42159</v>
      </c>
    </row>
    <row r="862" spans="1:19" ht="32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8282</v>
      </c>
      <c r="O862" t="s">
        <v>8285</v>
      </c>
      <c r="P862" s="10">
        <f t="shared" ref="P862:P925" si="58">ROUND(E862/D862*100,0)</f>
        <v>18</v>
      </c>
      <c r="Q862">
        <f t="shared" si="57"/>
        <v>52.92</v>
      </c>
      <c r="R862" s="16">
        <f t="shared" si="55"/>
        <v>41570.482789351852</v>
      </c>
      <c r="S862" s="16">
        <f t="shared" si="56"/>
        <v>41600.524456018517</v>
      </c>
    </row>
    <row r="863" spans="1:19" ht="32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8282</v>
      </c>
      <c r="O863" t="s">
        <v>8285</v>
      </c>
      <c r="P863" s="10">
        <f t="shared" si="58"/>
        <v>2</v>
      </c>
      <c r="Q863">
        <f t="shared" si="57"/>
        <v>50.5</v>
      </c>
      <c r="R863" s="16">
        <f t="shared" si="55"/>
        <v>42599.965324074074</v>
      </c>
      <c r="S863" s="16">
        <f t="shared" si="56"/>
        <v>42629.965324074074</v>
      </c>
    </row>
    <row r="864" spans="1:19" ht="32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8282</v>
      </c>
      <c r="O864" t="s">
        <v>8285</v>
      </c>
      <c r="P864" s="10">
        <f t="shared" si="58"/>
        <v>0</v>
      </c>
      <c r="Q864">
        <f t="shared" si="57"/>
        <v>42.5</v>
      </c>
      <c r="R864" s="16">
        <f t="shared" si="55"/>
        <v>41559.5549537037</v>
      </c>
      <c r="S864" s="16">
        <f t="shared" si="56"/>
        <v>41589.596620370372</v>
      </c>
    </row>
    <row r="865" spans="1:19" ht="16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8282</v>
      </c>
      <c r="O865" t="s">
        <v>8285</v>
      </c>
      <c r="P865" s="10">
        <f t="shared" si="58"/>
        <v>5</v>
      </c>
      <c r="Q865">
        <f t="shared" si="57"/>
        <v>18</v>
      </c>
      <c r="R865" s="16">
        <f t="shared" si="55"/>
        <v>40921.117662037039</v>
      </c>
      <c r="S865" s="16">
        <f t="shared" si="56"/>
        <v>40951.117662037039</v>
      </c>
    </row>
    <row r="866" spans="1:19" ht="32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8282</v>
      </c>
      <c r="O866" t="s">
        <v>8285</v>
      </c>
      <c r="P866" s="10">
        <f t="shared" si="58"/>
        <v>42</v>
      </c>
      <c r="Q866">
        <f t="shared" si="57"/>
        <v>34.18</v>
      </c>
      <c r="R866" s="16">
        <f t="shared" si="55"/>
        <v>41541.106921296298</v>
      </c>
      <c r="S866" s="16">
        <f t="shared" si="56"/>
        <v>41563.415972222225</v>
      </c>
    </row>
    <row r="867" spans="1:19" ht="32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8282</v>
      </c>
      <c r="O867" t="s">
        <v>8285</v>
      </c>
      <c r="P867" s="10">
        <f t="shared" si="58"/>
        <v>2</v>
      </c>
      <c r="Q867">
        <f t="shared" si="57"/>
        <v>22.5</v>
      </c>
      <c r="R867" s="16">
        <f t="shared" si="55"/>
        <v>41230.77311342593</v>
      </c>
      <c r="S867" s="16">
        <f t="shared" si="56"/>
        <v>41290.77311342593</v>
      </c>
    </row>
    <row r="868" spans="1:19" ht="32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8282</v>
      </c>
      <c r="O868" t="s">
        <v>8285</v>
      </c>
      <c r="P868" s="10">
        <f t="shared" si="58"/>
        <v>18</v>
      </c>
      <c r="Q868">
        <f t="shared" si="57"/>
        <v>58.18</v>
      </c>
      <c r="R868" s="16">
        <f t="shared" si="55"/>
        <v>42025.637939814813</v>
      </c>
      <c r="S868" s="16">
        <f t="shared" si="56"/>
        <v>42063.631944444445</v>
      </c>
    </row>
    <row r="869" spans="1:19" ht="32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8282</v>
      </c>
      <c r="O869" t="s">
        <v>8285</v>
      </c>
      <c r="P869" s="10">
        <f t="shared" si="58"/>
        <v>24</v>
      </c>
      <c r="Q869">
        <f t="shared" si="57"/>
        <v>109.18</v>
      </c>
      <c r="R869" s="16">
        <f t="shared" si="55"/>
        <v>40088.105393518519</v>
      </c>
      <c r="S869" s="16">
        <f t="shared" si="56"/>
        <v>40148.207638888889</v>
      </c>
    </row>
    <row r="870" spans="1:19" ht="32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8282</v>
      </c>
      <c r="O870" t="s">
        <v>8285</v>
      </c>
      <c r="P870" s="10">
        <f t="shared" si="58"/>
        <v>0</v>
      </c>
      <c r="Q870">
        <f t="shared" si="57"/>
        <v>50</v>
      </c>
      <c r="R870" s="16">
        <f t="shared" si="55"/>
        <v>41616.027754629627</v>
      </c>
      <c r="S870" s="16">
        <f t="shared" si="56"/>
        <v>41646.027754629627</v>
      </c>
    </row>
    <row r="871" spans="1:19" ht="32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8282</v>
      </c>
      <c r="O871" t="s">
        <v>8285</v>
      </c>
      <c r="P871" s="10">
        <f t="shared" si="58"/>
        <v>12</v>
      </c>
      <c r="Q871">
        <f t="shared" si="57"/>
        <v>346.67</v>
      </c>
      <c r="R871" s="16">
        <f t="shared" si="55"/>
        <v>41342.845567129632</v>
      </c>
      <c r="S871" s="16">
        <f t="shared" si="56"/>
        <v>41372.803900462961</v>
      </c>
    </row>
    <row r="872" spans="1:19" ht="32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8282</v>
      </c>
      <c r="O872" t="s">
        <v>8285</v>
      </c>
      <c r="P872" s="10">
        <f t="shared" si="58"/>
        <v>0</v>
      </c>
      <c r="Q872">
        <f t="shared" si="57"/>
        <v>12.4</v>
      </c>
      <c r="R872" s="16">
        <f t="shared" si="55"/>
        <v>41488.022256944445</v>
      </c>
      <c r="S872" s="16">
        <f t="shared" si="56"/>
        <v>41518.022256944445</v>
      </c>
    </row>
    <row r="873" spans="1:19" ht="32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8282</v>
      </c>
      <c r="O873" t="s">
        <v>8285</v>
      </c>
      <c r="P873" s="10">
        <f t="shared" si="58"/>
        <v>5</v>
      </c>
      <c r="Q873">
        <f t="shared" si="57"/>
        <v>27.08</v>
      </c>
      <c r="R873" s="16">
        <f t="shared" si="55"/>
        <v>41577.561284722222</v>
      </c>
      <c r="S873" s="16">
        <f t="shared" si="56"/>
        <v>41607.602951388886</v>
      </c>
    </row>
    <row r="874" spans="1:19" ht="32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8282</v>
      </c>
      <c r="O874" t="s">
        <v>8285</v>
      </c>
      <c r="P874" s="10">
        <f t="shared" si="58"/>
        <v>1</v>
      </c>
      <c r="Q874">
        <f t="shared" si="57"/>
        <v>32.5</v>
      </c>
      <c r="R874" s="16">
        <f t="shared" si="55"/>
        <v>40567.825543981482</v>
      </c>
      <c r="S874" s="16">
        <f t="shared" si="56"/>
        <v>40612.825543981482</v>
      </c>
    </row>
    <row r="875" spans="1:19" ht="16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8282</v>
      </c>
      <c r="O875" t="s">
        <v>8285</v>
      </c>
      <c r="P875" s="10">
        <f t="shared" si="58"/>
        <v>1</v>
      </c>
      <c r="Q875">
        <f t="shared" si="57"/>
        <v>9</v>
      </c>
      <c r="R875" s="16">
        <f t="shared" si="55"/>
        <v>41184.167129629634</v>
      </c>
      <c r="S875" s="16">
        <f t="shared" si="56"/>
        <v>41224.208796296298</v>
      </c>
    </row>
    <row r="876" spans="1:19" ht="32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8282</v>
      </c>
      <c r="O876" t="s">
        <v>8285</v>
      </c>
      <c r="P876" s="10">
        <f t="shared" si="58"/>
        <v>24</v>
      </c>
      <c r="Q876">
        <f t="shared" si="57"/>
        <v>34.76</v>
      </c>
      <c r="R876" s="16">
        <f t="shared" si="55"/>
        <v>41368.583726851852</v>
      </c>
      <c r="S876" s="16">
        <f t="shared" si="56"/>
        <v>41398.583726851852</v>
      </c>
    </row>
    <row r="877" spans="1:19" ht="32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8282</v>
      </c>
      <c r="O877" t="s">
        <v>8285</v>
      </c>
      <c r="P877" s="10">
        <f t="shared" si="58"/>
        <v>0</v>
      </c>
      <c r="Q877">
        <f t="shared" si="57"/>
        <v>0</v>
      </c>
      <c r="R877" s="16">
        <f t="shared" si="55"/>
        <v>42248.723738425921</v>
      </c>
      <c r="S877" s="16">
        <f t="shared" si="56"/>
        <v>42268.723738425921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8282</v>
      </c>
      <c r="O878" t="s">
        <v>8285</v>
      </c>
      <c r="P878" s="10">
        <f t="shared" si="58"/>
        <v>41</v>
      </c>
      <c r="Q878">
        <f t="shared" si="57"/>
        <v>28.58</v>
      </c>
      <c r="R878" s="16">
        <f t="shared" si="55"/>
        <v>41276.496840277774</v>
      </c>
      <c r="S878" s="16">
        <f t="shared" si="56"/>
        <v>41309.496840277774</v>
      </c>
    </row>
    <row r="879" spans="1:19" ht="32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8282</v>
      </c>
      <c r="O879" t="s">
        <v>8285</v>
      </c>
      <c r="P879" s="10">
        <f t="shared" si="58"/>
        <v>68</v>
      </c>
      <c r="Q879">
        <f t="shared" si="57"/>
        <v>46.59</v>
      </c>
      <c r="R879" s="16">
        <f t="shared" si="55"/>
        <v>41597.788888888892</v>
      </c>
      <c r="S879" s="16">
        <f t="shared" si="56"/>
        <v>41627.788888888892</v>
      </c>
    </row>
    <row r="880" spans="1:19" ht="32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8282</v>
      </c>
      <c r="O880" t="s">
        <v>8285</v>
      </c>
      <c r="P880" s="10">
        <f t="shared" si="58"/>
        <v>1</v>
      </c>
      <c r="Q880">
        <f t="shared" si="57"/>
        <v>32.5</v>
      </c>
      <c r="R880" s="16">
        <f t="shared" si="55"/>
        <v>40505.232916666668</v>
      </c>
      <c r="S880" s="16">
        <f t="shared" si="56"/>
        <v>40535.232916666668</v>
      </c>
    </row>
    <row r="881" spans="1:19" ht="32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8282</v>
      </c>
      <c r="O881" t="s">
        <v>8285</v>
      </c>
      <c r="P881" s="10">
        <f t="shared" si="58"/>
        <v>31</v>
      </c>
      <c r="Q881">
        <f t="shared" si="57"/>
        <v>21.47</v>
      </c>
      <c r="R881" s="16">
        <f t="shared" si="55"/>
        <v>41037.829918981479</v>
      </c>
      <c r="S881" s="16">
        <f t="shared" si="56"/>
        <v>41058.829918981479</v>
      </c>
    </row>
    <row r="882" spans="1:19" ht="32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8282</v>
      </c>
      <c r="O882" t="s">
        <v>8286</v>
      </c>
      <c r="P882" s="10">
        <f t="shared" si="58"/>
        <v>3</v>
      </c>
      <c r="Q882">
        <f t="shared" si="57"/>
        <v>14.13</v>
      </c>
      <c r="R882" s="16">
        <f t="shared" si="55"/>
        <v>41179.32104166667</v>
      </c>
      <c r="S882" s="16">
        <f t="shared" si="56"/>
        <v>41212.32104166667</v>
      </c>
    </row>
    <row r="883" spans="1:19" ht="32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8282</v>
      </c>
      <c r="O883" t="s">
        <v>8286</v>
      </c>
      <c r="P883" s="10">
        <f t="shared" si="58"/>
        <v>1</v>
      </c>
      <c r="Q883">
        <f t="shared" si="57"/>
        <v>30</v>
      </c>
      <c r="R883" s="16">
        <f t="shared" si="55"/>
        <v>40877.25099537037</v>
      </c>
      <c r="S883" s="16">
        <f t="shared" si="56"/>
        <v>40922.25099537037</v>
      </c>
    </row>
    <row r="884" spans="1:19" ht="32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8282</v>
      </c>
      <c r="O884" t="s">
        <v>8286</v>
      </c>
      <c r="P884" s="10">
        <f t="shared" si="58"/>
        <v>20</v>
      </c>
      <c r="Q884">
        <f t="shared" si="57"/>
        <v>21.57</v>
      </c>
      <c r="R884" s="16">
        <f t="shared" si="55"/>
        <v>40759.860532407409</v>
      </c>
      <c r="S884" s="16">
        <f t="shared" si="56"/>
        <v>40792.860532407409</v>
      </c>
    </row>
    <row r="885" spans="1:19" ht="32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8282</v>
      </c>
      <c r="O885" t="s">
        <v>8286</v>
      </c>
      <c r="P885" s="10">
        <f t="shared" si="58"/>
        <v>40</v>
      </c>
      <c r="Q885">
        <f t="shared" si="57"/>
        <v>83.38</v>
      </c>
      <c r="R885" s="16">
        <f t="shared" si="55"/>
        <v>42371.935590277775</v>
      </c>
      <c r="S885" s="16">
        <f t="shared" si="56"/>
        <v>42431.935590277775</v>
      </c>
    </row>
    <row r="886" spans="1:19" ht="16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8282</v>
      </c>
      <c r="O886" t="s">
        <v>8286</v>
      </c>
      <c r="P886" s="10">
        <f t="shared" si="58"/>
        <v>1</v>
      </c>
      <c r="Q886">
        <f t="shared" si="57"/>
        <v>10</v>
      </c>
      <c r="R886" s="16">
        <f t="shared" si="55"/>
        <v>40981.802615740737</v>
      </c>
      <c r="S886" s="16">
        <f t="shared" si="56"/>
        <v>41041.104861111111</v>
      </c>
    </row>
    <row r="887" spans="1:19" ht="32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8282</v>
      </c>
      <c r="O887" t="s">
        <v>8286</v>
      </c>
      <c r="P887" s="10">
        <f t="shared" si="58"/>
        <v>75</v>
      </c>
      <c r="Q887">
        <f t="shared" si="57"/>
        <v>35.71</v>
      </c>
      <c r="R887" s="16">
        <f t="shared" si="55"/>
        <v>42713.941099537042</v>
      </c>
      <c r="S887" s="16">
        <f t="shared" si="56"/>
        <v>42734.941099537042</v>
      </c>
    </row>
    <row r="888" spans="1:19" ht="32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8282</v>
      </c>
      <c r="O888" t="s">
        <v>8286</v>
      </c>
      <c r="P888" s="10">
        <f t="shared" si="58"/>
        <v>41</v>
      </c>
      <c r="Q888">
        <f t="shared" si="57"/>
        <v>29.29</v>
      </c>
      <c r="R888" s="16">
        <f t="shared" si="55"/>
        <v>42603.870520833334</v>
      </c>
      <c r="S888" s="16">
        <f t="shared" si="56"/>
        <v>42628.870520833334</v>
      </c>
    </row>
    <row r="889" spans="1:19" ht="32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8282</v>
      </c>
      <c r="O889" t="s">
        <v>8286</v>
      </c>
      <c r="P889" s="10">
        <f t="shared" si="58"/>
        <v>0</v>
      </c>
      <c r="Q889">
        <f t="shared" si="57"/>
        <v>0</v>
      </c>
      <c r="R889" s="16">
        <f t="shared" si="55"/>
        <v>41026.958969907406</v>
      </c>
      <c r="S889" s="16">
        <f t="shared" si="56"/>
        <v>41056.958969907406</v>
      </c>
    </row>
    <row r="890" spans="1:19" ht="32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8282</v>
      </c>
      <c r="O890" t="s">
        <v>8286</v>
      </c>
      <c r="P890" s="10">
        <f t="shared" si="58"/>
        <v>7</v>
      </c>
      <c r="Q890">
        <f t="shared" si="57"/>
        <v>18</v>
      </c>
      <c r="R890" s="16">
        <f t="shared" si="55"/>
        <v>40751.753298611111</v>
      </c>
      <c r="S890" s="16">
        <f t="shared" si="56"/>
        <v>40787.25</v>
      </c>
    </row>
    <row r="891" spans="1:19" ht="32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8282</v>
      </c>
      <c r="O891" t="s">
        <v>8286</v>
      </c>
      <c r="P891" s="10">
        <f t="shared" si="58"/>
        <v>9</v>
      </c>
      <c r="Q891">
        <f t="shared" si="57"/>
        <v>73.760000000000005</v>
      </c>
      <c r="R891" s="16">
        <f t="shared" si="55"/>
        <v>41887.784062500003</v>
      </c>
      <c r="S891" s="16">
        <f t="shared" si="56"/>
        <v>41917.784062500003</v>
      </c>
    </row>
    <row r="892" spans="1:19" ht="32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8282</v>
      </c>
      <c r="O892" t="s">
        <v>8286</v>
      </c>
      <c r="P892" s="10">
        <f t="shared" si="58"/>
        <v>4</v>
      </c>
      <c r="Q892">
        <f t="shared" si="57"/>
        <v>31.25</v>
      </c>
      <c r="R892" s="16">
        <f t="shared" si="55"/>
        <v>41569.698831018519</v>
      </c>
      <c r="S892" s="16">
        <f t="shared" si="56"/>
        <v>41599.740497685183</v>
      </c>
    </row>
    <row r="893" spans="1:19" ht="32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8282</v>
      </c>
      <c r="O893" t="s">
        <v>8286</v>
      </c>
      <c r="P893" s="10">
        <f t="shared" si="58"/>
        <v>3</v>
      </c>
      <c r="Q893">
        <f t="shared" si="57"/>
        <v>28.89</v>
      </c>
      <c r="R893" s="16">
        <f t="shared" si="55"/>
        <v>41842.031597222223</v>
      </c>
      <c r="S893" s="16">
        <f t="shared" si="56"/>
        <v>41872.031597222223</v>
      </c>
    </row>
    <row r="894" spans="1:19" ht="32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8282</v>
      </c>
      <c r="O894" t="s">
        <v>8286</v>
      </c>
      <c r="P894" s="10">
        <f t="shared" si="58"/>
        <v>41</v>
      </c>
      <c r="Q894">
        <f t="shared" si="57"/>
        <v>143.82</v>
      </c>
      <c r="R894" s="16">
        <f t="shared" si="55"/>
        <v>40304.20003472222</v>
      </c>
      <c r="S894" s="16">
        <f t="shared" si="56"/>
        <v>40391.166666666664</v>
      </c>
    </row>
    <row r="895" spans="1:19" ht="32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8282</v>
      </c>
      <c r="O895" t="s">
        <v>8286</v>
      </c>
      <c r="P895" s="10">
        <f t="shared" si="58"/>
        <v>10</v>
      </c>
      <c r="Q895">
        <f t="shared" si="57"/>
        <v>40</v>
      </c>
      <c r="R895" s="16">
        <f t="shared" si="55"/>
        <v>42065.897719907407</v>
      </c>
      <c r="S895" s="16">
        <f t="shared" si="56"/>
        <v>42095.856053240743</v>
      </c>
    </row>
    <row r="896" spans="1:19" ht="32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8282</v>
      </c>
      <c r="O896" t="s">
        <v>8286</v>
      </c>
      <c r="P896" s="10">
        <f t="shared" si="58"/>
        <v>39</v>
      </c>
      <c r="Q896">
        <f t="shared" si="57"/>
        <v>147.81</v>
      </c>
      <c r="R896" s="16">
        <f t="shared" si="55"/>
        <v>42496.981597222228</v>
      </c>
      <c r="S896" s="16">
        <f t="shared" si="56"/>
        <v>42526.981597222228</v>
      </c>
    </row>
    <row r="897" spans="1:19" ht="32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8282</v>
      </c>
      <c r="O897" t="s">
        <v>8286</v>
      </c>
      <c r="P897" s="10">
        <f t="shared" si="58"/>
        <v>2</v>
      </c>
      <c r="Q897">
        <f t="shared" si="57"/>
        <v>27.86</v>
      </c>
      <c r="R897" s="16">
        <f t="shared" si="55"/>
        <v>40431.127650462964</v>
      </c>
      <c r="S897" s="16">
        <f t="shared" si="56"/>
        <v>40476.127650462964</v>
      </c>
    </row>
    <row r="898" spans="1:19" ht="32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8282</v>
      </c>
      <c r="O898" t="s">
        <v>8286</v>
      </c>
      <c r="P898" s="10">
        <f t="shared" si="58"/>
        <v>40</v>
      </c>
      <c r="Q898">
        <f t="shared" si="57"/>
        <v>44.44</v>
      </c>
      <c r="R898" s="16">
        <f t="shared" si="55"/>
        <v>42218.872986111113</v>
      </c>
      <c r="S898" s="16">
        <f t="shared" si="56"/>
        <v>42244.166666666672</v>
      </c>
    </row>
    <row r="899" spans="1:19" ht="32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8282</v>
      </c>
      <c r="O899" t="s">
        <v>8286</v>
      </c>
      <c r="P899" s="10">
        <f t="shared" si="58"/>
        <v>0</v>
      </c>
      <c r="Q899">
        <f t="shared" si="57"/>
        <v>0</v>
      </c>
      <c r="R899" s="16">
        <f t="shared" ref="R899:R962" si="59">(((J899/60)/60)/24)+DATE(1970,1,1)</f>
        <v>41211.688750000001</v>
      </c>
      <c r="S899" s="16">
        <f t="shared" ref="S899:S962" si="60">(((I899/60)/60)/24)+DATE(1970,1,1)</f>
        <v>41241.730416666665</v>
      </c>
    </row>
    <row r="900" spans="1:19" ht="32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8282</v>
      </c>
      <c r="O900" t="s">
        <v>8286</v>
      </c>
      <c r="P900" s="10">
        <f t="shared" si="58"/>
        <v>3</v>
      </c>
      <c r="Q900">
        <f t="shared" si="57"/>
        <v>35</v>
      </c>
      <c r="R900" s="16">
        <f t="shared" si="59"/>
        <v>40878.758217592593</v>
      </c>
      <c r="S900" s="16">
        <f t="shared" si="60"/>
        <v>40923.758217592593</v>
      </c>
    </row>
    <row r="901" spans="1:19" ht="32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8282</v>
      </c>
      <c r="O901" t="s">
        <v>8286</v>
      </c>
      <c r="P901" s="10">
        <f t="shared" si="58"/>
        <v>37</v>
      </c>
      <c r="Q901">
        <f t="shared" si="57"/>
        <v>35</v>
      </c>
      <c r="R901" s="16">
        <f t="shared" si="59"/>
        <v>40646.099097222221</v>
      </c>
      <c r="S901" s="16">
        <f t="shared" si="60"/>
        <v>40691.099097222221</v>
      </c>
    </row>
    <row r="902" spans="1:19" ht="16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8282</v>
      </c>
      <c r="O902" t="s">
        <v>8285</v>
      </c>
      <c r="P902" s="10">
        <f t="shared" si="58"/>
        <v>0</v>
      </c>
      <c r="Q902">
        <f t="shared" si="57"/>
        <v>10.5</v>
      </c>
      <c r="R902" s="16">
        <f t="shared" si="59"/>
        <v>42429.84956018519</v>
      </c>
      <c r="S902" s="16">
        <f t="shared" si="60"/>
        <v>42459.807893518519</v>
      </c>
    </row>
    <row r="903" spans="1:19" ht="32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8282</v>
      </c>
      <c r="O903" t="s">
        <v>8285</v>
      </c>
      <c r="P903" s="10">
        <f t="shared" si="58"/>
        <v>0</v>
      </c>
      <c r="Q903">
        <f t="shared" si="57"/>
        <v>0</v>
      </c>
      <c r="R903" s="16">
        <f t="shared" si="59"/>
        <v>40291.81150462963</v>
      </c>
      <c r="S903" s="16">
        <f t="shared" si="60"/>
        <v>40337.799305555556</v>
      </c>
    </row>
    <row r="904" spans="1:19" ht="32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8282</v>
      </c>
      <c r="O904" t="s">
        <v>8285</v>
      </c>
      <c r="P904" s="10">
        <f t="shared" si="58"/>
        <v>0</v>
      </c>
      <c r="Q904">
        <f t="shared" si="57"/>
        <v>30</v>
      </c>
      <c r="R904" s="16">
        <f t="shared" si="59"/>
        <v>41829.965532407405</v>
      </c>
      <c r="S904" s="16">
        <f t="shared" si="60"/>
        <v>41881.645833333336</v>
      </c>
    </row>
    <row r="905" spans="1:19" ht="32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8282</v>
      </c>
      <c r="O905" t="s">
        <v>8285</v>
      </c>
      <c r="P905" s="10">
        <f t="shared" si="58"/>
        <v>3</v>
      </c>
      <c r="Q905">
        <f t="shared" si="57"/>
        <v>40</v>
      </c>
      <c r="R905" s="16">
        <f t="shared" si="59"/>
        <v>41149.796064814815</v>
      </c>
      <c r="S905" s="16">
        <f t="shared" si="60"/>
        <v>41175.100694444445</v>
      </c>
    </row>
    <row r="906" spans="1:19" ht="32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8282</v>
      </c>
      <c r="O906" t="s">
        <v>8285</v>
      </c>
      <c r="P906" s="10">
        <f t="shared" si="58"/>
        <v>0</v>
      </c>
      <c r="Q906">
        <f t="shared" ref="Q906:Q969" si="61">IFERROR(ROUND(E906/L906,2),0)</f>
        <v>50.33</v>
      </c>
      <c r="R906" s="16">
        <f t="shared" si="59"/>
        <v>42342.080289351856</v>
      </c>
      <c r="S906" s="16">
        <f t="shared" si="60"/>
        <v>42372.080289351856</v>
      </c>
    </row>
    <row r="907" spans="1:19" ht="32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8282</v>
      </c>
      <c r="O907" t="s">
        <v>8285</v>
      </c>
      <c r="P907" s="10">
        <f t="shared" si="58"/>
        <v>3</v>
      </c>
      <c r="Q907">
        <f t="shared" si="61"/>
        <v>32.67</v>
      </c>
      <c r="R907" s="16">
        <f t="shared" si="59"/>
        <v>40507.239884259259</v>
      </c>
      <c r="S907" s="16">
        <f t="shared" si="60"/>
        <v>40567.239884259259</v>
      </c>
    </row>
    <row r="908" spans="1:19" ht="16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8282</v>
      </c>
      <c r="O908" t="s">
        <v>8285</v>
      </c>
      <c r="P908" s="10">
        <f t="shared" si="58"/>
        <v>0</v>
      </c>
      <c r="Q908">
        <f t="shared" si="61"/>
        <v>0</v>
      </c>
      <c r="R908" s="16">
        <f t="shared" si="59"/>
        <v>41681.189699074072</v>
      </c>
      <c r="S908" s="16">
        <f t="shared" si="60"/>
        <v>41711.148032407407</v>
      </c>
    </row>
    <row r="909" spans="1:19" ht="16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8282</v>
      </c>
      <c r="O909" t="s">
        <v>8285</v>
      </c>
      <c r="P909" s="10">
        <f t="shared" si="58"/>
        <v>0</v>
      </c>
      <c r="Q909">
        <f t="shared" si="61"/>
        <v>0</v>
      </c>
      <c r="R909" s="16">
        <f t="shared" si="59"/>
        <v>40767.192395833335</v>
      </c>
      <c r="S909" s="16">
        <f t="shared" si="60"/>
        <v>40797.192395833335</v>
      </c>
    </row>
    <row r="910" spans="1:19" ht="16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8282</v>
      </c>
      <c r="O910" t="s">
        <v>8285</v>
      </c>
      <c r="P910" s="10">
        <f t="shared" si="58"/>
        <v>0</v>
      </c>
      <c r="Q910">
        <f t="shared" si="61"/>
        <v>0</v>
      </c>
      <c r="R910" s="16">
        <f t="shared" si="59"/>
        <v>40340.801562499997</v>
      </c>
      <c r="S910" s="16">
        <f t="shared" si="60"/>
        <v>40386.207638888889</v>
      </c>
    </row>
    <row r="911" spans="1:19" ht="32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8282</v>
      </c>
      <c r="O911" t="s">
        <v>8285</v>
      </c>
      <c r="P911" s="10">
        <f t="shared" si="58"/>
        <v>3</v>
      </c>
      <c r="Q911">
        <f t="shared" si="61"/>
        <v>65</v>
      </c>
      <c r="R911" s="16">
        <f t="shared" si="59"/>
        <v>41081.69027777778</v>
      </c>
      <c r="S911" s="16">
        <f t="shared" si="60"/>
        <v>41113.166666666664</v>
      </c>
    </row>
    <row r="912" spans="1:19" ht="32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8282</v>
      </c>
      <c r="O912" t="s">
        <v>8285</v>
      </c>
      <c r="P912" s="10">
        <f t="shared" si="58"/>
        <v>22</v>
      </c>
      <c r="Q912">
        <f t="shared" si="61"/>
        <v>24.6</v>
      </c>
      <c r="R912" s="16">
        <f t="shared" si="59"/>
        <v>42737.545358796298</v>
      </c>
      <c r="S912" s="16">
        <f t="shared" si="60"/>
        <v>42797.545358796298</v>
      </c>
    </row>
    <row r="913" spans="1:19" ht="32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8282</v>
      </c>
      <c r="O913" t="s">
        <v>8285</v>
      </c>
      <c r="P913" s="10">
        <f t="shared" si="58"/>
        <v>0</v>
      </c>
      <c r="Q913">
        <f t="shared" si="61"/>
        <v>0</v>
      </c>
      <c r="R913" s="16">
        <f t="shared" si="59"/>
        <v>41642.005150462966</v>
      </c>
      <c r="S913" s="16">
        <f t="shared" si="60"/>
        <v>41663.005150462966</v>
      </c>
    </row>
    <row r="914" spans="1:19" ht="32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8282</v>
      </c>
      <c r="O914" t="s">
        <v>8285</v>
      </c>
      <c r="P914" s="10">
        <f t="shared" si="58"/>
        <v>1</v>
      </c>
      <c r="Q914">
        <f t="shared" si="61"/>
        <v>15</v>
      </c>
      <c r="R914" s="16">
        <f t="shared" si="59"/>
        <v>41194.109340277777</v>
      </c>
      <c r="S914" s="16">
        <f t="shared" si="60"/>
        <v>41254.151006944441</v>
      </c>
    </row>
    <row r="915" spans="1:19" ht="32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8282</v>
      </c>
      <c r="O915" t="s">
        <v>8285</v>
      </c>
      <c r="P915" s="10">
        <f t="shared" si="58"/>
        <v>7</v>
      </c>
      <c r="Q915">
        <f t="shared" si="61"/>
        <v>82.58</v>
      </c>
      <c r="R915" s="16">
        <f t="shared" si="59"/>
        <v>41004.139108796298</v>
      </c>
      <c r="S915" s="16">
        <f t="shared" si="60"/>
        <v>41034.139108796298</v>
      </c>
    </row>
    <row r="916" spans="1:19" ht="32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8282</v>
      </c>
      <c r="O916" t="s">
        <v>8285</v>
      </c>
      <c r="P916" s="10">
        <f t="shared" si="58"/>
        <v>0</v>
      </c>
      <c r="Q916">
        <f t="shared" si="61"/>
        <v>0</v>
      </c>
      <c r="R916" s="16">
        <f t="shared" si="59"/>
        <v>41116.763275462967</v>
      </c>
      <c r="S916" s="16">
        <f t="shared" si="60"/>
        <v>41146.763275462967</v>
      </c>
    </row>
    <row r="917" spans="1:19" ht="32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8282</v>
      </c>
      <c r="O917" t="s">
        <v>8285</v>
      </c>
      <c r="P917" s="10">
        <f t="shared" si="58"/>
        <v>6</v>
      </c>
      <c r="Q917">
        <f t="shared" si="61"/>
        <v>41.67</v>
      </c>
      <c r="R917" s="16">
        <f t="shared" si="59"/>
        <v>40937.679560185185</v>
      </c>
      <c r="S917" s="16">
        <f t="shared" si="60"/>
        <v>40969.207638888889</v>
      </c>
    </row>
    <row r="918" spans="1:19" ht="32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8282</v>
      </c>
      <c r="O918" t="s">
        <v>8285</v>
      </c>
      <c r="P918" s="10">
        <f t="shared" si="58"/>
        <v>0</v>
      </c>
      <c r="Q918">
        <f t="shared" si="61"/>
        <v>0</v>
      </c>
      <c r="R918" s="16">
        <f t="shared" si="59"/>
        <v>40434.853402777779</v>
      </c>
      <c r="S918" s="16">
        <f t="shared" si="60"/>
        <v>40473.208333333336</v>
      </c>
    </row>
    <row r="919" spans="1:19" ht="32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8282</v>
      </c>
      <c r="O919" t="s">
        <v>8285</v>
      </c>
      <c r="P919" s="10">
        <f t="shared" si="58"/>
        <v>1</v>
      </c>
      <c r="Q919">
        <f t="shared" si="61"/>
        <v>30</v>
      </c>
      <c r="R919" s="16">
        <f t="shared" si="59"/>
        <v>41802.94363425926</v>
      </c>
      <c r="S919" s="16">
        <f t="shared" si="60"/>
        <v>41834.104166666664</v>
      </c>
    </row>
    <row r="920" spans="1:19" ht="32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8282</v>
      </c>
      <c r="O920" t="s">
        <v>8285</v>
      </c>
      <c r="P920" s="10">
        <f t="shared" si="58"/>
        <v>5</v>
      </c>
      <c r="Q920">
        <f t="shared" si="61"/>
        <v>19.600000000000001</v>
      </c>
      <c r="R920" s="16">
        <f t="shared" si="59"/>
        <v>41944.916215277779</v>
      </c>
      <c r="S920" s="16">
        <f t="shared" si="60"/>
        <v>41974.957881944443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8282</v>
      </c>
      <c r="O921" t="s">
        <v>8285</v>
      </c>
      <c r="P921" s="10">
        <f t="shared" si="58"/>
        <v>1</v>
      </c>
      <c r="Q921">
        <f t="shared" si="61"/>
        <v>100</v>
      </c>
      <c r="R921" s="16">
        <f t="shared" si="59"/>
        <v>41227.641724537039</v>
      </c>
      <c r="S921" s="16">
        <f t="shared" si="60"/>
        <v>41262.641724537039</v>
      </c>
    </row>
    <row r="922" spans="1:19" ht="32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8282</v>
      </c>
      <c r="O922" t="s">
        <v>8285</v>
      </c>
      <c r="P922" s="10">
        <f t="shared" si="58"/>
        <v>0</v>
      </c>
      <c r="Q922">
        <f t="shared" si="61"/>
        <v>0</v>
      </c>
      <c r="R922" s="16">
        <f t="shared" si="59"/>
        <v>41562.67155092593</v>
      </c>
      <c r="S922" s="16">
        <f t="shared" si="60"/>
        <v>41592.713217592594</v>
      </c>
    </row>
    <row r="923" spans="1:19" ht="32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8282</v>
      </c>
      <c r="O923" t="s">
        <v>8285</v>
      </c>
      <c r="P923" s="10">
        <f t="shared" si="58"/>
        <v>31</v>
      </c>
      <c r="Q923">
        <f t="shared" si="61"/>
        <v>231.75</v>
      </c>
      <c r="R923" s="16">
        <f t="shared" si="59"/>
        <v>40847.171018518515</v>
      </c>
      <c r="S923" s="16">
        <f t="shared" si="60"/>
        <v>40889.212685185186</v>
      </c>
    </row>
    <row r="924" spans="1:19" ht="32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8282</v>
      </c>
      <c r="O924" t="s">
        <v>8285</v>
      </c>
      <c r="P924" s="10">
        <f t="shared" si="58"/>
        <v>21</v>
      </c>
      <c r="Q924">
        <f t="shared" si="61"/>
        <v>189.33</v>
      </c>
      <c r="R924" s="16">
        <f t="shared" si="59"/>
        <v>41878.530011574076</v>
      </c>
      <c r="S924" s="16">
        <f t="shared" si="60"/>
        <v>41913.530011574076</v>
      </c>
    </row>
    <row r="925" spans="1:19" ht="32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8282</v>
      </c>
      <c r="O925" t="s">
        <v>8285</v>
      </c>
      <c r="P925" s="10">
        <f t="shared" si="58"/>
        <v>2</v>
      </c>
      <c r="Q925">
        <f t="shared" si="61"/>
        <v>55</v>
      </c>
      <c r="R925" s="16">
        <f t="shared" si="59"/>
        <v>41934.959756944445</v>
      </c>
      <c r="S925" s="16">
        <f t="shared" si="60"/>
        <v>41965.001423611116</v>
      </c>
    </row>
    <row r="926" spans="1:19" ht="32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8282</v>
      </c>
      <c r="O926" t="s">
        <v>8285</v>
      </c>
      <c r="P926" s="10">
        <f t="shared" ref="P926:P989" si="62">ROUND(E926/D926*100,0)</f>
        <v>11</v>
      </c>
      <c r="Q926">
        <f t="shared" si="61"/>
        <v>21.8</v>
      </c>
      <c r="R926" s="16">
        <f t="shared" si="59"/>
        <v>41288.942928240744</v>
      </c>
      <c r="S926" s="16">
        <f t="shared" si="60"/>
        <v>41318.942928240744</v>
      </c>
    </row>
    <row r="927" spans="1:19" ht="32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8282</v>
      </c>
      <c r="O927" t="s">
        <v>8285</v>
      </c>
      <c r="P927" s="10">
        <f t="shared" si="62"/>
        <v>3</v>
      </c>
      <c r="Q927">
        <f t="shared" si="61"/>
        <v>32</v>
      </c>
      <c r="R927" s="16">
        <f t="shared" si="59"/>
        <v>41575.880914351852</v>
      </c>
      <c r="S927" s="16">
        <f t="shared" si="60"/>
        <v>41605.922581018516</v>
      </c>
    </row>
    <row r="928" spans="1:19" ht="32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8282</v>
      </c>
      <c r="O928" t="s">
        <v>8285</v>
      </c>
      <c r="P928" s="10">
        <f t="shared" si="62"/>
        <v>0</v>
      </c>
      <c r="Q928">
        <f t="shared" si="61"/>
        <v>0</v>
      </c>
      <c r="R928" s="16">
        <f t="shared" si="59"/>
        <v>40338.02002314815</v>
      </c>
      <c r="S928" s="16">
        <f t="shared" si="60"/>
        <v>40367.944444444445</v>
      </c>
    </row>
    <row r="929" spans="1:19" ht="16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8282</v>
      </c>
      <c r="O929" t="s">
        <v>8285</v>
      </c>
      <c r="P929" s="10">
        <f t="shared" si="62"/>
        <v>0</v>
      </c>
      <c r="Q929">
        <f t="shared" si="61"/>
        <v>0</v>
      </c>
      <c r="R929" s="16">
        <f t="shared" si="59"/>
        <v>41013.822858796295</v>
      </c>
      <c r="S929" s="16">
        <f t="shared" si="60"/>
        <v>41043.822858796295</v>
      </c>
    </row>
    <row r="930" spans="1:19" ht="32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8282</v>
      </c>
      <c r="O930" t="s">
        <v>8285</v>
      </c>
      <c r="P930" s="10">
        <f t="shared" si="62"/>
        <v>11</v>
      </c>
      <c r="Q930">
        <f t="shared" si="61"/>
        <v>56.25</v>
      </c>
      <c r="R930" s="16">
        <f t="shared" si="59"/>
        <v>41180.86241898148</v>
      </c>
      <c r="S930" s="16">
        <f t="shared" si="60"/>
        <v>41231</v>
      </c>
    </row>
    <row r="931" spans="1:19" ht="32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8282</v>
      </c>
      <c r="O931" t="s">
        <v>8285</v>
      </c>
      <c r="P931" s="10">
        <f t="shared" si="62"/>
        <v>0</v>
      </c>
      <c r="Q931">
        <f t="shared" si="61"/>
        <v>0</v>
      </c>
      <c r="R931" s="16">
        <f t="shared" si="59"/>
        <v>40978.238067129627</v>
      </c>
      <c r="S931" s="16">
        <f t="shared" si="60"/>
        <v>41008.196400462963</v>
      </c>
    </row>
    <row r="932" spans="1:19" ht="32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8282</v>
      </c>
      <c r="O932" t="s">
        <v>8285</v>
      </c>
      <c r="P932" s="10">
        <f t="shared" si="62"/>
        <v>38</v>
      </c>
      <c r="Q932">
        <f t="shared" si="61"/>
        <v>69</v>
      </c>
      <c r="R932" s="16">
        <f t="shared" si="59"/>
        <v>40312.915578703702</v>
      </c>
      <c r="S932" s="16">
        <f t="shared" si="60"/>
        <v>40354.897222222222</v>
      </c>
    </row>
    <row r="933" spans="1:19" ht="32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8282</v>
      </c>
      <c r="O933" t="s">
        <v>8285</v>
      </c>
      <c r="P933" s="10">
        <f t="shared" si="62"/>
        <v>7</v>
      </c>
      <c r="Q933">
        <f t="shared" si="61"/>
        <v>18.71</v>
      </c>
      <c r="R933" s="16">
        <f t="shared" si="59"/>
        <v>41680.359976851854</v>
      </c>
      <c r="S933" s="16">
        <f t="shared" si="60"/>
        <v>41714.916666666664</v>
      </c>
    </row>
    <row r="934" spans="1:19" ht="16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8282</v>
      </c>
      <c r="O934" t="s">
        <v>8285</v>
      </c>
      <c r="P934" s="10">
        <f t="shared" si="62"/>
        <v>15</v>
      </c>
      <c r="Q934">
        <f t="shared" si="61"/>
        <v>46.03</v>
      </c>
      <c r="R934" s="16">
        <f t="shared" si="59"/>
        <v>41310.969270833331</v>
      </c>
      <c r="S934" s="16">
        <f t="shared" si="60"/>
        <v>41355.927604166667</v>
      </c>
    </row>
    <row r="935" spans="1:19" ht="32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8282</v>
      </c>
      <c r="O935" t="s">
        <v>8285</v>
      </c>
      <c r="P935" s="10">
        <f t="shared" si="62"/>
        <v>6</v>
      </c>
      <c r="Q935">
        <f t="shared" si="61"/>
        <v>60</v>
      </c>
      <c r="R935" s="16">
        <f t="shared" si="59"/>
        <v>41711.169085648151</v>
      </c>
      <c r="S935" s="16">
        <f t="shared" si="60"/>
        <v>41771.169085648151</v>
      </c>
    </row>
    <row r="936" spans="1:19" ht="32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8282</v>
      </c>
      <c r="O936" t="s">
        <v>8285</v>
      </c>
      <c r="P936" s="10">
        <f t="shared" si="62"/>
        <v>30</v>
      </c>
      <c r="Q936">
        <f t="shared" si="61"/>
        <v>50.67</v>
      </c>
      <c r="R936" s="16">
        <f t="shared" si="59"/>
        <v>41733.737083333333</v>
      </c>
      <c r="S936" s="16">
        <f t="shared" si="60"/>
        <v>41763.25</v>
      </c>
    </row>
    <row r="937" spans="1:19" ht="32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8282</v>
      </c>
      <c r="O937" t="s">
        <v>8285</v>
      </c>
      <c r="P937" s="10">
        <f t="shared" si="62"/>
        <v>1</v>
      </c>
      <c r="Q937">
        <f t="shared" si="61"/>
        <v>25</v>
      </c>
      <c r="R937" s="16">
        <f t="shared" si="59"/>
        <v>42368.333668981482</v>
      </c>
      <c r="S937" s="16">
        <f t="shared" si="60"/>
        <v>42398.333668981482</v>
      </c>
    </row>
    <row r="938" spans="1:19" ht="32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8282</v>
      </c>
      <c r="O938" t="s">
        <v>8285</v>
      </c>
      <c r="P938" s="10">
        <f t="shared" si="62"/>
        <v>0</v>
      </c>
      <c r="Q938">
        <f t="shared" si="61"/>
        <v>0</v>
      </c>
      <c r="R938" s="16">
        <f t="shared" si="59"/>
        <v>40883.024178240739</v>
      </c>
      <c r="S938" s="16">
        <f t="shared" si="60"/>
        <v>40926.833333333336</v>
      </c>
    </row>
    <row r="939" spans="1:19" ht="32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8282</v>
      </c>
      <c r="O939" t="s">
        <v>8285</v>
      </c>
      <c r="P939" s="10">
        <f t="shared" si="62"/>
        <v>1</v>
      </c>
      <c r="Q939">
        <f t="shared" si="61"/>
        <v>20</v>
      </c>
      <c r="R939" s="16">
        <f t="shared" si="59"/>
        <v>41551.798113425924</v>
      </c>
      <c r="S939" s="16">
        <f t="shared" si="60"/>
        <v>41581.839780092596</v>
      </c>
    </row>
    <row r="940" spans="1:19" ht="32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8282</v>
      </c>
      <c r="O940" t="s">
        <v>8285</v>
      </c>
      <c r="P940" s="10">
        <f t="shared" si="62"/>
        <v>0</v>
      </c>
      <c r="Q940">
        <f t="shared" si="61"/>
        <v>25</v>
      </c>
      <c r="R940" s="16">
        <f t="shared" si="59"/>
        <v>41124.479722222226</v>
      </c>
      <c r="S940" s="16">
        <f t="shared" si="60"/>
        <v>41154.479722222226</v>
      </c>
    </row>
    <row r="941" spans="1:19" ht="32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8282</v>
      </c>
      <c r="O941" t="s">
        <v>8285</v>
      </c>
      <c r="P941" s="10">
        <f t="shared" si="62"/>
        <v>1</v>
      </c>
      <c r="Q941">
        <f t="shared" si="61"/>
        <v>20</v>
      </c>
      <c r="R941" s="16">
        <f t="shared" si="59"/>
        <v>41416.763171296298</v>
      </c>
      <c r="S941" s="16">
        <f t="shared" si="60"/>
        <v>41455.831944444442</v>
      </c>
    </row>
    <row r="942" spans="1:19" ht="32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8276</v>
      </c>
      <c r="O942" t="s">
        <v>8278</v>
      </c>
      <c r="P942" s="10">
        <f t="shared" si="62"/>
        <v>17</v>
      </c>
      <c r="Q942">
        <f t="shared" si="61"/>
        <v>110.29</v>
      </c>
      <c r="R942" s="16">
        <f t="shared" si="59"/>
        <v>42182.008402777778</v>
      </c>
      <c r="S942" s="16">
        <f t="shared" si="60"/>
        <v>42227.008402777778</v>
      </c>
    </row>
    <row r="943" spans="1:19" ht="32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8276</v>
      </c>
      <c r="O943" t="s">
        <v>8278</v>
      </c>
      <c r="P943" s="10">
        <f t="shared" si="62"/>
        <v>2</v>
      </c>
      <c r="Q943">
        <f t="shared" si="61"/>
        <v>37.450000000000003</v>
      </c>
      <c r="R943" s="16">
        <f t="shared" si="59"/>
        <v>42746.096585648149</v>
      </c>
      <c r="S943" s="16">
        <f t="shared" si="60"/>
        <v>42776.096585648149</v>
      </c>
    </row>
    <row r="944" spans="1:19" ht="32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8276</v>
      </c>
      <c r="O944" t="s">
        <v>8278</v>
      </c>
      <c r="P944" s="10">
        <f t="shared" si="62"/>
        <v>9</v>
      </c>
      <c r="Q944">
        <f t="shared" si="61"/>
        <v>41.75</v>
      </c>
      <c r="R944" s="16">
        <f t="shared" si="59"/>
        <v>42382.843287037031</v>
      </c>
      <c r="S944" s="16">
        <f t="shared" si="60"/>
        <v>42418.843287037031</v>
      </c>
    </row>
    <row r="945" spans="1:19" ht="16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8276</v>
      </c>
      <c r="O945" t="s">
        <v>8278</v>
      </c>
      <c r="P945" s="10">
        <f t="shared" si="62"/>
        <v>10</v>
      </c>
      <c r="Q945">
        <f t="shared" si="61"/>
        <v>24.08</v>
      </c>
      <c r="R945" s="16">
        <f t="shared" si="59"/>
        <v>42673.66788194445</v>
      </c>
      <c r="S945" s="16">
        <f t="shared" si="60"/>
        <v>42703.709548611107</v>
      </c>
    </row>
    <row r="946" spans="1:19" ht="32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8276</v>
      </c>
      <c r="O946" t="s">
        <v>8278</v>
      </c>
      <c r="P946" s="10">
        <f t="shared" si="62"/>
        <v>13</v>
      </c>
      <c r="Q946">
        <f t="shared" si="61"/>
        <v>69.41</v>
      </c>
      <c r="R946" s="16">
        <f t="shared" si="59"/>
        <v>42444.583912037036</v>
      </c>
      <c r="S946" s="16">
        <f t="shared" si="60"/>
        <v>42478.583333333328</v>
      </c>
    </row>
    <row r="947" spans="1:19" ht="32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8276</v>
      </c>
      <c r="O947" t="s">
        <v>8278</v>
      </c>
      <c r="P947" s="10">
        <f t="shared" si="62"/>
        <v>2</v>
      </c>
      <c r="Q947">
        <f t="shared" si="61"/>
        <v>155.25</v>
      </c>
      <c r="R947" s="16">
        <f t="shared" si="59"/>
        <v>42732.872986111113</v>
      </c>
      <c r="S947" s="16">
        <f t="shared" si="60"/>
        <v>42784.999305555553</v>
      </c>
    </row>
    <row r="948" spans="1:19" ht="16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8276</v>
      </c>
      <c r="O948" t="s">
        <v>8278</v>
      </c>
      <c r="P948" s="10">
        <f t="shared" si="62"/>
        <v>2</v>
      </c>
      <c r="Q948">
        <f t="shared" si="61"/>
        <v>57.2</v>
      </c>
      <c r="R948" s="16">
        <f t="shared" si="59"/>
        <v>42592.750555555554</v>
      </c>
      <c r="S948" s="16">
        <f t="shared" si="60"/>
        <v>42622.750555555554</v>
      </c>
    </row>
    <row r="949" spans="1:19" ht="32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8276</v>
      </c>
      <c r="O949" t="s">
        <v>8278</v>
      </c>
      <c r="P949" s="10">
        <f t="shared" si="62"/>
        <v>0</v>
      </c>
      <c r="Q949">
        <f t="shared" si="61"/>
        <v>0</v>
      </c>
      <c r="R949" s="16">
        <f t="shared" si="59"/>
        <v>42491.781319444446</v>
      </c>
      <c r="S949" s="16">
        <f t="shared" si="60"/>
        <v>42551.781319444446</v>
      </c>
    </row>
    <row r="950" spans="1:19" ht="32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8276</v>
      </c>
      <c r="O950" t="s">
        <v>8278</v>
      </c>
      <c r="P950" s="10">
        <f t="shared" si="62"/>
        <v>12</v>
      </c>
      <c r="Q950">
        <f t="shared" si="61"/>
        <v>60</v>
      </c>
      <c r="R950" s="16">
        <f t="shared" si="59"/>
        <v>42411.828287037039</v>
      </c>
      <c r="S950" s="16">
        <f t="shared" si="60"/>
        <v>42441.828287037039</v>
      </c>
    </row>
    <row r="951" spans="1:19" ht="32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8276</v>
      </c>
      <c r="O951" t="s">
        <v>8278</v>
      </c>
      <c r="P951" s="10">
        <f t="shared" si="62"/>
        <v>1</v>
      </c>
      <c r="Q951">
        <f t="shared" si="61"/>
        <v>39</v>
      </c>
      <c r="R951" s="16">
        <f t="shared" si="59"/>
        <v>42361.043703703705</v>
      </c>
      <c r="S951" s="16">
        <f t="shared" si="60"/>
        <v>42421.043703703705</v>
      </c>
    </row>
    <row r="952" spans="1:19" ht="32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8276</v>
      </c>
      <c r="O952" t="s">
        <v>8278</v>
      </c>
      <c r="P952" s="10">
        <f t="shared" si="62"/>
        <v>28</v>
      </c>
      <c r="Q952">
        <f t="shared" si="61"/>
        <v>58.42</v>
      </c>
      <c r="R952" s="16">
        <f t="shared" si="59"/>
        <v>42356.750706018516</v>
      </c>
      <c r="S952" s="16">
        <f t="shared" si="60"/>
        <v>42386.750706018516</v>
      </c>
    </row>
    <row r="953" spans="1:19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8276</v>
      </c>
      <c r="O953" t="s">
        <v>8278</v>
      </c>
      <c r="P953" s="10">
        <f t="shared" si="62"/>
        <v>38</v>
      </c>
      <c r="Q953">
        <f t="shared" si="61"/>
        <v>158.63999999999999</v>
      </c>
      <c r="R953" s="16">
        <f t="shared" si="59"/>
        <v>42480.653611111105</v>
      </c>
      <c r="S953" s="16">
        <f t="shared" si="60"/>
        <v>42525.653611111105</v>
      </c>
    </row>
    <row r="954" spans="1:19" ht="16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8276</v>
      </c>
      <c r="O954" t="s">
        <v>8278</v>
      </c>
      <c r="P954" s="10">
        <f t="shared" si="62"/>
        <v>40</v>
      </c>
      <c r="Q954">
        <f t="shared" si="61"/>
        <v>99.86</v>
      </c>
      <c r="R954" s="16">
        <f t="shared" si="59"/>
        <v>42662.613564814819</v>
      </c>
      <c r="S954" s="16">
        <f t="shared" si="60"/>
        <v>42692.655231481483</v>
      </c>
    </row>
    <row r="955" spans="1:19" ht="32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8276</v>
      </c>
      <c r="O955" t="s">
        <v>8278</v>
      </c>
      <c r="P955" s="10">
        <f t="shared" si="62"/>
        <v>1</v>
      </c>
      <c r="Q955">
        <f t="shared" si="61"/>
        <v>25.2</v>
      </c>
      <c r="R955" s="16">
        <f t="shared" si="59"/>
        <v>41999.164340277777</v>
      </c>
      <c r="S955" s="16">
        <f t="shared" si="60"/>
        <v>42029.164340277777</v>
      </c>
    </row>
    <row r="956" spans="1:19" ht="32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8276</v>
      </c>
      <c r="O956" t="s">
        <v>8278</v>
      </c>
      <c r="P956" s="10">
        <f t="shared" si="62"/>
        <v>43</v>
      </c>
      <c r="Q956">
        <f t="shared" si="61"/>
        <v>89.19</v>
      </c>
      <c r="R956" s="16">
        <f t="shared" si="59"/>
        <v>42194.833784722221</v>
      </c>
      <c r="S956" s="16">
        <f t="shared" si="60"/>
        <v>42236.833784722221</v>
      </c>
    </row>
    <row r="957" spans="1:19" ht="32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8276</v>
      </c>
      <c r="O957" t="s">
        <v>8278</v>
      </c>
      <c r="P957" s="10">
        <f t="shared" si="62"/>
        <v>6</v>
      </c>
      <c r="Q957">
        <f t="shared" si="61"/>
        <v>182.62</v>
      </c>
      <c r="R957" s="16">
        <f t="shared" si="59"/>
        <v>42586.295138888891</v>
      </c>
      <c r="S957" s="16">
        <f t="shared" si="60"/>
        <v>42626.295138888891</v>
      </c>
    </row>
    <row r="958" spans="1:19" ht="48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8276</v>
      </c>
      <c r="O958" t="s">
        <v>8278</v>
      </c>
      <c r="P958" s="10">
        <f t="shared" si="62"/>
        <v>2</v>
      </c>
      <c r="Q958">
        <f t="shared" si="61"/>
        <v>50.65</v>
      </c>
      <c r="R958" s="16">
        <f t="shared" si="59"/>
        <v>42060.913877314815</v>
      </c>
      <c r="S958" s="16">
        <f t="shared" si="60"/>
        <v>42120.872210648144</v>
      </c>
    </row>
    <row r="959" spans="1:19" ht="16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8276</v>
      </c>
      <c r="O959" t="s">
        <v>8278</v>
      </c>
      <c r="P959" s="10">
        <f t="shared" si="62"/>
        <v>2</v>
      </c>
      <c r="Q959">
        <f t="shared" si="61"/>
        <v>33.29</v>
      </c>
      <c r="R959" s="16">
        <f t="shared" si="59"/>
        <v>42660.552465277782</v>
      </c>
      <c r="S959" s="16">
        <f t="shared" si="60"/>
        <v>42691.594131944439</v>
      </c>
    </row>
    <row r="960" spans="1:19" ht="32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8276</v>
      </c>
      <c r="O960" t="s">
        <v>8278</v>
      </c>
      <c r="P960" s="10">
        <f t="shared" si="62"/>
        <v>11</v>
      </c>
      <c r="Q960">
        <f t="shared" si="61"/>
        <v>51.82</v>
      </c>
      <c r="R960" s="16">
        <f t="shared" si="59"/>
        <v>42082.802812499998</v>
      </c>
      <c r="S960" s="16">
        <f t="shared" si="60"/>
        <v>42104.207638888889</v>
      </c>
    </row>
    <row r="961" spans="1:19" ht="32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8276</v>
      </c>
      <c r="O961" t="s">
        <v>8278</v>
      </c>
      <c r="P961" s="10">
        <f t="shared" si="62"/>
        <v>39</v>
      </c>
      <c r="Q961">
        <f t="shared" si="61"/>
        <v>113.63</v>
      </c>
      <c r="R961" s="16">
        <f t="shared" si="59"/>
        <v>41993.174363425926</v>
      </c>
      <c r="S961" s="16">
        <f t="shared" si="60"/>
        <v>42023.174363425926</v>
      </c>
    </row>
    <row r="962" spans="1:19" ht="32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8276</v>
      </c>
      <c r="O962" t="s">
        <v>8278</v>
      </c>
      <c r="P962" s="10">
        <f t="shared" si="62"/>
        <v>46</v>
      </c>
      <c r="Q962">
        <f t="shared" si="61"/>
        <v>136.46</v>
      </c>
      <c r="R962" s="16">
        <f t="shared" si="59"/>
        <v>42766.626793981486</v>
      </c>
      <c r="S962" s="16">
        <f t="shared" si="60"/>
        <v>42808.585127314815</v>
      </c>
    </row>
    <row r="963" spans="1:19" ht="32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8276</v>
      </c>
      <c r="O963" t="s">
        <v>8278</v>
      </c>
      <c r="P963" s="10">
        <f t="shared" si="62"/>
        <v>42</v>
      </c>
      <c r="Q963">
        <f t="shared" si="61"/>
        <v>364.35</v>
      </c>
      <c r="R963" s="16">
        <f t="shared" ref="R963:R1026" si="63">(((J963/60)/60)/24)+DATE(1970,1,1)</f>
        <v>42740.693692129629</v>
      </c>
      <c r="S963" s="16">
        <f t="shared" ref="S963:S1026" si="64">(((I963/60)/60)/24)+DATE(1970,1,1)</f>
        <v>42786.791666666672</v>
      </c>
    </row>
    <row r="964" spans="1:19" ht="32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8276</v>
      </c>
      <c r="O964" t="s">
        <v>8278</v>
      </c>
      <c r="P964" s="10">
        <f t="shared" si="62"/>
        <v>28</v>
      </c>
      <c r="Q964">
        <f t="shared" si="61"/>
        <v>19.239999999999998</v>
      </c>
      <c r="R964" s="16">
        <f t="shared" si="63"/>
        <v>42373.712418981479</v>
      </c>
      <c r="S964" s="16">
        <f t="shared" si="64"/>
        <v>42411.712418981479</v>
      </c>
    </row>
    <row r="965" spans="1:19" ht="16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8276</v>
      </c>
      <c r="O965" t="s">
        <v>8278</v>
      </c>
      <c r="P965" s="10">
        <f t="shared" si="62"/>
        <v>1</v>
      </c>
      <c r="Q965">
        <f t="shared" si="61"/>
        <v>41.89</v>
      </c>
      <c r="R965" s="16">
        <f t="shared" si="63"/>
        <v>42625.635636574079</v>
      </c>
      <c r="S965" s="16">
        <f t="shared" si="64"/>
        <v>42660.635636574079</v>
      </c>
    </row>
    <row r="966" spans="1:19" ht="32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8276</v>
      </c>
      <c r="O966" t="s">
        <v>8278</v>
      </c>
      <c r="P966" s="10">
        <f t="shared" si="62"/>
        <v>1</v>
      </c>
      <c r="Q966">
        <f t="shared" si="61"/>
        <v>30.31</v>
      </c>
      <c r="R966" s="16">
        <f t="shared" si="63"/>
        <v>42208.628692129627</v>
      </c>
      <c r="S966" s="16">
        <f t="shared" si="64"/>
        <v>42248.628692129627</v>
      </c>
    </row>
    <row r="967" spans="1:19" ht="32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8276</v>
      </c>
      <c r="O967" t="s">
        <v>8278</v>
      </c>
      <c r="P967" s="10">
        <f t="shared" si="62"/>
        <v>1</v>
      </c>
      <c r="Q967">
        <f t="shared" si="61"/>
        <v>49.67</v>
      </c>
      <c r="R967" s="16">
        <f t="shared" si="63"/>
        <v>42637.016736111109</v>
      </c>
      <c r="S967" s="16">
        <f t="shared" si="64"/>
        <v>42669.165972222225</v>
      </c>
    </row>
    <row r="968" spans="1:19" ht="32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8276</v>
      </c>
      <c r="O968" t="s">
        <v>8278</v>
      </c>
      <c r="P968" s="10">
        <f t="shared" si="62"/>
        <v>15</v>
      </c>
      <c r="Q968">
        <f t="shared" si="61"/>
        <v>59.2</v>
      </c>
      <c r="R968" s="16">
        <f t="shared" si="63"/>
        <v>42619.635787037041</v>
      </c>
      <c r="S968" s="16">
        <f t="shared" si="64"/>
        <v>42649.635787037041</v>
      </c>
    </row>
    <row r="969" spans="1:19" ht="16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8276</v>
      </c>
      <c r="O969" t="s">
        <v>8278</v>
      </c>
      <c r="P969" s="10">
        <f t="shared" si="62"/>
        <v>18</v>
      </c>
      <c r="Q969">
        <f t="shared" si="61"/>
        <v>43.98</v>
      </c>
      <c r="R969" s="16">
        <f t="shared" si="63"/>
        <v>42422.254328703704</v>
      </c>
      <c r="S969" s="16">
        <f t="shared" si="64"/>
        <v>42482.21266203704</v>
      </c>
    </row>
    <row r="970" spans="1:19" ht="32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8276</v>
      </c>
      <c r="O970" t="s">
        <v>8278</v>
      </c>
      <c r="P970" s="10">
        <f t="shared" si="62"/>
        <v>1</v>
      </c>
      <c r="Q970">
        <f t="shared" ref="Q970:Q1033" si="65">IFERROR(ROUND(E970/L970,2),0)</f>
        <v>26.5</v>
      </c>
      <c r="R970" s="16">
        <f t="shared" si="63"/>
        <v>41836.847615740742</v>
      </c>
      <c r="S970" s="16">
        <f t="shared" si="64"/>
        <v>41866.847615740742</v>
      </c>
    </row>
    <row r="971" spans="1:19" ht="16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8276</v>
      </c>
      <c r="O971" t="s">
        <v>8278</v>
      </c>
      <c r="P971" s="10">
        <f t="shared" si="62"/>
        <v>47</v>
      </c>
      <c r="Q971">
        <f t="shared" si="65"/>
        <v>1272.73</v>
      </c>
      <c r="R971" s="16">
        <f t="shared" si="63"/>
        <v>42742.30332175926</v>
      </c>
      <c r="S971" s="16">
        <f t="shared" si="64"/>
        <v>42775.30332175926</v>
      </c>
    </row>
    <row r="972" spans="1:19" ht="32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8276</v>
      </c>
      <c r="O972" t="s">
        <v>8278</v>
      </c>
      <c r="P972" s="10">
        <f t="shared" si="62"/>
        <v>46</v>
      </c>
      <c r="Q972">
        <f t="shared" si="65"/>
        <v>164</v>
      </c>
      <c r="R972" s="16">
        <f t="shared" si="63"/>
        <v>42721.220520833333</v>
      </c>
      <c r="S972" s="16">
        <f t="shared" si="64"/>
        <v>42758.207638888889</v>
      </c>
    </row>
    <row r="973" spans="1:19" ht="32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8276</v>
      </c>
      <c r="O973" t="s">
        <v>8278</v>
      </c>
      <c r="P973" s="10">
        <f t="shared" si="62"/>
        <v>0</v>
      </c>
      <c r="Q973">
        <f t="shared" si="65"/>
        <v>45.2</v>
      </c>
      <c r="R973" s="16">
        <f t="shared" si="63"/>
        <v>42111.709027777775</v>
      </c>
      <c r="S973" s="16">
        <f t="shared" si="64"/>
        <v>42156.709027777775</v>
      </c>
    </row>
    <row r="974" spans="1:19" ht="32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8276</v>
      </c>
      <c r="O974" t="s">
        <v>8278</v>
      </c>
      <c r="P974" s="10">
        <f t="shared" si="62"/>
        <v>35</v>
      </c>
      <c r="Q974">
        <f t="shared" si="65"/>
        <v>153.88999999999999</v>
      </c>
      <c r="R974" s="16">
        <f t="shared" si="63"/>
        <v>41856.865717592591</v>
      </c>
      <c r="S974" s="16">
        <f t="shared" si="64"/>
        <v>41886.290972222225</v>
      </c>
    </row>
    <row r="975" spans="1:19" ht="32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8276</v>
      </c>
      <c r="O975" t="s">
        <v>8278</v>
      </c>
      <c r="P975" s="10">
        <f t="shared" si="62"/>
        <v>2</v>
      </c>
      <c r="Q975">
        <f t="shared" si="65"/>
        <v>51.38</v>
      </c>
      <c r="R975" s="16">
        <f t="shared" si="63"/>
        <v>42257.014965277776</v>
      </c>
      <c r="S975" s="16">
        <f t="shared" si="64"/>
        <v>42317.056631944448</v>
      </c>
    </row>
    <row r="976" spans="1:19" ht="32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8276</v>
      </c>
      <c r="O976" t="s">
        <v>8278</v>
      </c>
      <c r="P976" s="10">
        <f t="shared" si="62"/>
        <v>1</v>
      </c>
      <c r="Q976">
        <f t="shared" si="65"/>
        <v>93.33</v>
      </c>
      <c r="R976" s="16">
        <f t="shared" si="63"/>
        <v>42424.749490740738</v>
      </c>
      <c r="S976" s="16">
        <f t="shared" si="64"/>
        <v>42454.707824074074</v>
      </c>
    </row>
    <row r="977" spans="1:19" ht="32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8276</v>
      </c>
      <c r="O977" t="s">
        <v>8278</v>
      </c>
      <c r="P977" s="10">
        <f t="shared" si="62"/>
        <v>3</v>
      </c>
      <c r="Q977">
        <f t="shared" si="65"/>
        <v>108.63</v>
      </c>
      <c r="R977" s="16">
        <f t="shared" si="63"/>
        <v>42489.696585648147</v>
      </c>
      <c r="S977" s="16">
        <f t="shared" si="64"/>
        <v>42549.696585648147</v>
      </c>
    </row>
    <row r="978" spans="1:19" ht="32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8276</v>
      </c>
      <c r="O978" t="s">
        <v>8278</v>
      </c>
      <c r="P978" s="10">
        <f t="shared" si="62"/>
        <v>2</v>
      </c>
      <c r="Q978">
        <f t="shared" si="65"/>
        <v>160.5</v>
      </c>
      <c r="R978" s="16">
        <f t="shared" si="63"/>
        <v>42185.058993055558</v>
      </c>
      <c r="S978" s="16">
        <f t="shared" si="64"/>
        <v>42230.058993055558</v>
      </c>
    </row>
    <row r="979" spans="1:19" ht="32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8276</v>
      </c>
      <c r="O979" t="s">
        <v>8278</v>
      </c>
      <c r="P979" s="10">
        <f t="shared" si="62"/>
        <v>34</v>
      </c>
      <c r="Q979">
        <f t="shared" si="65"/>
        <v>75.75</v>
      </c>
      <c r="R979" s="16">
        <f t="shared" si="63"/>
        <v>42391.942094907412</v>
      </c>
      <c r="S979" s="16">
        <f t="shared" si="64"/>
        <v>42421.942094907412</v>
      </c>
    </row>
    <row r="980" spans="1:19" ht="32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8276</v>
      </c>
      <c r="O980" t="s">
        <v>8278</v>
      </c>
      <c r="P980" s="10">
        <f t="shared" si="62"/>
        <v>56</v>
      </c>
      <c r="Q980">
        <f t="shared" si="65"/>
        <v>790.84</v>
      </c>
      <c r="R980" s="16">
        <f t="shared" si="63"/>
        <v>42395.309039351851</v>
      </c>
      <c r="S980" s="16">
        <f t="shared" si="64"/>
        <v>42425.309039351851</v>
      </c>
    </row>
    <row r="981" spans="1:19" ht="32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8276</v>
      </c>
      <c r="O981" t="s">
        <v>8278</v>
      </c>
      <c r="P981" s="10">
        <f t="shared" si="62"/>
        <v>83</v>
      </c>
      <c r="Q981">
        <f t="shared" si="65"/>
        <v>301.94</v>
      </c>
      <c r="R981" s="16">
        <f t="shared" si="63"/>
        <v>42506.416990740734</v>
      </c>
      <c r="S981" s="16">
        <f t="shared" si="64"/>
        <v>42541.790972222225</v>
      </c>
    </row>
    <row r="982" spans="1:19" ht="32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8276</v>
      </c>
      <c r="O982" t="s">
        <v>8278</v>
      </c>
      <c r="P982" s="10">
        <f t="shared" si="62"/>
        <v>15</v>
      </c>
      <c r="Q982">
        <f t="shared" si="65"/>
        <v>47.94</v>
      </c>
      <c r="R982" s="16">
        <f t="shared" si="63"/>
        <v>41928.904189814813</v>
      </c>
      <c r="S982" s="16">
        <f t="shared" si="64"/>
        <v>41973.945856481485</v>
      </c>
    </row>
    <row r="983" spans="1:19" ht="32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8276</v>
      </c>
      <c r="O983" t="s">
        <v>8278</v>
      </c>
      <c r="P983" s="10">
        <f t="shared" si="62"/>
        <v>0</v>
      </c>
      <c r="Q983">
        <f t="shared" si="65"/>
        <v>2.75</v>
      </c>
      <c r="R983" s="16">
        <f t="shared" si="63"/>
        <v>41830.947013888886</v>
      </c>
      <c r="S983" s="16">
        <f t="shared" si="64"/>
        <v>41860.947013888886</v>
      </c>
    </row>
    <row r="984" spans="1:19" ht="16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8276</v>
      </c>
      <c r="O984" t="s">
        <v>8278</v>
      </c>
      <c r="P984" s="10">
        <f t="shared" si="62"/>
        <v>0</v>
      </c>
      <c r="Q984">
        <f t="shared" si="65"/>
        <v>1</v>
      </c>
      <c r="R984" s="16">
        <f t="shared" si="63"/>
        <v>42615.753310185188</v>
      </c>
      <c r="S984" s="16">
        <f t="shared" si="64"/>
        <v>42645.753310185188</v>
      </c>
    </row>
    <row r="985" spans="1:19" ht="32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8276</v>
      </c>
      <c r="O985" t="s">
        <v>8278</v>
      </c>
      <c r="P985" s="10">
        <f t="shared" si="62"/>
        <v>30</v>
      </c>
      <c r="Q985">
        <f t="shared" si="65"/>
        <v>171.79</v>
      </c>
      <c r="R985" s="16">
        <f t="shared" si="63"/>
        <v>42574.667650462965</v>
      </c>
      <c r="S985" s="16">
        <f t="shared" si="64"/>
        <v>42605.870833333334</v>
      </c>
    </row>
    <row r="986" spans="1:19" ht="64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8276</v>
      </c>
      <c r="O986" t="s">
        <v>8278</v>
      </c>
      <c r="P986" s="10">
        <f t="shared" si="62"/>
        <v>1</v>
      </c>
      <c r="Q986">
        <f t="shared" si="65"/>
        <v>35.33</v>
      </c>
      <c r="R986" s="16">
        <f t="shared" si="63"/>
        <v>42061.11583333333</v>
      </c>
      <c r="S986" s="16">
        <f t="shared" si="64"/>
        <v>42091.074166666673</v>
      </c>
    </row>
    <row r="987" spans="1:19" ht="32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8276</v>
      </c>
      <c r="O987" t="s">
        <v>8278</v>
      </c>
      <c r="P987" s="10">
        <f t="shared" si="62"/>
        <v>6</v>
      </c>
      <c r="Q987">
        <f t="shared" si="65"/>
        <v>82.09</v>
      </c>
      <c r="R987" s="16">
        <f t="shared" si="63"/>
        <v>42339.967708333337</v>
      </c>
      <c r="S987" s="16">
        <f t="shared" si="64"/>
        <v>42369.958333333328</v>
      </c>
    </row>
    <row r="988" spans="1:19" ht="32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8276</v>
      </c>
      <c r="O988" t="s">
        <v>8278</v>
      </c>
      <c r="P988" s="10">
        <f t="shared" si="62"/>
        <v>13</v>
      </c>
      <c r="Q988">
        <f t="shared" si="65"/>
        <v>110.87</v>
      </c>
      <c r="R988" s="16">
        <f t="shared" si="63"/>
        <v>42324.767361111109</v>
      </c>
      <c r="S988" s="16">
        <f t="shared" si="64"/>
        <v>42379</v>
      </c>
    </row>
    <row r="989" spans="1:19" ht="32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8276</v>
      </c>
      <c r="O989" t="s">
        <v>8278</v>
      </c>
      <c r="P989" s="10">
        <f t="shared" si="62"/>
        <v>13</v>
      </c>
      <c r="Q989">
        <f t="shared" si="65"/>
        <v>161.22</v>
      </c>
      <c r="R989" s="16">
        <f t="shared" si="63"/>
        <v>41773.294560185182</v>
      </c>
      <c r="S989" s="16">
        <f t="shared" si="64"/>
        <v>41813.294560185182</v>
      </c>
    </row>
    <row r="990" spans="1:19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8276</v>
      </c>
      <c r="O990" t="s">
        <v>8278</v>
      </c>
      <c r="P990" s="10">
        <f t="shared" ref="P990:P1053" si="66">ROUND(E990/D990*100,0)</f>
        <v>0</v>
      </c>
      <c r="Q990">
        <f t="shared" si="65"/>
        <v>0</v>
      </c>
      <c r="R990" s="16">
        <f t="shared" si="63"/>
        <v>42614.356770833328</v>
      </c>
      <c r="S990" s="16">
        <f t="shared" si="64"/>
        <v>42644.356770833328</v>
      </c>
    </row>
    <row r="991" spans="1:19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8276</v>
      </c>
      <c r="O991" t="s">
        <v>8278</v>
      </c>
      <c r="P991" s="10">
        <f t="shared" si="66"/>
        <v>17</v>
      </c>
      <c r="Q991">
        <f t="shared" si="65"/>
        <v>52.41</v>
      </c>
      <c r="R991" s="16">
        <f t="shared" si="63"/>
        <v>42611.933969907404</v>
      </c>
      <c r="S991" s="16">
        <f t="shared" si="64"/>
        <v>42641.933969907404</v>
      </c>
    </row>
    <row r="992" spans="1:19" ht="32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8276</v>
      </c>
      <c r="O992" t="s">
        <v>8278</v>
      </c>
      <c r="P992" s="10">
        <f t="shared" si="66"/>
        <v>0</v>
      </c>
      <c r="Q992">
        <f t="shared" si="65"/>
        <v>13</v>
      </c>
      <c r="R992" s="16">
        <f t="shared" si="63"/>
        <v>41855.784305555557</v>
      </c>
      <c r="S992" s="16">
        <f t="shared" si="64"/>
        <v>41885.784305555557</v>
      </c>
    </row>
    <row r="993" spans="1:19" ht="64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8276</v>
      </c>
      <c r="O993" t="s">
        <v>8278</v>
      </c>
      <c r="P993" s="10">
        <f t="shared" si="66"/>
        <v>4</v>
      </c>
      <c r="Q993">
        <f t="shared" si="65"/>
        <v>30.29</v>
      </c>
      <c r="R993" s="16">
        <f t="shared" si="63"/>
        <v>42538.75680555556</v>
      </c>
      <c r="S993" s="16">
        <f t="shared" si="64"/>
        <v>42563.785416666666</v>
      </c>
    </row>
    <row r="994" spans="1:19" ht="16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8276</v>
      </c>
      <c r="O994" t="s">
        <v>8278</v>
      </c>
      <c r="P994" s="10">
        <f t="shared" si="66"/>
        <v>0</v>
      </c>
      <c r="Q994">
        <f t="shared" si="65"/>
        <v>116.75</v>
      </c>
      <c r="R994" s="16">
        <f t="shared" si="63"/>
        <v>42437.924988425926</v>
      </c>
      <c r="S994" s="16">
        <f t="shared" si="64"/>
        <v>42497.883321759262</v>
      </c>
    </row>
    <row r="995" spans="1:19" ht="32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8276</v>
      </c>
      <c r="O995" t="s">
        <v>8278</v>
      </c>
      <c r="P995" s="10">
        <f t="shared" si="66"/>
        <v>25</v>
      </c>
      <c r="Q995">
        <f t="shared" si="65"/>
        <v>89.6</v>
      </c>
      <c r="R995" s="16">
        <f t="shared" si="63"/>
        <v>42652.964907407411</v>
      </c>
      <c r="S995" s="16">
        <f t="shared" si="64"/>
        <v>42686.208333333328</v>
      </c>
    </row>
    <row r="996" spans="1:19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8276</v>
      </c>
      <c r="O996" t="s">
        <v>8278</v>
      </c>
      <c r="P996" s="10">
        <f t="shared" si="66"/>
        <v>2</v>
      </c>
      <c r="Q996">
        <f t="shared" si="65"/>
        <v>424.45</v>
      </c>
      <c r="R996" s="16">
        <f t="shared" si="63"/>
        <v>41921.263078703705</v>
      </c>
      <c r="S996" s="16">
        <f t="shared" si="64"/>
        <v>41973.957638888889</v>
      </c>
    </row>
    <row r="997" spans="1:19" ht="32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8276</v>
      </c>
      <c r="O997" t="s">
        <v>8278</v>
      </c>
      <c r="P997" s="10">
        <f t="shared" si="66"/>
        <v>7</v>
      </c>
      <c r="Q997">
        <f t="shared" si="65"/>
        <v>80.67</v>
      </c>
      <c r="R997" s="16">
        <f t="shared" si="63"/>
        <v>41947.940740740742</v>
      </c>
      <c r="S997" s="16">
        <f t="shared" si="64"/>
        <v>41972.666666666672</v>
      </c>
    </row>
    <row r="998" spans="1:19" ht="16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8276</v>
      </c>
      <c r="O998" t="s">
        <v>8278</v>
      </c>
      <c r="P998" s="10">
        <f t="shared" si="66"/>
        <v>2</v>
      </c>
      <c r="Q998">
        <f t="shared" si="65"/>
        <v>13</v>
      </c>
      <c r="R998" s="16">
        <f t="shared" si="63"/>
        <v>41817.866435185184</v>
      </c>
      <c r="S998" s="16">
        <f t="shared" si="64"/>
        <v>41847.643750000003</v>
      </c>
    </row>
    <row r="999" spans="1:19" ht="16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8276</v>
      </c>
      <c r="O999" t="s">
        <v>8278</v>
      </c>
      <c r="P999" s="10">
        <f t="shared" si="66"/>
        <v>1</v>
      </c>
      <c r="Q999">
        <f t="shared" si="65"/>
        <v>8.1300000000000008</v>
      </c>
      <c r="R999" s="16">
        <f t="shared" si="63"/>
        <v>41941.10297453704</v>
      </c>
      <c r="S999" s="16">
        <f t="shared" si="64"/>
        <v>41971.144641203704</v>
      </c>
    </row>
    <row r="1000" spans="1:19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8276</v>
      </c>
      <c r="O1000" t="s">
        <v>8278</v>
      </c>
      <c r="P1000" s="10">
        <f t="shared" si="66"/>
        <v>59</v>
      </c>
      <c r="Q1000">
        <f t="shared" si="65"/>
        <v>153.43</v>
      </c>
      <c r="R1000" s="16">
        <f t="shared" si="63"/>
        <v>42282.168993055559</v>
      </c>
      <c r="S1000" s="16">
        <f t="shared" si="64"/>
        <v>42327.210659722223</v>
      </c>
    </row>
    <row r="1001" spans="1:19" ht="32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8276</v>
      </c>
      <c r="O1001" t="s">
        <v>8278</v>
      </c>
      <c r="P1001" s="10">
        <f t="shared" si="66"/>
        <v>8</v>
      </c>
      <c r="Q1001">
        <f t="shared" si="65"/>
        <v>292.08</v>
      </c>
      <c r="R1001" s="16">
        <f t="shared" si="63"/>
        <v>41926.29965277778</v>
      </c>
      <c r="S1001" s="16">
        <f t="shared" si="64"/>
        <v>41956.334722222222</v>
      </c>
    </row>
    <row r="1002" spans="1:19" ht="32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8276</v>
      </c>
      <c r="O1002" t="s">
        <v>8278</v>
      </c>
      <c r="P1002" s="10">
        <f t="shared" si="66"/>
        <v>2</v>
      </c>
      <c r="Q1002">
        <f t="shared" si="65"/>
        <v>3304</v>
      </c>
      <c r="R1002" s="16">
        <f t="shared" si="63"/>
        <v>42749.059722222228</v>
      </c>
      <c r="S1002" s="16">
        <f t="shared" si="64"/>
        <v>42809.018055555556</v>
      </c>
    </row>
    <row r="1003" spans="1:19" ht="32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8276</v>
      </c>
      <c r="O1003" t="s">
        <v>8278</v>
      </c>
      <c r="P1003" s="10">
        <f t="shared" si="66"/>
        <v>104</v>
      </c>
      <c r="Q1003">
        <f t="shared" si="65"/>
        <v>1300</v>
      </c>
      <c r="R1003" s="16">
        <f t="shared" si="63"/>
        <v>42720.720057870371</v>
      </c>
      <c r="S1003" s="16">
        <f t="shared" si="64"/>
        <v>42765.720057870371</v>
      </c>
    </row>
    <row r="1004" spans="1:19" ht="32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8276</v>
      </c>
      <c r="O1004" t="s">
        <v>8278</v>
      </c>
      <c r="P1004" s="10">
        <f t="shared" si="66"/>
        <v>30</v>
      </c>
      <c r="Q1004">
        <f t="shared" si="65"/>
        <v>134.55000000000001</v>
      </c>
      <c r="R1004" s="16">
        <f t="shared" si="63"/>
        <v>42325.684189814812</v>
      </c>
      <c r="S1004" s="16">
        <f t="shared" si="64"/>
        <v>42355.249305555553</v>
      </c>
    </row>
    <row r="1005" spans="1:19" ht="32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8276</v>
      </c>
      <c r="O1005" t="s">
        <v>8278</v>
      </c>
      <c r="P1005" s="10">
        <f t="shared" si="66"/>
        <v>16</v>
      </c>
      <c r="Q1005">
        <f t="shared" si="65"/>
        <v>214.07</v>
      </c>
      <c r="R1005" s="16">
        <f t="shared" si="63"/>
        <v>42780.709039351852</v>
      </c>
      <c r="S1005" s="16">
        <f t="shared" si="64"/>
        <v>42810.667372685188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8276</v>
      </c>
      <c r="O1006" t="s">
        <v>8278</v>
      </c>
      <c r="P1006" s="10">
        <f t="shared" si="66"/>
        <v>82</v>
      </c>
      <c r="Q1006">
        <f t="shared" si="65"/>
        <v>216.34</v>
      </c>
      <c r="R1006" s="16">
        <f t="shared" si="63"/>
        <v>42388.708645833336</v>
      </c>
      <c r="S1006" s="16">
        <f t="shared" si="64"/>
        <v>42418.708645833336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8276</v>
      </c>
      <c r="O1007" t="s">
        <v>8278</v>
      </c>
      <c r="P1007" s="10">
        <f t="shared" si="66"/>
        <v>75</v>
      </c>
      <c r="Q1007">
        <f t="shared" si="65"/>
        <v>932.31</v>
      </c>
      <c r="R1007" s="16">
        <f t="shared" si="63"/>
        <v>42276.624803240738</v>
      </c>
      <c r="S1007" s="16">
        <f t="shared" si="64"/>
        <v>42307.624803240738</v>
      </c>
    </row>
    <row r="1008" spans="1:19" ht="32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8276</v>
      </c>
      <c r="O1008" t="s">
        <v>8278</v>
      </c>
      <c r="P1008" s="10">
        <f t="shared" si="66"/>
        <v>6</v>
      </c>
      <c r="Q1008">
        <f t="shared" si="65"/>
        <v>29.25</v>
      </c>
      <c r="R1008" s="16">
        <f t="shared" si="63"/>
        <v>41977.040185185186</v>
      </c>
      <c r="S1008" s="16">
        <f t="shared" si="64"/>
        <v>41985.299305555556</v>
      </c>
    </row>
    <row r="1009" spans="1:19" ht="32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8276</v>
      </c>
      <c r="O1009" t="s">
        <v>8278</v>
      </c>
      <c r="P1009" s="10">
        <f t="shared" si="66"/>
        <v>44</v>
      </c>
      <c r="Q1009">
        <f t="shared" si="65"/>
        <v>174.95</v>
      </c>
      <c r="R1009" s="16">
        <f t="shared" si="63"/>
        <v>42676.583599537036</v>
      </c>
      <c r="S1009" s="16">
        <f t="shared" si="64"/>
        <v>42718.6252662037</v>
      </c>
    </row>
    <row r="1010" spans="1:19" ht="32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8276</v>
      </c>
      <c r="O1010" t="s">
        <v>8278</v>
      </c>
      <c r="P1010" s="10">
        <f t="shared" si="66"/>
        <v>0</v>
      </c>
      <c r="Q1010">
        <f t="shared" si="65"/>
        <v>250</v>
      </c>
      <c r="R1010" s="16">
        <f t="shared" si="63"/>
        <v>42702.809201388889</v>
      </c>
      <c r="S1010" s="16">
        <f t="shared" si="64"/>
        <v>42732.809201388889</v>
      </c>
    </row>
    <row r="1011" spans="1:19" ht="32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8276</v>
      </c>
      <c r="O1011" t="s">
        <v>8278</v>
      </c>
      <c r="P1011" s="10">
        <f t="shared" si="66"/>
        <v>13</v>
      </c>
      <c r="Q1011">
        <f t="shared" si="65"/>
        <v>65</v>
      </c>
      <c r="R1011" s="16">
        <f t="shared" si="63"/>
        <v>42510.604699074072</v>
      </c>
      <c r="S1011" s="16">
        <f t="shared" si="64"/>
        <v>42540.604699074072</v>
      </c>
    </row>
    <row r="1012" spans="1:19" ht="32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8276</v>
      </c>
      <c r="O1012" t="s">
        <v>8278</v>
      </c>
      <c r="P1012" s="10">
        <f t="shared" si="66"/>
        <v>0</v>
      </c>
      <c r="Q1012">
        <f t="shared" si="65"/>
        <v>55</v>
      </c>
      <c r="R1012" s="16">
        <f t="shared" si="63"/>
        <v>42561.829421296294</v>
      </c>
      <c r="S1012" s="16">
        <f t="shared" si="64"/>
        <v>42618.124305555553</v>
      </c>
    </row>
    <row r="1013" spans="1:19" ht="32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8276</v>
      </c>
      <c r="O1013" t="s">
        <v>8278</v>
      </c>
      <c r="P1013" s="10">
        <f t="shared" si="66"/>
        <v>0</v>
      </c>
      <c r="Q1013">
        <f t="shared" si="65"/>
        <v>75</v>
      </c>
      <c r="R1013" s="16">
        <f t="shared" si="63"/>
        <v>41946.898090277777</v>
      </c>
      <c r="S1013" s="16">
        <f t="shared" si="64"/>
        <v>41991.898090277777</v>
      </c>
    </row>
    <row r="1014" spans="1:19" ht="32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8276</v>
      </c>
      <c r="O1014" t="s">
        <v>8278</v>
      </c>
      <c r="P1014" s="10">
        <f t="shared" si="66"/>
        <v>21535</v>
      </c>
      <c r="Q1014">
        <f t="shared" si="65"/>
        <v>1389.36</v>
      </c>
      <c r="R1014" s="16">
        <f t="shared" si="63"/>
        <v>42714.440416666665</v>
      </c>
      <c r="S1014" s="16">
        <f t="shared" si="64"/>
        <v>42759.440416666665</v>
      </c>
    </row>
    <row r="1015" spans="1:19" ht="32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8276</v>
      </c>
      <c r="O1015" t="s">
        <v>8278</v>
      </c>
      <c r="P1015" s="10">
        <f t="shared" si="66"/>
        <v>35</v>
      </c>
      <c r="Q1015">
        <f t="shared" si="65"/>
        <v>95.91</v>
      </c>
      <c r="R1015" s="16">
        <f t="shared" si="63"/>
        <v>42339.833981481483</v>
      </c>
      <c r="S1015" s="16">
        <f t="shared" si="64"/>
        <v>42367.833333333328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8276</v>
      </c>
      <c r="O1016" t="s">
        <v>8278</v>
      </c>
      <c r="P1016" s="10">
        <f t="shared" si="66"/>
        <v>31</v>
      </c>
      <c r="Q1016">
        <f t="shared" si="65"/>
        <v>191.25</v>
      </c>
      <c r="R1016" s="16">
        <f t="shared" si="63"/>
        <v>41955.002488425926</v>
      </c>
      <c r="S1016" s="16">
        <f t="shared" si="64"/>
        <v>42005.002488425926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8276</v>
      </c>
      <c r="O1017" t="s">
        <v>8278</v>
      </c>
      <c r="P1017" s="10">
        <f t="shared" si="66"/>
        <v>3</v>
      </c>
      <c r="Q1017">
        <f t="shared" si="65"/>
        <v>40</v>
      </c>
      <c r="R1017" s="16">
        <f t="shared" si="63"/>
        <v>42303.878414351857</v>
      </c>
      <c r="S1017" s="16">
        <f t="shared" si="64"/>
        <v>42333.920081018514</v>
      </c>
    </row>
    <row r="1018" spans="1:19" ht="32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8276</v>
      </c>
      <c r="O1018" t="s">
        <v>8278</v>
      </c>
      <c r="P1018" s="10">
        <f t="shared" si="66"/>
        <v>3</v>
      </c>
      <c r="Q1018">
        <f t="shared" si="65"/>
        <v>74.790000000000006</v>
      </c>
      <c r="R1018" s="16">
        <f t="shared" si="63"/>
        <v>42422.107129629629</v>
      </c>
      <c r="S1018" s="16">
        <f t="shared" si="64"/>
        <v>42467.065462962957</v>
      </c>
    </row>
    <row r="1019" spans="1:19" ht="32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8276</v>
      </c>
      <c r="O1019" t="s">
        <v>8278</v>
      </c>
      <c r="P1019" s="10">
        <f t="shared" si="66"/>
        <v>23</v>
      </c>
      <c r="Q1019">
        <f t="shared" si="65"/>
        <v>161.12</v>
      </c>
      <c r="R1019" s="16">
        <f t="shared" si="63"/>
        <v>42289.675173611111</v>
      </c>
      <c r="S1019" s="16">
        <f t="shared" si="64"/>
        <v>42329.716840277775</v>
      </c>
    </row>
    <row r="1020" spans="1:19" ht="32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8276</v>
      </c>
      <c r="O1020" t="s">
        <v>8278</v>
      </c>
      <c r="P1020" s="10">
        <f t="shared" si="66"/>
        <v>3</v>
      </c>
      <c r="Q1020">
        <f t="shared" si="65"/>
        <v>88.71</v>
      </c>
      <c r="R1020" s="16">
        <f t="shared" si="63"/>
        <v>42535.492280092592</v>
      </c>
      <c r="S1020" s="16">
        <f t="shared" si="64"/>
        <v>42565.492280092592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8276</v>
      </c>
      <c r="O1021" t="s">
        <v>8278</v>
      </c>
      <c r="P1021" s="10">
        <f t="shared" si="66"/>
        <v>47</v>
      </c>
      <c r="Q1021">
        <f t="shared" si="65"/>
        <v>53.25</v>
      </c>
      <c r="R1021" s="16">
        <f t="shared" si="63"/>
        <v>42009.973946759259</v>
      </c>
      <c r="S1021" s="16">
        <f t="shared" si="64"/>
        <v>42039.973946759259</v>
      </c>
    </row>
    <row r="1022" spans="1:19" ht="32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8282</v>
      </c>
      <c r="O1022" t="s">
        <v>8287</v>
      </c>
      <c r="P1022" s="10">
        <f t="shared" si="66"/>
        <v>206</v>
      </c>
      <c r="Q1022">
        <f t="shared" si="65"/>
        <v>106.2</v>
      </c>
      <c r="R1022" s="16">
        <f t="shared" si="63"/>
        <v>42127.069548611107</v>
      </c>
      <c r="S1022" s="16">
        <f t="shared" si="64"/>
        <v>42157.032638888893</v>
      </c>
    </row>
    <row r="1023" spans="1:19" ht="16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8282</v>
      </c>
      <c r="O1023" t="s">
        <v>8287</v>
      </c>
      <c r="P1023" s="10">
        <f t="shared" si="66"/>
        <v>352</v>
      </c>
      <c r="Q1023">
        <f t="shared" si="65"/>
        <v>22.08</v>
      </c>
      <c r="R1023" s="16">
        <f t="shared" si="63"/>
        <v>42271.251979166671</v>
      </c>
      <c r="S1023" s="16">
        <f t="shared" si="64"/>
        <v>42294.166666666672</v>
      </c>
    </row>
    <row r="1024" spans="1:19" ht="16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8282</v>
      </c>
      <c r="O1024" t="s">
        <v>8287</v>
      </c>
      <c r="P1024" s="10">
        <f t="shared" si="66"/>
        <v>115</v>
      </c>
      <c r="Q1024">
        <f t="shared" si="65"/>
        <v>31.05</v>
      </c>
      <c r="R1024" s="16">
        <f t="shared" si="63"/>
        <v>42111.646724537044</v>
      </c>
      <c r="S1024" s="16">
        <f t="shared" si="64"/>
        <v>42141.646724537044</v>
      </c>
    </row>
    <row r="1025" spans="1:19" ht="32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8282</v>
      </c>
      <c r="O1025" t="s">
        <v>8287</v>
      </c>
      <c r="P1025" s="10">
        <f t="shared" si="66"/>
        <v>237</v>
      </c>
      <c r="Q1025">
        <f t="shared" si="65"/>
        <v>36.21</v>
      </c>
      <c r="R1025" s="16">
        <f t="shared" si="63"/>
        <v>42145.919687500005</v>
      </c>
      <c r="S1025" s="16">
        <f t="shared" si="64"/>
        <v>42175.919687500005</v>
      </c>
    </row>
    <row r="1026" spans="1:19" ht="32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8282</v>
      </c>
      <c r="O1026" t="s">
        <v>8287</v>
      </c>
      <c r="P1026" s="10">
        <f t="shared" si="66"/>
        <v>119</v>
      </c>
      <c r="Q1026">
        <f t="shared" si="65"/>
        <v>388.98</v>
      </c>
      <c r="R1026" s="16">
        <f t="shared" si="63"/>
        <v>42370.580590277779</v>
      </c>
      <c r="S1026" s="16">
        <f t="shared" si="64"/>
        <v>42400.580590277779</v>
      </c>
    </row>
    <row r="1027" spans="1:19" ht="16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8282</v>
      </c>
      <c r="O1027" t="s">
        <v>8287</v>
      </c>
      <c r="P1027" s="10">
        <f t="shared" si="66"/>
        <v>110</v>
      </c>
      <c r="Q1027">
        <f t="shared" si="65"/>
        <v>71.849999999999994</v>
      </c>
      <c r="R1027" s="16">
        <f t="shared" ref="R1027:R1090" si="67">(((J1027/60)/60)/24)+DATE(1970,1,1)</f>
        <v>42049.833761574075</v>
      </c>
      <c r="S1027" s="16">
        <f t="shared" ref="S1027:S1090" si="68">(((I1027/60)/60)/24)+DATE(1970,1,1)</f>
        <v>42079.792094907403</v>
      </c>
    </row>
    <row r="1028" spans="1:19" ht="32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8282</v>
      </c>
      <c r="O1028" t="s">
        <v>8287</v>
      </c>
      <c r="P1028" s="10">
        <f t="shared" si="66"/>
        <v>100</v>
      </c>
      <c r="Q1028">
        <f t="shared" si="65"/>
        <v>57.38</v>
      </c>
      <c r="R1028" s="16">
        <f t="shared" si="67"/>
        <v>42426.407592592594</v>
      </c>
      <c r="S1028" s="16">
        <f t="shared" si="68"/>
        <v>42460.365925925929</v>
      </c>
    </row>
    <row r="1029" spans="1:19" ht="32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8282</v>
      </c>
      <c r="O1029" t="s">
        <v>8287</v>
      </c>
      <c r="P1029" s="10">
        <f t="shared" si="66"/>
        <v>103</v>
      </c>
      <c r="Q1029">
        <f t="shared" si="65"/>
        <v>69.67</v>
      </c>
      <c r="R1029" s="16">
        <f t="shared" si="67"/>
        <v>41905.034108796295</v>
      </c>
      <c r="S1029" s="16">
        <f t="shared" si="68"/>
        <v>41935.034108796295</v>
      </c>
    </row>
    <row r="1030" spans="1:19" ht="32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8282</v>
      </c>
      <c r="O1030" t="s">
        <v>8287</v>
      </c>
      <c r="P1030" s="10">
        <f t="shared" si="66"/>
        <v>117</v>
      </c>
      <c r="Q1030">
        <f t="shared" si="65"/>
        <v>45.99</v>
      </c>
      <c r="R1030" s="16">
        <f t="shared" si="67"/>
        <v>42755.627372685187</v>
      </c>
      <c r="S1030" s="16">
        <f t="shared" si="68"/>
        <v>42800.833333333328</v>
      </c>
    </row>
    <row r="1031" spans="1:19" ht="16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8282</v>
      </c>
      <c r="O1031" t="s">
        <v>8287</v>
      </c>
      <c r="P1031" s="10">
        <f t="shared" si="66"/>
        <v>112</v>
      </c>
      <c r="Q1031">
        <f t="shared" si="65"/>
        <v>79.260000000000005</v>
      </c>
      <c r="R1031" s="16">
        <f t="shared" si="67"/>
        <v>42044.711886574078</v>
      </c>
      <c r="S1031" s="16">
        <f t="shared" si="68"/>
        <v>42098.915972222225</v>
      </c>
    </row>
    <row r="1032" spans="1:19" ht="16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8282</v>
      </c>
      <c r="O1032" t="s">
        <v>8287</v>
      </c>
      <c r="P1032" s="10">
        <f t="shared" si="66"/>
        <v>342</v>
      </c>
      <c r="Q1032">
        <f t="shared" si="65"/>
        <v>43.03</v>
      </c>
      <c r="R1032" s="16">
        <f t="shared" si="67"/>
        <v>42611.483206018514</v>
      </c>
      <c r="S1032" s="16">
        <f t="shared" si="68"/>
        <v>42625.483206018514</v>
      </c>
    </row>
    <row r="1033" spans="1:19" ht="32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8282</v>
      </c>
      <c r="O1033" t="s">
        <v>8287</v>
      </c>
      <c r="P1033" s="10">
        <f t="shared" si="66"/>
        <v>107</v>
      </c>
      <c r="Q1033">
        <f t="shared" si="65"/>
        <v>108.48</v>
      </c>
      <c r="R1033" s="16">
        <f t="shared" si="67"/>
        <v>42324.764004629629</v>
      </c>
      <c r="S1033" s="16">
        <f t="shared" si="68"/>
        <v>42354.764004629629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8282</v>
      </c>
      <c r="O1034" t="s">
        <v>8287</v>
      </c>
      <c r="P1034" s="10">
        <f t="shared" si="66"/>
        <v>108</v>
      </c>
      <c r="Q1034">
        <f t="shared" ref="Q1034:Q1097" si="69">IFERROR(ROUND(E1034/L1034,2),0)</f>
        <v>61.03</v>
      </c>
      <c r="R1034" s="16">
        <f t="shared" si="67"/>
        <v>42514.666956018518</v>
      </c>
      <c r="S1034" s="16">
        <f t="shared" si="68"/>
        <v>42544.666956018518</v>
      </c>
    </row>
    <row r="1035" spans="1:19" ht="32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8282</v>
      </c>
      <c r="O1035" t="s">
        <v>8287</v>
      </c>
      <c r="P1035" s="10">
        <f t="shared" si="66"/>
        <v>103</v>
      </c>
      <c r="Q1035">
        <f t="shared" si="69"/>
        <v>50.59</v>
      </c>
      <c r="R1035" s="16">
        <f t="shared" si="67"/>
        <v>42688.732407407413</v>
      </c>
      <c r="S1035" s="16">
        <f t="shared" si="68"/>
        <v>42716.732407407413</v>
      </c>
    </row>
    <row r="1036" spans="1:19" ht="32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8282</v>
      </c>
      <c r="O1036" t="s">
        <v>8287</v>
      </c>
      <c r="P1036" s="10">
        <f t="shared" si="66"/>
        <v>130</v>
      </c>
      <c r="Q1036">
        <f t="shared" si="69"/>
        <v>39.159999999999997</v>
      </c>
      <c r="R1036" s="16">
        <f t="shared" si="67"/>
        <v>42555.166712962964</v>
      </c>
      <c r="S1036" s="16">
        <f t="shared" si="68"/>
        <v>42587.165972222225</v>
      </c>
    </row>
    <row r="1037" spans="1:19" ht="32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8282</v>
      </c>
      <c r="O1037" t="s">
        <v>8287</v>
      </c>
      <c r="P1037" s="10">
        <f t="shared" si="66"/>
        <v>108</v>
      </c>
      <c r="Q1037">
        <f t="shared" si="69"/>
        <v>65.16</v>
      </c>
      <c r="R1037" s="16">
        <f t="shared" si="67"/>
        <v>42016.641435185185</v>
      </c>
      <c r="S1037" s="16">
        <f t="shared" si="68"/>
        <v>42046.641435185185</v>
      </c>
    </row>
    <row r="1038" spans="1:19" ht="32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8282</v>
      </c>
      <c r="O1038" t="s">
        <v>8287</v>
      </c>
      <c r="P1038" s="10">
        <f t="shared" si="66"/>
        <v>112</v>
      </c>
      <c r="Q1038">
        <f t="shared" si="69"/>
        <v>23.96</v>
      </c>
      <c r="R1038" s="16">
        <f t="shared" si="67"/>
        <v>41249.448958333334</v>
      </c>
      <c r="S1038" s="16">
        <f t="shared" si="68"/>
        <v>41281.333333333336</v>
      </c>
    </row>
    <row r="1039" spans="1:19" ht="32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8282</v>
      </c>
      <c r="O1039" t="s">
        <v>8287</v>
      </c>
      <c r="P1039" s="10">
        <f t="shared" si="66"/>
        <v>102</v>
      </c>
      <c r="Q1039">
        <f t="shared" si="69"/>
        <v>48.62</v>
      </c>
      <c r="R1039" s="16">
        <f t="shared" si="67"/>
        <v>42119.822476851856</v>
      </c>
      <c r="S1039" s="16">
        <f t="shared" si="68"/>
        <v>42142.208333333328</v>
      </c>
    </row>
    <row r="1040" spans="1:19" ht="32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8282</v>
      </c>
      <c r="O1040" t="s">
        <v>8287</v>
      </c>
      <c r="P1040" s="10">
        <f t="shared" si="66"/>
        <v>145</v>
      </c>
      <c r="Q1040">
        <f t="shared" si="69"/>
        <v>35.74</v>
      </c>
      <c r="R1040" s="16">
        <f t="shared" si="67"/>
        <v>42418.231747685189</v>
      </c>
      <c r="S1040" s="16">
        <f t="shared" si="68"/>
        <v>42448.190081018518</v>
      </c>
    </row>
    <row r="1041" spans="1:19" ht="32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8282</v>
      </c>
      <c r="O1041" t="s">
        <v>8287</v>
      </c>
      <c r="P1041" s="10">
        <f t="shared" si="66"/>
        <v>128</v>
      </c>
      <c r="Q1041">
        <f t="shared" si="69"/>
        <v>21.37</v>
      </c>
      <c r="R1041" s="16">
        <f t="shared" si="67"/>
        <v>42692.109328703707</v>
      </c>
      <c r="S1041" s="16">
        <f t="shared" si="68"/>
        <v>42717.332638888889</v>
      </c>
    </row>
    <row r="1042" spans="1:19" ht="32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8288</v>
      </c>
      <c r="O1042" t="s">
        <v>8289</v>
      </c>
      <c r="P1042" s="10">
        <f t="shared" si="66"/>
        <v>0</v>
      </c>
      <c r="Q1042">
        <f t="shared" si="69"/>
        <v>250</v>
      </c>
      <c r="R1042" s="16">
        <f t="shared" si="67"/>
        <v>42579.708437499998</v>
      </c>
      <c r="S1042" s="16">
        <f t="shared" si="68"/>
        <v>42609.708437499998</v>
      </c>
    </row>
    <row r="1043" spans="1:19" ht="32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8288</v>
      </c>
      <c r="O1043" t="s">
        <v>8289</v>
      </c>
      <c r="P1043" s="10">
        <f t="shared" si="66"/>
        <v>0</v>
      </c>
      <c r="Q1043">
        <f t="shared" si="69"/>
        <v>0</v>
      </c>
      <c r="R1043" s="16">
        <f t="shared" si="67"/>
        <v>41831.060092592597</v>
      </c>
      <c r="S1043" s="16">
        <f t="shared" si="68"/>
        <v>41851.060092592597</v>
      </c>
    </row>
    <row r="1044" spans="1:19" ht="32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8288</v>
      </c>
      <c r="O1044" t="s">
        <v>8289</v>
      </c>
      <c r="P1044" s="10">
        <f t="shared" si="66"/>
        <v>2</v>
      </c>
      <c r="Q1044">
        <f t="shared" si="69"/>
        <v>10</v>
      </c>
      <c r="R1044" s="16">
        <f t="shared" si="67"/>
        <v>41851.696157407408</v>
      </c>
      <c r="S1044" s="16">
        <f t="shared" si="68"/>
        <v>41894.416666666664</v>
      </c>
    </row>
    <row r="1045" spans="1:19" ht="32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8288</v>
      </c>
      <c r="O1045" t="s">
        <v>8289</v>
      </c>
      <c r="P1045" s="10">
        <f t="shared" si="66"/>
        <v>9</v>
      </c>
      <c r="Q1045">
        <f t="shared" si="69"/>
        <v>29.24</v>
      </c>
      <c r="R1045" s="16">
        <f t="shared" si="67"/>
        <v>42114.252951388888</v>
      </c>
      <c r="S1045" s="16">
        <f t="shared" si="68"/>
        <v>42144.252951388888</v>
      </c>
    </row>
    <row r="1046" spans="1:19" ht="32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8288</v>
      </c>
      <c r="O1046" t="s">
        <v>8289</v>
      </c>
      <c r="P1046" s="10">
        <f t="shared" si="66"/>
        <v>0</v>
      </c>
      <c r="Q1046">
        <f t="shared" si="69"/>
        <v>3</v>
      </c>
      <c r="R1046" s="16">
        <f t="shared" si="67"/>
        <v>42011.925937499997</v>
      </c>
      <c r="S1046" s="16">
        <f t="shared" si="68"/>
        <v>42068.852083333331</v>
      </c>
    </row>
    <row r="1047" spans="1:19" ht="32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8288</v>
      </c>
      <c r="O1047" t="s">
        <v>8289</v>
      </c>
      <c r="P1047" s="10">
        <f t="shared" si="66"/>
        <v>3</v>
      </c>
      <c r="Q1047">
        <f t="shared" si="69"/>
        <v>33.25</v>
      </c>
      <c r="R1047" s="16">
        <f t="shared" si="67"/>
        <v>41844.874421296299</v>
      </c>
      <c r="S1047" s="16">
        <f t="shared" si="68"/>
        <v>41874.874421296299</v>
      </c>
    </row>
    <row r="1048" spans="1:19" ht="32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8288</v>
      </c>
      <c r="O1048" t="s">
        <v>8289</v>
      </c>
      <c r="P1048" s="10">
        <f t="shared" si="66"/>
        <v>0</v>
      </c>
      <c r="Q1048">
        <f t="shared" si="69"/>
        <v>0</v>
      </c>
      <c r="R1048" s="16">
        <f t="shared" si="67"/>
        <v>42319.851388888885</v>
      </c>
      <c r="S1048" s="16">
        <f t="shared" si="68"/>
        <v>42364.851388888885</v>
      </c>
    </row>
    <row r="1049" spans="1:19" ht="32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8288</v>
      </c>
      <c r="O1049" t="s">
        <v>8289</v>
      </c>
      <c r="P1049" s="10">
        <f t="shared" si="66"/>
        <v>0</v>
      </c>
      <c r="Q1049">
        <f t="shared" si="69"/>
        <v>1</v>
      </c>
      <c r="R1049" s="16">
        <f t="shared" si="67"/>
        <v>41918.818460648145</v>
      </c>
      <c r="S1049" s="16">
        <f t="shared" si="68"/>
        <v>41948.860127314816</v>
      </c>
    </row>
    <row r="1050" spans="1:19" ht="32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8288</v>
      </c>
      <c r="O1050" t="s">
        <v>8289</v>
      </c>
      <c r="P1050" s="10">
        <f t="shared" si="66"/>
        <v>1</v>
      </c>
      <c r="Q1050">
        <f t="shared" si="69"/>
        <v>53</v>
      </c>
      <c r="R1050" s="16">
        <f t="shared" si="67"/>
        <v>42598.053113425922</v>
      </c>
      <c r="S1050" s="16">
        <f t="shared" si="68"/>
        <v>42638.053113425922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8288</v>
      </c>
      <c r="O1051" t="s">
        <v>8289</v>
      </c>
      <c r="P1051" s="10">
        <f t="shared" si="66"/>
        <v>0</v>
      </c>
      <c r="Q1051">
        <f t="shared" si="69"/>
        <v>0</v>
      </c>
      <c r="R1051" s="16">
        <f t="shared" si="67"/>
        <v>42382.431076388893</v>
      </c>
      <c r="S1051" s="16">
        <f t="shared" si="68"/>
        <v>42412.431076388893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8288</v>
      </c>
      <c r="O1052" t="s">
        <v>8289</v>
      </c>
      <c r="P1052" s="10">
        <f t="shared" si="66"/>
        <v>0</v>
      </c>
      <c r="Q1052">
        <f t="shared" si="69"/>
        <v>0</v>
      </c>
      <c r="R1052" s="16">
        <f t="shared" si="67"/>
        <v>42231.7971875</v>
      </c>
      <c r="S1052" s="16">
        <f t="shared" si="68"/>
        <v>42261.7971875</v>
      </c>
    </row>
    <row r="1053" spans="1:19" ht="32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8288</v>
      </c>
      <c r="O1053" t="s">
        <v>8289</v>
      </c>
      <c r="P1053" s="10">
        <f t="shared" si="66"/>
        <v>0</v>
      </c>
      <c r="Q1053">
        <f t="shared" si="69"/>
        <v>0</v>
      </c>
      <c r="R1053" s="16">
        <f t="shared" si="67"/>
        <v>41850.014178240745</v>
      </c>
      <c r="S1053" s="16">
        <f t="shared" si="68"/>
        <v>41878.014178240745</v>
      </c>
    </row>
    <row r="1054" spans="1:19" ht="32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8288</v>
      </c>
      <c r="O1054" t="s">
        <v>8289</v>
      </c>
      <c r="P1054" s="10">
        <f t="shared" ref="P1054:P1117" si="70">ROUND(E1054/D1054*100,0)</f>
        <v>0</v>
      </c>
      <c r="Q1054">
        <f t="shared" si="69"/>
        <v>0</v>
      </c>
      <c r="R1054" s="16">
        <f t="shared" si="67"/>
        <v>42483.797395833331</v>
      </c>
      <c r="S1054" s="16">
        <f t="shared" si="68"/>
        <v>42527.839583333334</v>
      </c>
    </row>
    <row r="1055" spans="1:19" ht="32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8288</v>
      </c>
      <c r="O1055" t="s">
        <v>8289</v>
      </c>
      <c r="P1055" s="10">
        <f t="shared" si="70"/>
        <v>1</v>
      </c>
      <c r="Q1055">
        <f t="shared" si="69"/>
        <v>15</v>
      </c>
      <c r="R1055" s="16">
        <f t="shared" si="67"/>
        <v>42775.172824074078</v>
      </c>
      <c r="S1055" s="16">
        <f t="shared" si="68"/>
        <v>42800.172824074078</v>
      </c>
    </row>
    <row r="1056" spans="1:19" ht="32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8288</v>
      </c>
      <c r="O1056" t="s">
        <v>8289</v>
      </c>
      <c r="P1056" s="10">
        <f t="shared" si="70"/>
        <v>0</v>
      </c>
      <c r="Q1056">
        <f t="shared" si="69"/>
        <v>0</v>
      </c>
      <c r="R1056" s="16">
        <f t="shared" si="67"/>
        <v>41831.851840277777</v>
      </c>
      <c r="S1056" s="16">
        <f t="shared" si="68"/>
        <v>41861.916666666664</v>
      </c>
    </row>
    <row r="1057" spans="1:19" ht="32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8288</v>
      </c>
      <c r="O1057" t="s">
        <v>8289</v>
      </c>
      <c r="P1057" s="10">
        <f t="shared" si="70"/>
        <v>0</v>
      </c>
      <c r="Q1057">
        <f t="shared" si="69"/>
        <v>0</v>
      </c>
      <c r="R1057" s="16">
        <f t="shared" si="67"/>
        <v>42406.992418981477</v>
      </c>
      <c r="S1057" s="16">
        <f t="shared" si="68"/>
        <v>42436.992418981477</v>
      </c>
    </row>
    <row r="1058" spans="1:19" ht="32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8288</v>
      </c>
      <c r="O1058" t="s">
        <v>8289</v>
      </c>
      <c r="P1058" s="10">
        <f t="shared" si="70"/>
        <v>0</v>
      </c>
      <c r="Q1058">
        <f t="shared" si="69"/>
        <v>0</v>
      </c>
      <c r="R1058" s="16">
        <f t="shared" si="67"/>
        <v>42058.719641203701</v>
      </c>
      <c r="S1058" s="16">
        <f t="shared" si="68"/>
        <v>42118.677974537044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8288</v>
      </c>
      <c r="O1059" t="s">
        <v>8289</v>
      </c>
      <c r="P1059" s="10">
        <f t="shared" si="70"/>
        <v>0</v>
      </c>
      <c r="Q1059">
        <f t="shared" si="69"/>
        <v>0</v>
      </c>
      <c r="R1059" s="16">
        <f t="shared" si="67"/>
        <v>42678.871331018512</v>
      </c>
      <c r="S1059" s="16">
        <f t="shared" si="68"/>
        <v>42708.912997685184</v>
      </c>
    </row>
    <row r="1060" spans="1:19" ht="32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8288</v>
      </c>
      <c r="O1060" t="s">
        <v>8289</v>
      </c>
      <c r="P1060" s="10">
        <f t="shared" si="70"/>
        <v>0</v>
      </c>
      <c r="Q1060">
        <f t="shared" si="69"/>
        <v>0</v>
      </c>
      <c r="R1060" s="16">
        <f t="shared" si="67"/>
        <v>42047.900960648149</v>
      </c>
      <c r="S1060" s="16">
        <f t="shared" si="68"/>
        <v>42089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8288</v>
      </c>
      <c r="O1061" t="s">
        <v>8289</v>
      </c>
      <c r="P1061" s="10">
        <f t="shared" si="70"/>
        <v>0</v>
      </c>
      <c r="Q1061">
        <f t="shared" si="69"/>
        <v>0</v>
      </c>
      <c r="R1061" s="16">
        <f t="shared" si="67"/>
        <v>42046.79</v>
      </c>
      <c r="S1061" s="16">
        <f t="shared" si="68"/>
        <v>42076.748333333337</v>
      </c>
    </row>
    <row r="1062" spans="1:19" ht="32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8288</v>
      </c>
      <c r="O1062" t="s">
        <v>8289</v>
      </c>
      <c r="P1062" s="10">
        <f t="shared" si="70"/>
        <v>1</v>
      </c>
      <c r="Q1062">
        <f t="shared" si="69"/>
        <v>50</v>
      </c>
      <c r="R1062" s="16">
        <f t="shared" si="67"/>
        <v>42079.913113425922</v>
      </c>
      <c r="S1062" s="16">
        <f t="shared" si="68"/>
        <v>42109.913113425922</v>
      </c>
    </row>
    <row r="1063" spans="1:19" ht="16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8288</v>
      </c>
      <c r="O1063" t="s">
        <v>8289</v>
      </c>
      <c r="P1063" s="10">
        <f t="shared" si="70"/>
        <v>0</v>
      </c>
      <c r="Q1063">
        <f t="shared" si="69"/>
        <v>0</v>
      </c>
      <c r="R1063" s="16">
        <f t="shared" si="67"/>
        <v>42432.276712962965</v>
      </c>
      <c r="S1063" s="16">
        <f t="shared" si="68"/>
        <v>42492.041666666672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8288</v>
      </c>
      <c r="O1064" t="s">
        <v>8289</v>
      </c>
      <c r="P1064" s="10">
        <f t="shared" si="70"/>
        <v>95</v>
      </c>
      <c r="Q1064">
        <f t="shared" si="69"/>
        <v>47.5</v>
      </c>
      <c r="R1064" s="16">
        <f t="shared" si="67"/>
        <v>42556.807187500002</v>
      </c>
      <c r="S1064" s="16">
        <f t="shared" si="68"/>
        <v>42563.807187500002</v>
      </c>
    </row>
    <row r="1065" spans="1:19" ht="32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8288</v>
      </c>
      <c r="O1065" t="s">
        <v>8289</v>
      </c>
      <c r="P1065" s="10">
        <f t="shared" si="70"/>
        <v>0</v>
      </c>
      <c r="Q1065">
        <f t="shared" si="69"/>
        <v>0</v>
      </c>
      <c r="R1065" s="16">
        <f t="shared" si="67"/>
        <v>42583.030810185184</v>
      </c>
      <c r="S1065" s="16">
        <f t="shared" si="68"/>
        <v>42613.030810185184</v>
      </c>
    </row>
    <row r="1066" spans="1:19" ht="32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8290</v>
      </c>
      <c r="O1066" t="s">
        <v>8291</v>
      </c>
      <c r="P1066" s="10">
        <f t="shared" si="70"/>
        <v>9</v>
      </c>
      <c r="Q1066">
        <f t="shared" si="69"/>
        <v>65.67</v>
      </c>
      <c r="R1066" s="16">
        <f t="shared" si="67"/>
        <v>41417.228043981479</v>
      </c>
      <c r="S1066" s="16">
        <f t="shared" si="68"/>
        <v>41462.228043981479</v>
      </c>
    </row>
    <row r="1067" spans="1:19" ht="32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8290</v>
      </c>
      <c r="O1067" t="s">
        <v>8291</v>
      </c>
      <c r="P1067" s="10">
        <f t="shared" si="70"/>
        <v>3</v>
      </c>
      <c r="Q1067">
        <f t="shared" si="69"/>
        <v>16.2</v>
      </c>
      <c r="R1067" s="16">
        <f t="shared" si="67"/>
        <v>41661.381041666667</v>
      </c>
      <c r="S1067" s="16">
        <f t="shared" si="68"/>
        <v>41689.381041666667</v>
      </c>
    </row>
    <row r="1068" spans="1:19" ht="32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8290</v>
      </c>
      <c r="O1068" t="s">
        <v>8291</v>
      </c>
      <c r="P1068" s="10">
        <f t="shared" si="70"/>
        <v>3</v>
      </c>
      <c r="Q1068">
        <f t="shared" si="69"/>
        <v>34.130000000000003</v>
      </c>
      <c r="R1068" s="16">
        <f t="shared" si="67"/>
        <v>41445.962754629632</v>
      </c>
      <c r="S1068" s="16">
        <f t="shared" si="68"/>
        <v>41490.962754629632</v>
      </c>
    </row>
    <row r="1069" spans="1:19" ht="32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8290</v>
      </c>
      <c r="O1069" t="s">
        <v>8291</v>
      </c>
      <c r="P1069" s="10">
        <f t="shared" si="70"/>
        <v>26</v>
      </c>
      <c r="Q1069">
        <f t="shared" si="69"/>
        <v>13</v>
      </c>
      <c r="R1069" s="16">
        <f t="shared" si="67"/>
        <v>41599.855682870373</v>
      </c>
      <c r="S1069" s="16">
        <f t="shared" si="68"/>
        <v>41629.855682870373</v>
      </c>
    </row>
    <row r="1070" spans="1:19" ht="32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8290</v>
      </c>
      <c r="O1070" t="s">
        <v>8291</v>
      </c>
      <c r="P1070" s="10">
        <f t="shared" si="70"/>
        <v>0</v>
      </c>
      <c r="Q1070">
        <f t="shared" si="69"/>
        <v>11.25</v>
      </c>
      <c r="R1070" s="16">
        <f t="shared" si="67"/>
        <v>42440.371111111104</v>
      </c>
      <c r="S1070" s="16">
        <f t="shared" si="68"/>
        <v>42470.329444444447</v>
      </c>
    </row>
    <row r="1071" spans="1:19" ht="16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8290</v>
      </c>
      <c r="O1071" t="s">
        <v>8291</v>
      </c>
      <c r="P1071" s="10">
        <f t="shared" si="70"/>
        <v>39</v>
      </c>
      <c r="Q1071">
        <f t="shared" si="69"/>
        <v>40.479999999999997</v>
      </c>
      <c r="R1071" s="16">
        <f t="shared" si="67"/>
        <v>41572.229849537034</v>
      </c>
      <c r="S1071" s="16">
        <f t="shared" si="68"/>
        <v>41604.271516203706</v>
      </c>
    </row>
    <row r="1072" spans="1:19" ht="32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8290</v>
      </c>
      <c r="O1072" t="s">
        <v>8291</v>
      </c>
      <c r="P1072" s="10">
        <f t="shared" si="70"/>
        <v>1</v>
      </c>
      <c r="Q1072">
        <f t="shared" si="69"/>
        <v>35</v>
      </c>
      <c r="R1072" s="16">
        <f t="shared" si="67"/>
        <v>41163.011828703704</v>
      </c>
      <c r="S1072" s="16">
        <f t="shared" si="68"/>
        <v>41183.011828703704</v>
      </c>
    </row>
    <row r="1073" spans="1:19" ht="32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8290</v>
      </c>
      <c r="O1073" t="s">
        <v>8291</v>
      </c>
      <c r="P1073" s="10">
        <f t="shared" si="70"/>
        <v>0</v>
      </c>
      <c r="Q1073">
        <f t="shared" si="69"/>
        <v>0</v>
      </c>
      <c r="R1073" s="16">
        <f t="shared" si="67"/>
        <v>42295.753391203703</v>
      </c>
      <c r="S1073" s="16">
        <f t="shared" si="68"/>
        <v>42325.795057870375</v>
      </c>
    </row>
    <row r="1074" spans="1:19" ht="32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8290</v>
      </c>
      <c r="O1074" t="s">
        <v>8291</v>
      </c>
      <c r="P1074" s="10">
        <f t="shared" si="70"/>
        <v>0</v>
      </c>
      <c r="Q1074">
        <f t="shared" si="69"/>
        <v>12.75</v>
      </c>
      <c r="R1074" s="16">
        <f t="shared" si="67"/>
        <v>41645.832141203704</v>
      </c>
      <c r="S1074" s="16">
        <f t="shared" si="68"/>
        <v>41675.832141203704</v>
      </c>
    </row>
    <row r="1075" spans="1:19" ht="16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8290</v>
      </c>
      <c r="O1075" t="s">
        <v>8291</v>
      </c>
      <c r="P1075" s="10">
        <f t="shared" si="70"/>
        <v>1</v>
      </c>
      <c r="Q1075">
        <f t="shared" si="69"/>
        <v>10</v>
      </c>
      <c r="R1075" s="16">
        <f t="shared" si="67"/>
        <v>40802.964594907404</v>
      </c>
      <c r="S1075" s="16">
        <f t="shared" si="68"/>
        <v>40832.964594907404</v>
      </c>
    </row>
    <row r="1076" spans="1:19" ht="32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8290</v>
      </c>
      <c r="O1076" t="s">
        <v>8291</v>
      </c>
      <c r="P1076" s="10">
        <f t="shared" si="70"/>
        <v>6</v>
      </c>
      <c r="Q1076">
        <f t="shared" si="69"/>
        <v>113.57</v>
      </c>
      <c r="R1076" s="16">
        <f t="shared" si="67"/>
        <v>41613.172974537039</v>
      </c>
      <c r="S1076" s="16">
        <f t="shared" si="68"/>
        <v>41643.172974537039</v>
      </c>
    </row>
    <row r="1077" spans="1:19" ht="16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8290</v>
      </c>
      <c r="O1077" t="s">
        <v>8291</v>
      </c>
      <c r="P1077" s="10">
        <f t="shared" si="70"/>
        <v>5</v>
      </c>
      <c r="Q1077">
        <f t="shared" si="69"/>
        <v>15</v>
      </c>
      <c r="R1077" s="16">
        <f t="shared" si="67"/>
        <v>41005.904120370367</v>
      </c>
      <c r="S1077" s="16">
        <f t="shared" si="68"/>
        <v>41035.904120370367</v>
      </c>
    </row>
    <row r="1078" spans="1:19" ht="32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8290</v>
      </c>
      <c r="O1078" t="s">
        <v>8291</v>
      </c>
      <c r="P1078" s="10">
        <f t="shared" si="70"/>
        <v>63</v>
      </c>
      <c r="Q1078">
        <f t="shared" si="69"/>
        <v>48.28</v>
      </c>
      <c r="R1078" s="16">
        <f t="shared" si="67"/>
        <v>41838.377893518518</v>
      </c>
      <c r="S1078" s="16">
        <f t="shared" si="68"/>
        <v>41893.377893518518</v>
      </c>
    </row>
    <row r="1079" spans="1:19" ht="32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8290</v>
      </c>
      <c r="O1079" t="s">
        <v>8291</v>
      </c>
      <c r="P1079" s="10">
        <f t="shared" si="70"/>
        <v>29</v>
      </c>
      <c r="Q1079">
        <f t="shared" si="69"/>
        <v>43.98</v>
      </c>
      <c r="R1079" s="16">
        <f t="shared" si="67"/>
        <v>42353.16679398148</v>
      </c>
      <c r="S1079" s="16">
        <f t="shared" si="68"/>
        <v>42383.16679398148</v>
      </c>
    </row>
    <row r="1080" spans="1:19" ht="32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8290</v>
      </c>
      <c r="O1080" t="s">
        <v>8291</v>
      </c>
      <c r="P1080" s="10">
        <f t="shared" si="70"/>
        <v>8</v>
      </c>
      <c r="Q1080">
        <f t="shared" si="69"/>
        <v>9</v>
      </c>
      <c r="R1080" s="16">
        <f t="shared" si="67"/>
        <v>40701.195844907408</v>
      </c>
      <c r="S1080" s="16">
        <f t="shared" si="68"/>
        <v>40746.195844907408</v>
      </c>
    </row>
    <row r="1081" spans="1:19" ht="32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8290</v>
      </c>
      <c r="O1081" t="s">
        <v>8291</v>
      </c>
      <c r="P1081" s="10">
        <f t="shared" si="70"/>
        <v>3</v>
      </c>
      <c r="Q1081">
        <f t="shared" si="69"/>
        <v>37.67</v>
      </c>
      <c r="R1081" s="16">
        <f t="shared" si="67"/>
        <v>42479.566388888896</v>
      </c>
      <c r="S1081" s="16">
        <f t="shared" si="68"/>
        <v>42504.566388888896</v>
      </c>
    </row>
    <row r="1082" spans="1:19" ht="32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8290</v>
      </c>
      <c r="O1082" t="s">
        <v>8291</v>
      </c>
      <c r="P1082" s="10">
        <f t="shared" si="70"/>
        <v>9</v>
      </c>
      <c r="Q1082">
        <f t="shared" si="69"/>
        <v>18.579999999999998</v>
      </c>
      <c r="R1082" s="16">
        <f t="shared" si="67"/>
        <v>41740.138113425928</v>
      </c>
      <c r="S1082" s="16">
        <f t="shared" si="68"/>
        <v>41770.138113425928</v>
      </c>
    </row>
    <row r="1083" spans="1:19" ht="32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8290</v>
      </c>
      <c r="O1083" t="s">
        <v>8291</v>
      </c>
      <c r="P1083" s="10">
        <f t="shared" si="70"/>
        <v>0</v>
      </c>
      <c r="Q1083">
        <f t="shared" si="69"/>
        <v>3</v>
      </c>
      <c r="R1083" s="16">
        <f t="shared" si="67"/>
        <v>42002.926990740743</v>
      </c>
      <c r="S1083" s="16">
        <f t="shared" si="68"/>
        <v>42032.926990740743</v>
      </c>
    </row>
    <row r="1084" spans="1:19" ht="16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8290</v>
      </c>
      <c r="O1084" t="s">
        <v>8291</v>
      </c>
      <c r="P1084" s="10">
        <f t="shared" si="70"/>
        <v>1</v>
      </c>
      <c r="Q1084">
        <f t="shared" si="69"/>
        <v>18.670000000000002</v>
      </c>
      <c r="R1084" s="16">
        <f t="shared" si="67"/>
        <v>41101.906111111115</v>
      </c>
      <c r="S1084" s="16">
        <f t="shared" si="68"/>
        <v>41131.906111111115</v>
      </c>
    </row>
    <row r="1085" spans="1:19" ht="32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8290</v>
      </c>
      <c r="O1085" t="s">
        <v>8291</v>
      </c>
      <c r="P1085" s="10">
        <f t="shared" si="70"/>
        <v>1</v>
      </c>
      <c r="Q1085">
        <f t="shared" si="69"/>
        <v>410</v>
      </c>
      <c r="R1085" s="16">
        <f t="shared" si="67"/>
        <v>41793.659525462965</v>
      </c>
      <c r="S1085" s="16">
        <f t="shared" si="68"/>
        <v>41853.659525462965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8290</v>
      </c>
      <c r="O1086" t="s">
        <v>8291</v>
      </c>
      <c r="P1086" s="10">
        <f t="shared" si="70"/>
        <v>0</v>
      </c>
      <c r="Q1086">
        <f t="shared" si="69"/>
        <v>0</v>
      </c>
      <c r="R1086" s="16">
        <f t="shared" si="67"/>
        <v>41829.912083333329</v>
      </c>
      <c r="S1086" s="16">
        <f t="shared" si="68"/>
        <v>41859.912083333329</v>
      </c>
    </row>
    <row r="1087" spans="1:19" ht="16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8290</v>
      </c>
      <c r="O1087" t="s">
        <v>8291</v>
      </c>
      <c r="P1087" s="10">
        <f t="shared" si="70"/>
        <v>3</v>
      </c>
      <c r="Q1087">
        <f t="shared" si="69"/>
        <v>114</v>
      </c>
      <c r="R1087" s="16">
        <f t="shared" si="67"/>
        <v>42413.671006944445</v>
      </c>
      <c r="S1087" s="16">
        <f t="shared" si="68"/>
        <v>42443.629340277781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8290</v>
      </c>
      <c r="O1088" t="s">
        <v>8291</v>
      </c>
      <c r="P1088" s="10">
        <f t="shared" si="70"/>
        <v>0</v>
      </c>
      <c r="Q1088">
        <f t="shared" si="69"/>
        <v>7.5</v>
      </c>
      <c r="R1088" s="16">
        <f t="shared" si="67"/>
        <v>41845.866793981484</v>
      </c>
      <c r="S1088" s="16">
        <f t="shared" si="68"/>
        <v>41875.866793981484</v>
      </c>
    </row>
    <row r="1089" spans="1:19" ht="32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8290</v>
      </c>
      <c r="O1089" t="s">
        <v>8291</v>
      </c>
      <c r="P1089" s="10">
        <f t="shared" si="70"/>
        <v>0</v>
      </c>
      <c r="Q1089">
        <f t="shared" si="69"/>
        <v>0</v>
      </c>
      <c r="R1089" s="16">
        <f t="shared" si="67"/>
        <v>41775.713969907411</v>
      </c>
      <c r="S1089" s="16">
        <f t="shared" si="68"/>
        <v>41805.713969907411</v>
      </c>
    </row>
    <row r="1090" spans="1:19" ht="16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8290</v>
      </c>
      <c r="O1090" t="s">
        <v>8291</v>
      </c>
      <c r="P1090" s="10">
        <f t="shared" si="70"/>
        <v>14</v>
      </c>
      <c r="Q1090">
        <f t="shared" si="69"/>
        <v>43.42</v>
      </c>
      <c r="R1090" s="16">
        <f t="shared" si="67"/>
        <v>41723.799386574072</v>
      </c>
      <c r="S1090" s="16">
        <f t="shared" si="68"/>
        <v>41753.799386574072</v>
      </c>
    </row>
    <row r="1091" spans="1:19" ht="16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8290</v>
      </c>
      <c r="O1091" t="s">
        <v>8291</v>
      </c>
      <c r="P1091" s="10">
        <f t="shared" si="70"/>
        <v>8</v>
      </c>
      <c r="Q1091">
        <f t="shared" si="69"/>
        <v>23.96</v>
      </c>
      <c r="R1091" s="16">
        <f t="shared" ref="R1091:R1154" si="71">(((J1091/60)/60)/24)+DATE(1970,1,1)</f>
        <v>42151.189525462964</v>
      </c>
      <c r="S1091" s="16">
        <f t="shared" ref="S1091:S1154" si="72">(((I1091/60)/60)/24)+DATE(1970,1,1)</f>
        <v>42181.189525462964</v>
      </c>
    </row>
    <row r="1092" spans="1:19" ht="32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8290</v>
      </c>
      <c r="O1092" t="s">
        <v>8291</v>
      </c>
      <c r="P1092" s="10">
        <f t="shared" si="70"/>
        <v>0</v>
      </c>
      <c r="Q1092">
        <f t="shared" si="69"/>
        <v>5</v>
      </c>
      <c r="R1092" s="16">
        <f t="shared" si="71"/>
        <v>42123.185798611114</v>
      </c>
      <c r="S1092" s="16">
        <f t="shared" si="72"/>
        <v>42153.185798611114</v>
      </c>
    </row>
    <row r="1093" spans="1:19" ht="32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8290</v>
      </c>
      <c r="O1093" t="s">
        <v>8291</v>
      </c>
      <c r="P1093" s="10">
        <f t="shared" si="70"/>
        <v>13</v>
      </c>
      <c r="Q1093">
        <f t="shared" si="69"/>
        <v>12.5</v>
      </c>
      <c r="R1093" s="16">
        <f t="shared" si="71"/>
        <v>42440.820277777777</v>
      </c>
      <c r="S1093" s="16">
        <f t="shared" si="72"/>
        <v>42470.778611111105</v>
      </c>
    </row>
    <row r="1094" spans="1:19" ht="32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8290</v>
      </c>
      <c r="O1094" t="s">
        <v>8291</v>
      </c>
      <c r="P1094" s="10">
        <f t="shared" si="70"/>
        <v>1</v>
      </c>
      <c r="Q1094">
        <f t="shared" si="69"/>
        <v>3</v>
      </c>
      <c r="R1094" s="16">
        <f t="shared" si="71"/>
        <v>41250.025902777779</v>
      </c>
      <c r="S1094" s="16">
        <f t="shared" si="72"/>
        <v>41280.025902777779</v>
      </c>
    </row>
    <row r="1095" spans="1:19" ht="32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8290</v>
      </c>
      <c r="O1095" t="s">
        <v>8291</v>
      </c>
      <c r="P1095" s="10">
        <f t="shared" si="70"/>
        <v>14</v>
      </c>
      <c r="Q1095">
        <f t="shared" si="69"/>
        <v>10.56</v>
      </c>
      <c r="R1095" s="16">
        <f t="shared" si="71"/>
        <v>42396.973807870367</v>
      </c>
      <c r="S1095" s="16">
        <f t="shared" si="72"/>
        <v>42411.973807870367</v>
      </c>
    </row>
    <row r="1096" spans="1:19" ht="32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8290</v>
      </c>
      <c r="O1096" t="s">
        <v>8291</v>
      </c>
      <c r="P1096" s="10">
        <f t="shared" si="70"/>
        <v>18</v>
      </c>
      <c r="Q1096">
        <f t="shared" si="69"/>
        <v>122</v>
      </c>
      <c r="R1096" s="16">
        <f t="shared" si="71"/>
        <v>40795.713344907403</v>
      </c>
      <c r="S1096" s="16">
        <f t="shared" si="72"/>
        <v>40825.713344907403</v>
      </c>
    </row>
    <row r="1097" spans="1:19" ht="32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8290</v>
      </c>
      <c r="O1097" t="s">
        <v>8291</v>
      </c>
      <c r="P1097" s="10">
        <f t="shared" si="70"/>
        <v>5</v>
      </c>
      <c r="Q1097">
        <f t="shared" si="69"/>
        <v>267.81</v>
      </c>
      <c r="R1097" s="16">
        <f t="shared" si="71"/>
        <v>41486.537268518521</v>
      </c>
      <c r="S1097" s="16">
        <f t="shared" si="72"/>
        <v>41516.537268518521</v>
      </c>
    </row>
    <row r="1098" spans="1:19" ht="32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8290</v>
      </c>
      <c r="O1098" t="s">
        <v>8291</v>
      </c>
      <c r="P1098" s="10">
        <f t="shared" si="70"/>
        <v>18</v>
      </c>
      <c r="Q1098">
        <f t="shared" ref="Q1098:Q1161" si="73">IFERROR(ROUND(E1098/L1098,2),0)</f>
        <v>74.209999999999994</v>
      </c>
      <c r="R1098" s="16">
        <f t="shared" si="71"/>
        <v>41885.51798611111</v>
      </c>
      <c r="S1098" s="16">
        <f t="shared" si="72"/>
        <v>41916.145833333336</v>
      </c>
    </row>
    <row r="1099" spans="1:19" ht="32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8290</v>
      </c>
      <c r="O1099" t="s">
        <v>8291</v>
      </c>
      <c r="P1099" s="10">
        <f t="shared" si="70"/>
        <v>0</v>
      </c>
      <c r="Q1099">
        <f t="shared" si="73"/>
        <v>6.71</v>
      </c>
      <c r="R1099" s="16">
        <f t="shared" si="71"/>
        <v>41660.792557870373</v>
      </c>
      <c r="S1099" s="16">
        <f t="shared" si="72"/>
        <v>41700.792557870373</v>
      </c>
    </row>
    <row r="1100" spans="1:19" ht="16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8290</v>
      </c>
      <c r="O1100" t="s">
        <v>8291</v>
      </c>
      <c r="P1100" s="10">
        <f t="shared" si="70"/>
        <v>7</v>
      </c>
      <c r="Q1100">
        <f t="shared" si="73"/>
        <v>81.95</v>
      </c>
      <c r="R1100" s="16">
        <f t="shared" si="71"/>
        <v>41712.762673611112</v>
      </c>
      <c r="S1100" s="16">
        <f t="shared" si="72"/>
        <v>41742.762673611112</v>
      </c>
    </row>
    <row r="1101" spans="1:19" ht="32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8290</v>
      </c>
      <c r="O1101" t="s">
        <v>8291</v>
      </c>
      <c r="P1101" s="10">
        <f t="shared" si="70"/>
        <v>1</v>
      </c>
      <c r="Q1101">
        <f t="shared" si="73"/>
        <v>25</v>
      </c>
      <c r="R1101" s="16">
        <f t="shared" si="71"/>
        <v>42107.836435185185</v>
      </c>
      <c r="S1101" s="16">
        <f t="shared" si="72"/>
        <v>42137.836435185185</v>
      </c>
    </row>
    <row r="1102" spans="1:19" ht="32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8290</v>
      </c>
      <c r="O1102" t="s">
        <v>8291</v>
      </c>
      <c r="P1102" s="10">
        <f t="shared" si="70"/>
        <v>3</v>
      </c>
      <c r="Q1102">
        <f t="shared" si="73"/>
        <v>10</v>
      </c>
      <c r="R1102" s="16">
        <f t="shared" si="71"/>
        <v>42384.110775462963</v>
      </c>
      <c r="S1102" s="16">
        <f t="shared" si="72"/>
        <v>42414.110775462963</v>
      </c>
    </row>
    <row r="1103" spans="1:19" ht="16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8290</v>
      </c>
      <c r="O1103" t="s">
        <v>8291</v>
      </c>
      <c r="P1103" s="10">
        <f t="shared" si="70"/>
        <v>0</v>
      </c>
      <c r="Q1103">
        <f t="shared" si="73"/>
        <v>6.83</v>
      </c>
      <c r="R1103" s="16">
        <f t="shared" si="71"/>
        <v>42538.77243055556</v>
      </c>
      <c r="S1103" s="16">
        <f t="shared" si="72"/>
        <v>42565.758333333331</v>
      </c>
    </row>
    <row r="1104" spans="1:19" ht="32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8290</v>
      </c>
      <c r="O1104" t="s">
        <v>8291</v>
      </c>
      <c r="P1104" s="10">
        <f t="shared" si="70"/>
        <v>5</v>
      </c>
      <c r="Q1104">
        <f t="shared" si="73"/>
        <v>17.71</v>
      </c>
      <c r="R1104" s="16">
        <f t="shared" si="71"/>
        <v>41577.045428240745</v>
      </c>
      <c r="S1104" s="16">
        <f t="shared" si="72"/>
        <v>41617.249305555553</v>
      </c>
    </row>
    <row r="1105" spans="1:19" ht="32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8290</v>
      </c>
      <c r="O1105" t="s">
        <v>8291</v>
      </c>
      <c r="P1105" s="10">
        <f t="shared" si="70"/>
        <v>2</v>
      </c>
      <c r="Q1105">
        <f t="shared" si="73"/>
        <v>16.2</v>
      </c>
      <c r="R1105" s="16">
        <f t="shared" si="71"/>
        <v>42479.22210648148</v>
      </c>
      <c r="S1105" s="16">
        <f t="shared" si="72"/>
        <v>42539.22210648148</v>
      </c>
    </row>
    <row r="1106" spans="1:19" ht="32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8290</v>
      </c>
      <c r="O1106" t="s">
        <v>8291</v>
      </c>
      <c r="P1106" s="10">
        <f t="shared" si="70"/>
        <v>5</v>
      </c>
      <c r="Q1106">
        <f t="shared" si="73"/>
        <v>80.3</v>
      </c>
      <c r="R1106" s="16">
        <f t="shared" si="71"/>
        <v>41771.40996527778</v>
      </c>
      <c r="S1106" s="16">
        <f t="shared" si="72"/>
        <v>41801.40996527778</v>
      </c>
    </row>
    <row r="1107" spans="1:19" ht="32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8290</v>
      </c>
      <c r="O1107" t="s">
        <v>8291</v>
      </c>
      <c r="P1107" s="10">
        <f t="shared" si="70"/>
        <v>0</v>
      </c>
      <c r="Q1107">
        <f t="shared" si="73"/>
        <v>71.55</v>
      </c>
      <c r="R1107" s="16">
        <f t="shared" si="71"/>
        <v>41692.135729166665</v>
      </c>
      <c r="S1107" s="16">
        <f t="shared" si="72"/>
        <v>41722.0940625</v>
      </c>
    </row>
    <row r="1108" spans="1:19" ht="32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8290</v>
      </c>
      <c r="O1108" t="s">
        <v>8291</v>
      </c>
      <c r="P1108" s="10">
        <f t="shared" si="70"/>
        <v>41</v>
      </c>
      <c r="Q1108">
        <f t="shared" si="73"/>
        <v>23.57</v>
      </c>
      <c r="R1108" s="16">
        <f t="shared" si="71"/>
        <v>40973.740451388891</v>
      </c>
      <c r="S1108" s="16">
        <f t="shared" si="72"/>
        <v>41003.698784722219</v>
      </c>
    </row>
    <row r="1109" spans="1:19" ht="32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8290</v>
      </c>
      <c r="O1109" t="s">
        <v>8291</v>
      </c>
      <c r="P1109" s="10">
        <f t="shared" si="70"/>
        <v>0</v>
      </c>
      <c r="Q1109">
        <f t="shared" si="73"/>
        <v>0</v>
      </c>
      <c r="R1109" s="16">
        <f t="shared" si="71"/>
        <v>41813.861388888887</v>
      </c>
      <c r="S1109" s="16">
        <f t="shared" si="72"/>
        <v>41843.861388888887</v>
      </c>
    </row>
    <row r="1110" spans="1:19" ht="32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8290</v>
      </c>
      <c r="O1110" t="s">
        <v>8291</v>
      </c>
      <c r="P1110" s="10">
        <f t="shared" si="70"/>
        <v>3</v>
      </c>
      <c r="Q1110">
        <f t="shared" si="73"/>
        <v>34.880000000000003</v>
      </c>
      <c r="R1110" s="16">
        <f t="shared" si="71"/>
        <v>40952.636979166666</v>
      </c>
      <c r="S1110" s="16">
        <f t="shared" si="72"/>
        <v>41012.595312500001</v>
      </c>
    </row>
    <row r="1111" spans="1:19" ht="32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8290</v>
      </c>
      <c r="O1111" t="s">
        <v>8291</v>
      </c>
      <c r="P1111" s="10">
        <f t="shared" si="70"/>
        <v>0</v>
      </c>
      <c r="Q1111">
        <f t="shared" si="73"/>
        <v>15</v>
      </c>
      <c r="R1111" s="16">
        <f t="shared" si="71"/>
        <v>42662.752199074079</v>
      </c>
      <c r="S1111" s="16">
        <f t="shared" si="72"/>
        <v>42692.793865740736</v>
      </c>
    </row>
    <row r="1112" spans="1:19" ht="32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8290</v>
      </c>
      <c r="O1112" t="s">
        <v>8291</v>
      </c>
      <c r="P1112" s="10">
        <f t="shared" si="70"/>
        <v>1</v>
      </c>
      <c r="Q1112">
        <f t="shared" si="73"/>
        <v>23.18</v>
      </c>
      <c r="R1112" s="16">
        <f t="shared" si="71"/>
        <v>41220.933124999996</v>
      </c>
      <c r="S1112" s="16">
        <f t="shared" si="72"/>
        <v>41250.933124999996</v>
      </c>
    </row>
    <row r="1113" spans="1:19" ht="32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8290</v>
      </c>
      <c r="O1113" t="s">
        <v>8291</v>
      </c>
      <c r="P1113" s="10">
        <f t="shared" si="70"/>
        <v>0</v>
      </c>
      <c r="Q1113">
        <f t="shared" si="73"/>
        <v>1</v>
      </c>
      <c r="R1113" s="16">
        <f t="shared" si="71"/>
        <v>42347.203587962969</v>
      </c>
      <c r="S1113" s="16">
        <f t="shared" si="72"/>
        <v>42377.203587962969</v>
      </c>
    </row>
    <row r="1114" spans="1:19" ht="32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8290</v>
      </c>
      <c r="O1114" t="s">
        <v>8291</v>
      </c>
      <c r="P1114" s="10">
        <f t="shared" si="70"/>
        <v>36</v>
      </c>
      <c r="Q1114">
        <f t="shared" si="73"/>
        <v>100.23</v>
      </c>
      <c r="R1114" s="16">
        <f t="shared" si="71"/>
        <v>41963.759386574078</v>
      </c>
      <c r="S1114" s="16">
        <f t="shared" si="72"/>
        <v>42023.354166666672</v>
      </c>
    </row>
    <row r="1115" spans="1:19" ht="32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8290</v>
      </c>
      <c r="O1115" t="s">
        <v>8291</v>
      </c>
      <c r="P1115" s="10">
        <f t="shared" si="70"/>
        <v>1</v>
      </c>
      <c r="Q1115">
        <f t="shared" si="73"/>
        <v>5</v>
      </c>
      <c r="R1115" s="16">
        <f t="shared" si="71"/>
        <v>41835.977083333331</v>
      </c>
      <c r="S1115" s="16">
        <f t="shared" si="72"/>
        <v>41865.977083333331</v>
      </c>
    </row>
    <row r="1116" spans="1:19" ht="32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8290</v>
      </c>
      <c r="O1116" t="s">
        <v>8291</v>
      </c>
      <c r="P1116" s="10">
        <f t="shared" si="70"/>
        <v>0</v>
      </c>
      <c r="Q1116">
        <f t="shared" si="73"/>
        <v>3.33</v>
      </c>
      <c r="R1116" s="16">
        <f t="shared" si="71"/>
        <v>41526.345914351856</v>
      </c>
      <c r="S1116" s="16">
        <f t="shared" si="72"/>
        <v>41556.345914351856</v>
      </c>
    </row>
    <row r="1117" spans="1:19" ht="32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8290</v>
      </c>
      <c r="O1117" t="s">
        <v>8291</v>
      </c>
      <c r="P1117" s="10">
        <f t="shared" si="70"/>
        <v>0</v>
      </c>
      <c r="Q1117">
        <f t="shared" si="73"/>
        <v>13.25</v>
      </c>
      <c r="R1117" s="16">
        <f t="shared" si="71"/>
        <v>42429.695543981477</v>
      </c>
      <c r="S1117" s="16">
        <f t="shared" si="72"/>
        <v>42459.653877314813</v>
      </c>
    </row>
    <row r="1118" spans="1:19" ht="16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8290</v>
      </c>
      <c r="O1118" t="s">
        <v>8291</v>
      </c>
      <c r="P1118" s="10">
        <f t="shared" ref="P1118:P1181" si="74">ROUND(E1118/D1118*100,0)</f>
        <v>0</v>
      </c>
      <c r="Q1118">
        <f t="shared" si="73"/>
        <v>17.850000000000001</v>
      </c>
      <c r="R1118" s="16">
        <f t="shared" si="71"/>
        <v>41009.847314814811</v>
      </c>
      <c r="S1118" s="16">
        <f t="shared" si="72"/>
        <v>41069.847314814811</v>
      </c>
    </row>
    <row r="1119" spans="1:19" ht="32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8290</v>
      </c>
      <c r="O1119" t="s">
        <v>8291</v>
      </c>
      <c r="P1119" s="10">
        <f t="shared" si="74"/>
        <v>8</v>
      </c>
      <c r="Q1119">
        <f t="shared" si="73"/>
        <v>10.38</v>
      </c>
      <c r="R1119" s="16">
        <f t="shared" si="71"/>
        <v>42333.598530092597</v>
      </c>
      <c r="S1119" s="16">
        <f t="shared" si="72"/>
        <v>42363.598530092597</v>
      </c>
    </row>
    <row r="1120" spans="1:19" ht="32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8290</v>
      </c>
      <c r="O1120" t="s">
        <v>8291</v>
      </c>
      <c r="P1120" s="10">
        <f t="shared" si="74"/>
        <v>2</v>
      </c>
      <c r="Q1120">
        <f t="shared" si="73"/>
        <v>36.33</v>
      </c>
      <c r="R1120" s="16">
        <f t="shared" si="71"/>
        <v>41704.16642361111</v>
      </c>
      <c r="S1120" s="16">
        <f t="shared" si="72"/>
        <v>41734.124756944446</v>
      </c>
    </row>
    <row r="1121" spans="1:19" ht="32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8290</v>
      </c>
      <c r="O1121" t="s">
        <v>8291</v>
      </c>
      <c r="P1121" s="10">
        <f t="shared" si="74"/>
        <v>0</v>
      </c>
      <c r="Q1121">
        <f t="shared" si="73"/>
        <v>5</v>
      </c>
      <c r="R1121" s="16">
        <f t="shared" si="71"/>
        <v>41722.792407407411</v>
      </c>
      <c r="S1121" s="16">
        <f t="shared" si="72"/>
        <v>41735.792407407411</v>
      </c>
    </row>
    <row r="1122" spans="1:19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8290</v>
      </c>
      <c r="O1122" t="s">
        <v>8291</v>
      </c>
      <c r="P1122" s="10">
        <f t="shared" si="74"/>
        <v>0</v>
      </c>
      <c r="Q1122">
        <f t="shared" si="73"/>
        <v>0</v>
      </c>
      <c r="R1122" s="16">
        <f t="shared" si="71"/>
        <v>40799.872685185182</v>
      </c>
      <c r="S1122" s="16">
        <f t="shared" si="72"/>
        <v>40844.872685185182</v>
      </c>
    </row>
    <row r="1123" spans="1:19" ht="32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8290</v>
      </c>
      <c r="O1123" t="s">
        <v>8291</v>
      </c>
      <c r="P1123" s="10">
        <f t="shared" si="74"/>
        <v>0</v>
      </c>
      <c r="Q1123">
        <f t="shared" si="73"/>
        <v>5.8</v>
      </c>
      <c r="R1123" s="16">
        <f t="shared" si="71"/>
        <v>42412.934212962966</v>
      </c>
      <c r="S1123" s="16">
        <f t="shared" si="72"/>
        <v>42442.892546296294</v>
      </c>
    </row>
    <row r="1124" spans="1:19" ht="32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8290</v>
      </c>
      <c r="O1124" t="s">
        <v>8291</v>
      </c>
      <c r="P1124" s="10">
        <f t="shared" si="74"/>
        <v>0</v>
      </c>
      <c r="Q1124">
        <f t="shared" si="73"/>
        <v>0</v>
      </c>
      <c r="R1124" s="16">
        <f t="shared" si="71"/>
        <v>41410.703993055555</v>
      </c>
      <c r="S1124" s="16">
        <f t="shared" si="72"/>
        <v>41424.703993055555</v>
      </c>
    </row>
    <row r="1125" spans="1:19" ht="32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8290</v>
      </c>
      <c r="O1125" t="s">
        <v>8291</v>
      </c>
      <c r="P1125" s="10">
        <f t="shared" si="74"/>
        <v>0</v>
      </c>
      <c r="Q1125">
        <f t="shared" si="73"/>
        <v>3.67</v>
      </c>
      <c r="R1125" s="16">
        <f t="shared" si="71"/>
        <v>41718.5237037037</v>
      </c>
      <c r="S1125" s="16">
        <f t="shared" si="72"/>
        <v>41748.5237037037</v>
      </c>
    </row>
    <row r="1126" spans="1:19" ht="32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8290</v>
      </c>
      <c r="O1126" t="s">
        <v>8292</v>
      </c>
      <c r="P1126" s="10">
        <f t="shared" si="74"/>
        <v>0</v>
      </c>
      <c r="Q1126">
        <f t="shared" si="73"/>
        <v>60.71</v>
      </c>
      <c r="R1126" s="16">
        <f t="shared" si="71"/>
        <v>42094.667256944449</v>
      </c>
      <c r="S1126" s="16">
        <f t="shared" si="72"/>
        <v>42124.667256944449</v>
      </c>
    </row>
    <row r="1127" spans="1:19" ht="32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8290</v>
      </c>
      <c r="O1127" t="s">
        <v>8292</v>
      </c>
      <c r="P1127" s="10">
        <f t="shared" si="74"/>
        <v>0</v>
      </c>
      <c r="Q1127">
        <f t="shared" si="73"/>
        <v>0</v>
      </c>
      <c r="R1127" s="16">
        <f t="shared" si="71"/>
        <v>42212.624189814815</v>
      </c>
      <c r="S1127" s="16">
        <f t="shared" si="72"/>
        <v>42272.624189814815</v>
      </c>
    </row>
    <row r="1128" spans="1:19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8290</v>
      </c>
      <c r="O1128" t="s">
        <v>8292</v>
      </c>
      <c r="P1128" s="10">
        <f t="shared" si="74"/>
        <v>1</v>
      </c>
      <c r="Q1128">
        <f t="shared" si="73"/>
        <v>5</v>
      </c>
      <c r="R1128" s="16">
        <f t="shared" si="71"/>
        <v>42535.327476851846</v>
      </c>
      <c r="S1128" s="16">
        <f t="shared" si="72"/>
        <v>42565.327476851846</v>
      </c>
    </row>
    <row r="1129" spans="1:19" ht="32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8290</v>
      </c>
      <c r="O1129" t="s">
        <v>8292</v>
      </c>
      <c r="P1129" s="10">
        <f t="shared" si="74"/>
        <v>2</v>
      </c>
      <c r="Q1129">
        <f t="shared" si="73"/>
        <v>25.43</v>
      </c>
      <c r="R1129" s="16">
        <f t="shared" si="71"/>
        <v>41926.854166666664</v>
      </c>
      <c r="S1129" s="16">
        <f t="shared" si="72"/>
        <v>41957.895833333328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8290</v>
      </c>
      <c r="O1130" t="s">
        <v>8292</v>
      </c>
      <c r="P1130" s="10">
        <f t="shared" si="74"/>
        <v>0</v>
      </c>
      <c r="Q1130">
        <f t="shared" si="73"/>
        <v>1</v>
      </c>
      <c r="R1130" s="16">
        <f t="shared" si="71"/>
        <v>41828.649502314816</v>
      </c>
      <c r="S1130" s="16">
        <f t="shared" si="72"/>
        <v>41858.649502314816</v>
      </c>
    </row>
    <row r="1131" spans="1:19" ht="32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8290</v>
      </c>
      <c r="O1131" t="s">
        <v>8292</v>
      </c>
      <c r="P1131" s="10">
        <f t="shared" si="74"/>
        <v>0</v>
      </c>
      <c r="Q1131">
        <f t="shared" si="73"/>
        <v>10.5</v>
      </c>
      <c r="R1131" s="16">
        <f t="shared" si="71"/>
        <v>42496.264965277776</v>
      </c>
      <c r="S1131" s="16">
        <f t="shared" si="72"/>
        <v>42526.264965277776</v>
      </c>
    </row>
    <row r="1132" spans="1:19" ht="32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8290</v>
      </c>
      <c r="O1132" t="s">
        <v>8292</v>
      </c>
      <c r="P1132" s="10">
        <f t="shared" si="74"/>
        <v>0</v>
      </c>
      <c r="Q1132">
        <f t="shared" si="73"/>
        <v>3.67</v>
      </c>
      <c r="R1132" s="16">
        <f t="shared" si="71"/>
        <v>41908.996527777781</v>
      </c>
      <c r="S1132" s="16">
        <f t="shared" si="72"/>
        <v>41969.038194444445</v>
      </c>
    </row>
    <row r="1133" spans="1:19" ht="32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8290</v>
      </c>
      <c r="O1133" t="s">
        <v>8292</v>
      </c>
      <c r="P1133" s="10">
        <f t="shared" si="74"/>
        <v>0</v>
      </c>
      <c r="Q1133">
        <f t="shared" si="73"/>
        <v>0</v>
      </c>
      <c r="R1133" s="16">
        <f t="shared" si="71"/>
        <v>42332.908194444448</v>
      </c>
      <c r="S1133" s="16">
        <f t="shared" si="72"/>
        <v>42362.908194444448</v>
      </c>
    </row>
    <row r="1134" spans="1:19" ht="32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8290</v>
      </c>
      <c r="O1134" t="s">
        <v>8292</v>
      </c>
      <c r="P1134" s="10">
        <f t="shared" si="74"/>
        <v>14</v>
      </c>
      <c r="Q1134">
        <f t="shared" si="73"/>
        <v>110.62</v>
      </c>
      <c r="R1134" s="16">
        <f t="shared" si="71"/>
        <v>42706.115405092598</v>
      </c>
      <c r="S1134" s="16">
        <f t="shared" si="72"/>
        <v>42736.115405092598</v>
      </c>
    </row>
    <row r="1135" spans="1:19" ht="32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8290</v>
      </c>
      <c r="O1135" t="s">
        <v>8292</v>
      </c>
      <c r="P1135" s="10">
        <f t="shared" si="74"/>
        <v>1</v>
      </c>
      <c r="Q1135">
        <f t="shared" si="73"/>
        <v>20</v>
      </c>
      <c r="R1135" s="16">
        <f t="shared" si="71"/>
        <v>41821.407187500001</v>
      </c>
      <c r="S1135" s="16">
        <f t="shared" si="72"/>
        <v>41851.407187500001</v>
      </c>
    </row>
    <row r="1136" spans="1:19" ht="32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8290</v>
      </c>
      <c r="O1136" t="s">
        <v>8292</v>
      </c>
      <c r="P1136" s="10">
        <f t="shared" si="74"/>
        <v>0</v>
      </c>
      <c r="Q1136">
        <f t="shared" si="73"/>
        <v>1</v>
      </c>
      <c r="R1136" s="16">
        <f t="shared" si="71"/>
        <v>41958.285046296296</v>
      </c>
      <c r="S1136" s="16">
        <f t="shared" si="72"/>
        <v>41972.189583333333</v>
      </c>
    </row>
    <row r="1137" spans="1:19" ht="32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8290</v>
      </c>
      <c r="O1137" t="s">
        <v>8292</v>
      </c>
      <c r="P1137" s="10">
        <f t="shared" si="74"/>
        <v>5</v>
      </c>
      <c r="Q1137">
        <f t="shared" si="73"/>
        <v>50</v>
      </c>
      <c r="R1137" s="16">
        <f t="shared" si="71"/>
        <v>42558.989513888882</v>
      </c>
      <c r="S1137" s="16">
        <f t="shared" si="72"/>
        <v>42588.989513888882</v>
      </c>
    </row>
    <row r="1138" spans="1:19" ht="32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8290</v>
      </c>
      <c r="O1138" t="s">
        <v>8292</v>
      </c>
      <c r="P1138" s="10">
        <f t="shared" si="74"/>
        <v>6</v>
      </c>
      <c r="Q1138">
        <f t="shared" si="73"/>
        <v>45</v>
      </c>
      <c r="R1138" s="16">
        <f t="shared" si="71"/>
        <v>42327.671631944439</v>
      </c>
      <c r="S1138" s="16">
        <f t="shared" si="72"/>
        <v>42357.671631944439</v>
      </c>
    </row>
    <row r="1139" spans="1:19" ht="32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8290</v>
      </c>
      <c r="O1139" t="s">
        <v>8292</v>
      </c>
      <c r="P1139" s="10">
        <f t="shared" si="74"/>
        <v>40</v>
      </c>
      <c r="Q1139">
        <f t="shared" si="73"/>
        <v>253.21</v>
      </c>
      <c r="R1139" s="16">
        <f t="shared" si="71"/>
        <v>42453.819687499999</v>
      </c>
      <c r="S1139" s="16">
        <f t="shared" si="72"/>
        <v>42483.819687499999</v>
      </c>
    </row>
    <row r="1140" spans="1:19" ht="32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8290</v>
      </c>
      <c r="O1140" t="s">
        <v>8292</v>
      </c>
      <c r="P1140" s="10">
        <f t="shared" si="74"/>
        <v>0</v>
      </c>
      <c r="Q1140">
        <f t="shared" si="73"/>
        <v>31.25</v>
      </c>
      <c r="R1140" s="16">
        <f t="shared" si="71"/>
        <v>42736.9066087963</v>
      </c>
      <c r="S1140" s="16">
        <f t="shared" si="72"/>
        <v>42756.9066087963</v>
      </c>
    </row>
    <row r="1141" spans="1:19" ht="32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8290</v>
      </c>
      <c r="O1141" t="s">
        <v>8292</v>
      </c>
      <c r="P1141" s="10">
        <f t="shared" si="74"/>
        <v>0</v>
      </c>
      <c r="Q1141">
        <f t="shared" si="73"/>
        <v>5</v>
      </c>
      <c r="R1141" s="16">
        <f t="shared" si="71"/>
        <v>41975.347523148142</v>
      </c>
      <c r="S1141" s="16">
        <f t="shared" si="72"/>
        <v>42005.347523148142</v>
      </c>
    </row>
    <row r="1142" spans="1:19" ht="32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8290</v>
      </c>
      <c r="O1142" t="s">
        <v>8292</v>
      </c>
      <c r="P1142" s="10">
        <f t="shared" si="74"/>
        <v>0</v>
      </c>
      <c r="Q1142">
        <f t="shared" si="73"/>
        <v>0</v>
      </c>
      <c r="R1142" s="16">
        <f t="shared" si="71"/>
        <v>42192.462048611109</v>
      </c>
      <c r="S1142" s="16">
        <f t="shared" si="72"/>
        <v>42222.462048611109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8290</v>
      </c>
      <c r="O1143" t="s">
        <v>8292</v>
      </c>
      <c r="P1143" s="10">
        <f t="shared" si="74"/>
        <v>0</v>
      </c>
      <c r="Q1143">
        <f t="shared" si="73"/>
        <v>0</v>
      </c>
      <c r="R1143" s="16">
        <f t="shared" si="71"/>
        <v>42164.699652777781</v>
      </c>
      <c r="S1143" s="16">
        <f t="shared" si="72"/>
        <v>42194.699652777781</v>
      </c>
    </row>
    <row r="1144" spans="1:19" ht="32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8290</v>
      </c>
      <c r="O1144" t="s">
        <v>8292</v>
      </c>
      <c r="P1144" s="10">
        <f t="shared" si="74"/>
        <v>0</v>
      </c>
      <c r="Q1144">
        <f t="shared" si="73"/>
        <v>0</v>
      </c>
      <c r="R1144" s="16">
        <f t="shared" si="71"/>
        <v>42022.006099537044</v>
      </c>
      <c r="S1144" s="16">
        <f t="shared" si="72"/>
        <v>42052.006099537044</v>
      </c>
    </row>
    <row r="1145" spans="1:19" ht="32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8290</v>
      </c>
      <c r="O1145" t="s">
        <v>8292</v>
      </c>
      <c r="P1145" s="10">
        <f t="shared" si="74"/>
        <v>0</v>
      </c>
      <c r="Q1145">
        <f t="shared" si="73"/>
        <v>23.25</v>
      </c>
      <c r="R1145" s="16">
        <f t="shared" si="71"/>
        <v>42325.19358796296</v>
      </c>
      <c r="S1145" s="16">
        <f t="shared" si="72"/>
        <v>42355.19358796296</v>
      </c>
    </row>
    <row r="1146" spans="1:19" ht="32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8293</v>
      </c>
      <c r="O1146" t="s">
        <v>8294</v>
      </c>
      <c r="P1146" s="10">
        <f t="shared" si="74"/>
        <v>0</v>
      </c>
      <c r="Q1146">
        <f t="shared" si="73"/>
        <v>0</v>
      </c>
      <c r="R1146" s="16">
        <f t="shared" si="71"/>
        <v>42093.181944444441</v>
      </c>
      <c r="S1146" s="16">
        <f t="shared" si="72"/>
        <v>42123.181944444441</v>
      </c>
    </row>
    <row r="1147" spans="1:19" ht="16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8293</v>
      </c>
      <c r="O1147" t="s">
        <v>8294</v>
      </c>
      <c r="P1147" s="10">
        <f t="shared" si="74"/>
        <v>0</v>
      </c>
      <c r="Q1147">
        <f t="shared" si="73"/>
        <v>100</v>
      </c>
      <c r="R1147" s="16">
        <f t="shared" si="71"/>
        <v>41854.747592592597</v>
      </c>
      <c r="S1147" s="16">
        <f t="shared" si="72"/>
        <v>41914.747592592597</v>
      </c>
    </row>
    <row r="1148" spans="1:19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8293</v>
      </c>
      <c r="O1148" t="s">
        <v>8294</v>
      </c>
      <c r="P1148" s="10">
        <f t="shared" si="74"/>
        <v>9</v>
      </c>
      <c r="Q1148">
        <f t="shared" si="73"/>
        <v>44.17</v>
      </c>
      <c r="R1148" s="16">
        <f t="shared" si="71"/>
        <v>41723.9533912037</v>
      </c>
      <c r="S1148" s="16">
        <f t="shared" si="72"/>
        <v>41761.9533912037</v>
      </c>
    </row>
    <row r="1149" spans="1:19" ht="32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8293</v>
      </c>
      <c r="O1149" t="s">
        <v>8294</v>
      </c>
      <c r="P1149" s="10">
        <f t="shared" si="74"/>
        <v>0</v>
      </c>
      <c r="Q1149">
        <f t="shared" si="73"/>
        <v>0</v>
      </c>
      <c r="R1149" s="16">
        <f t="shared" si="71"/>
        <v>41871.972025462965</v>
      </c>
      <c r="S1149" s="16">
        <f t="shared" si="72"/>
        <v>41931.972025462965</v>
      </c>
    </row>
    <row r="1150" spans="1:19" ht="16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8293</v>
      </c>
      <c r="O1150" t="s">
        <v>8294</v>
      </c>
      <c r="P1150" s="10">
        <f t="shared" si="74"/>
        <v>0</v>
      </c>
      <c r="Q1150">
        <f t="shared" si="73"/>
        <v>24.33</v>
      </c>
      <c r="R1150" s="16">
        <f t="shared" si="71"/>
        <v>42675.171076388884</v>
      </c>
      <c r="S1150" s="16">
        <f t="shared" si="72"/>
        <v>42705.212743055556</v>
      </c>
    </row>
    <row r="1151" spans="1:19" ht="16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8293</v>
      </c>
      <c r="O1151" t="s">
        <v>8294</v>
      </c>
      <c r="P1151" s="10">
        <f t="shared" si="74"/>
        <v>0</v>
      </c>
      <c r="Q1151">
        <f t="shared" si="73"/>
        <v>37.5</v>
      </c>
      <c r="R1151" s="16">
        <f t="shared" si="71"/>
        <v>42507.71025462963</v>
      </c>
      <c r="S1151" s="16">
        <f t="shared" si="72"/>
        <v>42537.71025462963</v>
      </c>
    </row>
    <row r="1152" spans="1:19" ht="16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8293</v>
      </c>
      <c r="O1152" t="s">
        <v>8294</v>
      </c>
      <c r="P1152" s="10">
        <f t="shared" si="74"/>
        <v>10</v>
      </c>
      <c r="Q1152">
        <f t="shared" si="73"/>
        <v>42</v>
      </c>
      <c r="R1152" s="16">
        <f t="shared" si="71"/>
        <v>42317.954571759255</v>
      </c>
      <c r="S1152" s="16">
        <f t="shared" si="72"/>
        <v>42377.954571759255</v>
      </c>
    </row>
    <row r="1153" spans="1:19" ht="32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8293</v>
      </c>
      <c r="O1153" t="s">
        <v>8294</v>
      </c>
      <c r="P1153" s="10">
        <f t="shared" si="74"/>
        <v>0</v>
      </c>
      <c r="Q1153">
        <f t="shared" si="73"/>
        <v>0</v>
      </c>
      <c r="R1153" s="16">
        <f t="shared" si="71"/>
        <v>42224.102581018517</v>
      </c>
      <c r="S1153" s="16">
        <f t="shared" si="72"/>
        <v>42254.102581018517</v>
      </c>
    </row>
    <row r="1154" spans="1:19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8293</v>
      </c>
      <c r="O1154" t="s">
        <v>8294</v>
      </c>
      <c r="P1154" s="10">
        <f t="shared" si="74"/>
        <v>6</v>
      </c>
      <c r="Q1154">
        <f t="shared" si="73"/>
        <v>60.73</v>
      </c>
      <c r="R1154" s="16">
        <f t="shared" si="71"/>
        <v>42109.709629629629</v>
      </c>
      <c r="S1154" s="16">
        <f t="shared" si="72"/>
        <v>42139.709629629629</v>
      </c>
    </row>
    <row r="1155" spans="1:19" ht="16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8293</v>
      </c>
      <c r="O1155" t="s">
        <v>8294</v>
      </c>
      <c r="P1155" s="10">
        <f t="shared" si="74"/>
        <v>1</v>
      </c>
      <c r="Q1155">
        <f t="shared" si="73"/>
        <v>50</v>
      </c>
      <c r="R1155" s="16">
        <f t="shared" ref="R1155:R1218" si="75">(((J1155/60)/60)/24)+DATE(1970,1,1)</f>
        <v>42143.714178240742</v>
      </c>
      <c r="S1155" s="16">
        <f t="shared" ref="S1155:S1218" si="76">(((I1155/60)/60)/24)+DATE(1970,1,1)</f>
        <v>42173.714178240742</v>
      </c>
    </row>
    <row r="1156" spans="1:19" ht="32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8293</v>
      </c>
      <c r="O1156" t="s">
        <v>8294</v>
      </c>
      <c r="P1156" s="10">
        <f t="shared" si="74"/>
        <v>7</v>
      </c>
      <c r="Q1156">
        <f t="shared" si="73"/>
        <v>108.33</v>
      </c>
      <c r="R1156" s="16">
        <f t="shared" si="75"/>
        <v>42223.108865740738</v>
      </c>
      <c r="S1156" s="16">
        <f t="shared" si="76"/>
        <v>42253.108865740738</v>
      </c>
    </row>
    <row r="1157" spans="1:19" ht="32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8293</v>
      </c>
      <c r="O1157" t="s">
        <v>8294</v>
      </c>
      <c r="P1157" s="10">
        <f t="shared" si="74"/>
        <v>1</v>
      </c>
      <c r="Q1157">
        <f t="shared" si="73"/>
        <v>23.5</v>
      </c>
      <c r="R1157" s="16">
        <f t="shared" si="75"/>
        <v>41835.763981481483</v>
      </c>
      <c r="S1157" s="16">
        <f t="shared" si="76"/>
        <v>41865.763981481483</v>
      </c>
    </row>
    <row r="1158" spans="1:19" ht="32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8293</v>
      </c>
      <c r="O1158" t="s">
        <v>8294</v>
      </c>
      <c r="P1158" s="10">
        <f t="shared" si="74"/>
        <v>0</v>
      </c>
      <c r="Q1158">
        <f t="shared" si="73"/>
        <v>0</v>
      </c>
      <c r="R1158" s="16">
        <f t="shared" si="75"/>
        <v>42029.07131944444</v>
      </c>
      <c r="S1158" s="16">
        <f t="shared" si="76"/>
        <v>42059.07131944444</v>
      </c>
    </row>
    <row r="1159" spans="1:19" ht="32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8293</v>
      </c>
      <c r="O1159" t="s">
        <v>8294</v>
      </c>
      <c r="P1159" s="10">
        <f t="shared" si="74"/>
        <v>2</v>
      </c>
      <c r="Q1159">
        <f t="shared" si="73"/>
        <v>50.33</v>
      </c>
      <c r="R1159" s="16">
        <f t="shared" si="75"/>
        <v>41918.628240740742</v>
      </c>
      <c r="S1159" s="16">
        <f t="shared" si="76"/>
        <v>41978.669907407413</v>
      </c>
    </row>
    <row r="1160" spans="1:19" ht="32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8293</v>
      </c>
      <c r="O1160" t="s">
        <v>8294</v>
      </c>
      <c r="P1160" s="10">
        <f t="shared" si="74"/>
        <v>0</v>
      </c>
      <c r="Q1160">
        <f t="shared" si="73"/>
        <v>11.67</v>
      </c>
      <c r="R1160" s="16">
        <f t="shared" si="75"/>
        <v>41952.09175925926</v>
      </c>
      <c r="S1160" s="16">
        <f t="shared" si="76"/>
        <v>41982.09175925926</v>
      </c>
    </row>
    <row r="1161" spans="1:19" ht="32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8293</v>
      </c>
      <c r="O1161" t="s">
        <v>8294</v>
      </c>
      <c r="P1161" s="10">
        <f t="shared" si="74"/>
        <v>0</v>
      </c>
      <c r="Q1161">
        <f t="shared" si="73"/>
        <v>0</v>
      </c>
      <c r="R1161" s="16">
        <f t="shared" si="75"/>
        <v>42154.726446759261</v>
      </c>
      <c r="S1161" s="16">
        <f t="shared" si="76"/>
        <v>42185.65625</v>
      </c>
    </row>
    <row r="1162" spans="1:19" ht="32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8293</v>
      </c>
      <c r="O1162" t="s">
        <v>8294</v>
      </c>
      <c r="P1162" s="10">
        <f t="shared" si="74"/>
        <v>4</v>
      </c>
      <c r="Q1162">
        <f t="shared" ref="Q1162:Q1225" si="77">IFERROR(ROUND(E1162/L1162,2),0)</f>
        <v>60.79</v>
      </c>
      <c r="R1162" s="16">
        <f t="shared" si="75"/>
        <v>42061.154930555553</v>
      </c>
      <c r="S1162" s="16">
        <f t="shared" si="76"/>
        <v>42091.113263888896</v>
      </c>
    </row>
    <row r="1163" spans="1:19" ht="32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8293</v>
      </c>
      <c r="O1163" t="s">
        <v>8294</v>
      </c>
      <c r="P1163" s="10">
        <f t="shared" si="74"/>
        <v>0</v>
      </c>
      <c r="Q1163">
        <f t="shared" si="77"/>
        <v>0</v>
      </c>
      <c r="R1163" s="16">
        <f t="shared" si="75"/>
        <v>42122.629502314812</v>
      </c>
      <c r="S1163" s="16">
        <f t="shared" si="76"/>
        <v>42143.629502314812</v>
      </c>
    </row>
    <row r="1164" spans="1:19" ht="32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8293</v>
      </c>
      <c r="O1164" t="s">
        <v>8294</v>
      </c>
      <c r="P1164" s="10">
        <f t="shared" si="74"/>
        <v>0</v>
      </c>
      <c r="Q1164">
        <f t="shared" si="77"/>
        <v>17.5</v>
      </c>
      <c r="R1164" s="16">
        <f t="shared" si="75"/>
        <v>41876.683611111112</v>
      </c>
      <c r="S1164" s="16">
        <f t="shared" si="76"/>
        <v>41907.683611111112</v>
      </c>
    </row>
    <row r="1165" spans="1:19" ht="32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8293</v>
      </c>
      <c r="O1165" t="s">
        <v>8294</v>
      </c>
      <c r="P1165" s="10">
        <f t="shared" si="74"/>
        <v>0</v>
      </c>
      <c r="Q1165">
        <f t="shared" si="77"/>
        <v>0</v>
      </c>
      <c r="R1165" s="16">
        <f t="shared" si="75"/>
        <v>41830.723611111112</v>
      </c>
      <c r="S1165" s="16">
        <f t="shared" si="76"/>
        <v>41860.723611111112</v>
      </c>
    </row>
    <row r="1166" spans="1:19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8293</v>
      </c>
      <c r="O1166" t="s">
        <v>8294</v>
      </c>
      <c r="P1166" s="10">
        <f t="shared" si="74"/>
        <v>0</v>
      </c>
      <c r="Q1166">
        <f t="shared" si="77"/>
        <v>0</v>
      </c>
      <c r="R1166" s="16">
        <f t="shared" si="75"/>
        <v>42509.724328703705</v>
      </c>
      <c r="S1166" s="16">
        <f t="shared" si="76"/>
        <v>42539.724328703705</v>
      </c>
    </row>
    <row r="1167" spans="1:19" ht="32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8293</v>
      </c>
      <c r="O1167" t="s">
        <v>8294</v>
      </c>
      <c r="P1167" s="10">
        <f t="shared" si="74"/>
        <v>21</v>
      </c>
      <c r="Q1167">
        <f t="shared" si="77"/>
        <v>82.82</v>
      </c>
      <c r="R1167" s="16">
        <f t="shared" si="75"/>
        <v>41792.214467592588</v>
      </c>
      <c r="S1167" s="16">
        <f t="shared" si="76"/>
        <v>41826.214467592588</v>
      </c>
    </row>
    <row r="1168" spans="1:19" ht="32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8293</v>
      </c>
      <c r="O1168" t="s">
        <v>8294</v>
      </c>
      <c r="P1168" s="10">
        <f t="shared" si="74"/>
        <v>19</v>
      </c>
      <c r="Q1168">
        <f t="shared" si="77"/>
        <v>358.88</v>
      </c>
      <c r="R1168" s="16">
        <f t="shared" si="75"/>
        <v>42150.485439814816</v>
      </c>
      <c r="S1168" s="16">
        <f t="shared" si="76"/>
        <v>42181.166666666672</v>
      </c>
    </row>
    <row r="1169" spans="1:19" ht="32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8293</v>
      </c>
      <c r="O1169" t="s">
        <v>8294</v>
      </c>
      <c r="P1169" s="10">
        <f t="shared" si="74"/>
        <v>2</v>
      </c>
      <c r="Q1169">
        <f t="shared" si="77"/>
        <v>61.19</v>
      </c>
      <c r="R1169" s="16">
        <f t="shared" si="75"/>
        <v>41863.734895833331</v>
      </c>
      <c r="S1169" s="16">
        <f t="shared" si="76"/>
        <v>41894.734895833331</v>
      </c>
    </row>
    <row r="1170" spans="1:19" ht="32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8293</v>
      </c>
      <c r="O1170" t="s">
        <v>8294</v>
      </c>
      <c r="P1170" s="10">
        <f t="shared" si="74"/>
        <v>6</v>
      </c>
      <c r="Q1170">
        <f t="shared" si="77"/>
        <v>340</v>
      </c>
      <c r="R1170" s="16">
        <f t="shared" si="75"/>
        <v>42605.053993055553</v>
      </c>
      <c r="S1170" s="16">
        <f t="shared" si="76"/>
        <v>42635.053993055553</v>
      </c>
    </row>
    <row r="1171" spans="1:19" ht="32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8293</v>
      </c>
      <c r="O1171" t="s">
        <v>8294</v>
      </c>
      <c r="P1171" s="10">
        <f t="shared" si="74"/>
        <v>0</v>
      </c>
      <c r="Q1171">
        <f t="shared" si="77"/>
        <v>5.67</v>
      </c>
      <c r="R1171" s="16">
        <f t="shared" si="75"/>
        <v>42027.353738425925</v>
      </c>
      <c r="S1171" s="16">
        <f t="shared" si="76"/>
        <v>42057.353738425925</v>
      </c>
    </row>
    <row r="1172" spans="1:19" ht="32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8293</v>
      </c>
      <c r="O1172" t="s">
        <v>8294</v>
      </c>
      <c r="P1172" s="10">
        <f t="shared" si="74"/>
        <v>0</v>
      </c>
      <c r="Q1172">
        <f t="shared" si="77"/>
        <v>50</v>
      </c>
      <c r="R1172" s="16">
        <f t="shared" si="75"/>
        <v>42124.893182870372</v>
      </c>
      <c r="S1172" s="16">
        <f t="shared" si="76"/>
        <v>42154.893182870372</v>
      </c>
    </row>
    <row r="1173" spans="1:19" ht="16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8293</v>
      </c>
      <c r="O1173" t="s">
        <v>8294</v>
      </c>
      <c r="P1173" s="10">
        <f t="shared" si="74"/>
        <v>0</v>
      </c>
      <c r="Q1173">
        <f t="shared" si="77"/>
        <v>25</v>
      </c>
      <c r="R1173" s="16">
        <f t="shared" si="75"/>
        <v>41938.804710648146</v>
      </c>
      <c r="S1173" s="16">
        <f t="shared" si="76"/>
        <v>41956.846377314811</v>
      </c>
    </row>
    <row r="1174" spans="1:19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8293</v>
      </c>
      <c r="O1174" t="s">
        <v>8294</v>
      </c>
      <c r="P1174" s="10">
        <f t="shared" si="74"/>
        <v>0</v>
      </c>
      <c r="Q1174">
        <f t="shared" si="77"/>
        <v>0</v>
      </c>
      <c r="R1174" s="16">
        <f t="shared" si="75"/>
        <v>41841.682314814818</v>
      </c>
      <c r="S1174" s="16">
        <f t="shared" si="76"/>
        <v>41871.682314814818</v>
      </c>
    </row>
    <row r="1175" spans="1:19" ht="32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8293</v>
      </c>
      <c r="O1175" t="s">
        <v>8294</v>
      </c>
      <c r="P1175" s="10">
        <f t="shared" si="74"/>
        <v>0</v>
      </c>
      <c r="Q1175">
        <f t="shared" si="77"/>
        <v>30</v>
      </c>
      <c r="R1175" s="16">
        <f t="shared" si="75"/>
        <v>42184.185844907406</v>
      </c>
      <c r="S1175" s="16">
        <f t="shared" si="76"/>
        <v>42219.185844907406</v>
      </c>
    </row>
    <row r="1176" spans="1:19" ht="32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8293</v>
      </c>
      <c r="O1176" t="s">
        <v>8294</v>
      </c>
      <c r="P1176" s="10">
        <f t="shared" si="74"/>
        <v>6</v>
      </c>
      <c r="Q1176">
        <f t="shared" si="77"/>
        <v>46.63</v>
      </c>
      <c r="R1176" s="16">
        <f t="shared" si="75"/>
        <v>42468.84174768519</v>
      </c>
      <c r="S1176" s="16">
        <f t="shared" si="76"/>
        <v>42498.84174768519</v>
      </c>
    </row>
    <row r="1177" spans="1:19" ht="32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8293</v>
      </c>
      <c r="O1177" t="s">
        <v>8294</v>
      </c>
      <c r="P1177" s="10">
        <f t="shared" si="74"/>
        <v>3</v>
      </c>
      <c r="Q1177">
        <f t="shared" si="77"/>
        <v>65</v>
      </c>
      <c r="R1177" s="16">
        <f t="shared" si="75"/>
        <v>42170.728460648148</v>
      </c>
      <c r="S1177" s="16">
        <f t="shared" si="76"/>
        <v>42200.728460648148</v>
      </c>
    </row>
    <row r="1178" spans="1:19" ht="48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8293</v>
      </c>
      <c r="O1178" t="s">
        <v>8294</v>
      </c>
      <c r="P1178" s="10">
        <f t="shared" si="74"/>
        <v>0</v>
      </c>
      <c r="Q1178">
        <f t="shared" si="77"/>
        <v>10</v>
      </c>
      <c r="R1178" s="16">
        <f t="shared" si="75"/>
        <v>42746.019652777773</v>
      </c>
      <c r="S1178" s="16">
        <f t="shared" si="76"/>
        <v>42800.541666666672</v>
      </c>
    </row>
    <row r="1179" spans="1:19" ht="32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8293</v>
      </c>
      <c r="O1179" t="s">
        <v>8294</v>
      </c>
      <c r="P1179" s="10">
        <f t="shared" si="74"/>
        <v>0</v>
      </c>
      <c r="Q1179">
        <f t="shared" si="77"/>
        <v>0</v>
      </c>
      <c r="R1179" s="16">
        <f t="shared" si="75"/>
        <v>41897.660833333335</v>
      </c>
      <c r="S1179" s="16">
        <f t="shared" si="76"/>
        <v>41927.660833333335</v>
      </c>
    </row>
    <row r="1180" spans="1:19" ht="32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8293</v>
      </c>
      <c r="O1180" t="s">
        <v>8294</v>
      </c>
      <c r="P1180" s="10">
        <f t="shared" si="74"/>
        <v>0</v>
      </c>
      <c r="Q1180">
        <f t="shared" si="77"/>
        <v>5</v>
      </c>
      <c r="R1180" s="16">
        <f t="shared" si="75"/>
        <v>41837.905694444446</v>
      </c>
      <c r="S1180" s="16">
        <f t="shared" si="76"/>
        <v>41867.905694444446</v>
      </c>
    </row>
    <row r="1181" spans="1:19" ht="32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8293</v>
      </c>
      <c r="O1181" t="s">
        <v>8294</v>
      </c>
      <c r="P1181" s="10">
        <f t="shared" si="74"/>
        <v>5</v>
      </c>
      <c r="Q1181">
        <f t="shared" si="77"/>
        <v>640</v>
      </c>
      <c r="R1181" s="16">
        <f t="shared" si="75"/>
        <v>42275.720219907409</v>
      </c>
      <c r="S1181" s="16">
        <f t="shared" si="76"/>
        <v>42305.720219907409</v>
      </c>
    </row>
    <row r="1182" spans="1:19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8293</v>
      </c>
      <c r="O1182" t="s">
        <v>8294</v>
      </c>
      <c r="P1182" s="10">
        <f t="shared" ref="P1182:P1245" si="78">ROUND(E1182/D1182*100,0)</f>
        <v>12</v>
      </c>
      <c r="Q1182">
        <f t="shared" si="77"/>
        <v>69.12</v>
      </c>
      <c r="R1182" s="16">
        <f t="shared" si="75"/>
        <v>41781.806875000002</v>
      </c>
      <c r="S1182" s="16">
        <f t="shared" si="76"/>
        <v>41818.806875000002</v>
      </c>
    </row>
    <row r="1183" spans="1:19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8293</v>
      </c>
      <c r="O1183" t="s">
        <v>8294</v>
      </c>
      <c r="P1183" s="10">
        <f t="shared" si="78"/>
        <v>0</v>
      </c>
      <c r="Q1183">
        <f t="shared" si="77"/>
        <v>1.33</v>
      </c>
      <c r="R1183" s="16">
        <f t="shared" si="75"/>
        <v>42034.339363425926</v>
      </c>
      <c r="S1183" s="16">
        <f t="shared" si="76"/>
        <v>42064.339363425926</v>
      </c>
    </row>
    <row r="1184" spans="1:19" ht="32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8293</v>
      </c>
      <c r="O1184" t="s">
        <v>8294</v>
      </c>
      <c r="P1184" s="10">
        <f t="shared" si="78"/>
        <v>4</v>
      </c>
      <c r="Q1184">
        <f t="shared" si="77"/>
        <v>10.5</v>
      </c>
      <c r="R1184" s="16">
        <f t="shared" si="75"/>
        <v>42728.827407407407</v>
      </c>
      <c r="S1184" s="16">
        <f t="shared" si="76"/>
        <v>42747.695833333331</v>
      </c>
    </row>
    <row r="1185" spans="1:19" ht="32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8293</v>
      </c>
      <c r="O1185" t="s">
        <v>8294</v>
      </c>
      <c r="P1185" s="10">
        <f t="shared" si="78"/>
        <v>4</v>
      </c>
      <c r="Q1185">
        <f t="shared" si="77"/>
        <v>33.33</v>
      </c>
      <c r="R1185" s="16">
        <f t="shared" si="75"/>
        <v>42656.86137731481</v>
      </c>
      <c r="S1185" s="16">
        <f t="shared" si="76"/>
        <v>42676.165972222225</v>
      </c>
    </row>
    <row r="1186" spans="1:19" ht="32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8295</v>
      </c>
      <c r="O1186" t="s">
        <v>8296</v>
      </c>
      <c r="P1186" s="10">
        <f t="shared" si="78"/>
        <v>105</v>
      </c>
      <c r="Q1186">
        <f t="shared" si="77"/>
        <v>61.56</v>
      </c>
      <c r="R1186" s="16">
        <f t="shared" si="75"/>
        <v>42741.599664351852</v>
      </c>
      <c r="S1186" s="16">
        <f t="shared" si="76"/>
        <v>42772.599664351852</v>
      </c>
    </row>
    <row r="1187" spans="1:19" ht="32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8295</v>
      </c>
      <c r="O1187" t="s">
        <v>8296</v>
      </c>
      <c r="P1187" s="10">
        <f t="shared" si="78"/>
        <v>105</v>
      </c>
      <c r="Q1187">
        <f t="shared" si="77"/>
        <v>118.74</v>
      </c>
      <c r="R1187" s="16">
        <f t="shared" si="75"/>
        <v>42130.865150462967</v>
      </c>
      <c r="S1187" s="16">
        <f t="shared" si="76"/>
        <v>42163.166666666672</v>
      </c>
    </row>
    <row r="1188" spans="1:19" ht="32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8295</v>
      </c>
      <c r="O1188" t="s">
        <v>8296</v>
      </c>
      <c r="P1188" s="10">
        <f t="shared" si="78"/>
        <v>107</v>
      </c>
      <c r="Q1188">
        <f t="shared" si="77"/>
        <v>65.08</v>
      </c>
      <c r="R1188" s="16">
        <f t="shared" si="75"/>
        <v>42123.86336805555</v>
      </c>
      <c r="S1188" s="16">
        <f t="shared" si="76"/>
        <v>42156.945833333331</v>
      </c>
    </row>
    <row r="1189" spans="1:19" ht="32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8295</v>
      </c>
      <c r="O1189" t="s">
        <v>8296</v>
      </c>
      <c r="P1189" s="10">
        <f t="shared" si="78"/>
        <v>104</v>
      </c>
      <c r="Q1189">
        <f t="shared" si="77"/>
        <v>130.16</v>
      </c>
      <c r="R1189" s="16">
        <f t="shared" si="75"/>
        <v>42109.894942129627</v>
      </c>
      <c r="S1189" s="16">
        <f t="shared" si="76"/>
        <v>42141.75</v>
      </c>
    </row>
    <row r="1190" spans="1:19" ht="32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8295</v>
      </c>
      <c r="O1190" t="s">
        <v>8296</v>
      </c>
      <c r="P1190" s="10">
        <f t="shared" si="78"/>
        <v>161</v>
      </c>
      <c r="Q1190">
        <f t="shared" si="77"/>
        <v>37.78</v>
      </c>
      <c r="R1190" s="16">
        <f t="shared" si="75"/>
        <v>42711.700694444444</v>
      </c>
      <c r="S1190" s="16">
        <f t="shared" si="76"/>
        <v>42732.700694444444</v>
      </c>
    </row>
    <row r="1191" spans="1:19" ht="32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8295</v>
      </c>
      <c r="O1191" t="s">
        <v>8296</v>
      </c>
      <c r="P1191" s="10">
        <f t="shared" si="78"/>
        <v>108</v>
      </c>
      <c r="Q1191">
        <f t="shared" si="77"/>
        <v>112.79</v>
      </c>
      <c r="R1191" s="16">
        <f t="shared" si="75"/>
        <v>42529.979108796295</v>
      </c>
      <c r="S1191" s="16">
        <f t="shared" si="76"/>
        <v>42550.979108796295</v>
      </c>
    </row>
    <row r="1192" spans="1:19" ht="16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8295</v>
      </c>
      <c r="O1192" t="s">
        <v>8296</v>
      </c>
      <c r="P1192" s="10">
        <f t="shared" si="78"/>
        <v>135</v>
      </c>
      <c r="Q1192">
        <f t="shared" si="77"/>
        <v>51.92</v>
      </c>
      <c r="R1192" s="16">
        <f t="shared" si="75"/>
        <v>41852.665798611109</v>
      </c>
      <c r="S1192" s="16">
        <f t="shared" si="76"/>
        <v>41882.665798611109</v>
      </c>
    </row>
    <row r="1193" spans="1:19" ht="32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8295</v>
      </c>
      <c r="O1193" t="s">
        <v>8296</v>
      </c>
      <c r="P1193" s="10">
        <f t="shared" si="78"/>
        <v>109</v>
      </c>
      <c r="Q1193">
        <f t="shared" si="77"/>
        <v>89.24</v>
      </c>
      <c r="R1193" s="16">
        <f t="shared" si="75"/>
        <v>42419.603703703702</v>
      </c>
      <c r="S1193" s="16">
        <f t="shared" si="76"/>
        <v>42449.562037037031</v>
      </c>
    </row>
    <row r="1194" spans="1:19" ht="16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8295</v>
      </c>
      <c r="O1194" t="s">
        <v>8296</v>
      </c>
      <c r="P1194" s="10">
        <f t="shared" si="78"/>
        <v>290</v>
      </c>
      <c r="Q1194">
        <f t="shared" si="77"/>
        <v>19.329999999999998</v>
      </c>
      <c r="R1194" s="16">
        <f t="shared" si="75"/>
        <v>42747.506689814814</v>
      </c>
      <c r="S1194" s="16">
        <f t="shared" si="76"/>
        <v>42777.506689814814</v>
      </c>
    </row>
    <row r="1195" spans="1:19" ht="32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8295</v>
      </c>
      <c r="O1195" t="s">
        <v>8296</v>
      </c>
      <c r="P1195" s="10">
        <f t="shared" si="78"/>
        <v>104</v>
      </c>
      <c r="Q1195">
        <f t="shared" si="77"/>
        <v>79.97</v>
      </c>
      <c r="R1195" s="16">
        <f t="shared" si="75"/>
        <v>42409.776076388895</v>
      </c>
      <c r="S1195" s="16">
        <f t="shared" si="76"/>
        <v>42469.734409722223</v>
      </c>
    </row>
    <row r="1196" spans="1:19" ht="32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8295</v>
      </c>
      <c r="O1196" t="s">
        <v>8296</v>
      </c>
      <c r="P1196" s="10">
        <f t="shared" si="78"/>
        <v>322</v>
      </c>
      <c r="Q1196">
        <f t="shared" si="77"/>
        <v>56.41</v>
      </c>
      <c r="R1196" s="16">
        <f t="shared" si="75"/>
        <v>42072.488182870366</v>
      </c>
      <c r="S1196" s="16">
        <f t="shared" si="76"/>
        <v>42102.488182870366</v>
      </c>
    </row>
    <row r="1197" spans="1:19" ht="48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8295</v>
      </c>
      <c r="O1197" t="s">
        <v>8296</v>
      </c>
      <c r="P1197" s="10">
        <f t="shared" si="78"/>
        <v>135</v>
      </c>
      <c r="Q1197">
        <f t="shared" si="77"/>
        <v>79.41</v>
      </c>
      <c r="R1197" s="16">
        <f t="shared" si="75"/>
        <v>42298.34783564815</v>
      </c>
      <c r="S1197" s="16">
        <f t="shared" si="76"/>
        <v>42358.375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8295</v>
      </c>
      <c r="O1198" t="s">
        <v>8296</v>
      </c>
      <c r="P1198" s="10">
        <f t="shared" si="78"/>
        <v>270</v>
      </c>
      <c r="Q1198">
        <f t="shared" si="77"/>
        <v>76.44</v>
      </c>
      <c r="R1198" s="16">
        <f t="shared" si="75"/>
        <v>42326.818738425922</v>
      </c>
      <c r="S1198" s="16">
        <f t="shared" si="76"/>
        <v>42356.818738425922</v>
      </c>
    </row>
    <row r="1199" spans="1:19" ht="32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8295</v>
      </c>
      <c r="O1199" t="s">
        <v>8296</v>
      </c>
      <c r="P1199" s="10">
        <f t="shared" si="78"/>
        <v>253</v>
      </c>
      <c r="Q1199">
        <f t="shared" si="77"/>
        <v>121</v>
      </c>
      <c r="R1199" s="16">
        <f t="shared" si="75"/>
        <v>42503.66474537037</v>
      </c>
      <c r="S1199" s="16">
        <f t="shared" si="76"/>
        <v>42534.249305555553</v>
      </c>
    </row>
    <row r="1200" spans="1:19" ht="32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8295</v>
      </c>
      <c r="O1200" t="s">
        <v>8296</v>
      </c>
      <c r="P1200" s="10">
        <f t="shared" si="78"/>
        <v>261</v>
      </c>
      <c r="Q1200">
        <f t="shared" si="77"/>
        <v>54.62</v>
      </c>
      <c r="R1200" s="16">
        <f t="shared" si="75"/>
        <v>42333.619050925925</v>
      </c>
      <c r="S1200" s="16">
        <f t="shared" si="76"/>
        <v>42369.125</v>
      </c>
    </row>
    <row r="1201" spans="1:19" ht="32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8295</v>
      </c>
      <c r="O1201" t="s">
        <v>8296</v>
      </c>
      <c r="P1201" s="10">
        <f t="shared" si="78"/>
        <v>101</v>
      </c>
      <c r="Q1201">
        <f t="shared" si="77"/>
        <v>299.22000000000003</v>
      </c>
      <c r="R1201" s="16">
        <f t="shared" si="75"/>
        <v>42161.770833333328</v>
      </c>
      <c r="S1201" s="16">
        <f t="shared" si="76"/>
        <v>42193.770833333328</v>
      </c>
    </row>
    <row r="1202" spans="1:19" ht="32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8295</v>
      </c>
      <c r="O1202" t="s">
        <v>8296</v>
      </c>
      <c r="P1202" s="10">
        <f t="shared" si="78"/>
        <v>126</v>
      </c>
      <c r="Q1202">
        <f t="shared" si="77"/>
        <v>58.53</v>
      </c>
      <c r="R1202" s="16">
        <f t="shared" si="75"/>
        <v>42089.477500000001</v>
      </c>
      <c r="S1202" s="16">
        <f t="shared" si="76"/>
        <v>42110.477500000001</v>
      </c>
    </row>
    <row r="1203" spans="1:19" ht="32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8295</v>
      </c>
      <c r="O1203" t="s">
        <v>8296</v>
      </c>
      <c r="P1203" s="10">
        <f t="shared" si="78"/>
        <v>102</v>
      </c>
      <c r="Q1203">
        <f t="shared" si="77"/>
        <v>55.37</v>
      </c>
      <c r="R1203" s="16">
        <f t="shared" si="75"/>
        <v>42536.60701388889</v>
      </c>
      <c r="S1203" s="16">
        <f t="shared" si="76"/>
        <v>42566.60701388889</v>
      </c>
    </row>
    <row r="1204" spans="1:19" ht="32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8295</v>
      </c>
      <c r="O1204" t="s">
        <v>8296</v>
      </c>
      <c r="P1204" s="10">
        <f t="shared" si="78"/>
        <v>199</v>
      </c>
      <c r="Q1204">
        <f t="shared" si="77"/>
        <v>183.8</v>
      </c>
      <c r="R1204" s="16">
        <f t="shared" si="75"/>
        <v>42152.288819444439</v>
      </c>
      <c r="S1204" s="16">
        <f t="shared" si="76"/>
        <v>42182.288819444439</v>
      </c>
    </row>
    <row r="1205" spans="1:19" ht="32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8295</v>
      </c>
      <c r="O1205" t="s">
        <v>8296</v>
      </c>
      <c r="P1205" s="10">
        <f t="shared" si="78"/>
        <v>102</v>
      </c>
      <c r="Q1205">
        <f t="shared" si="77"/>
        <v>165.35</v>
      </c>
      <c r="R1205" s="16">
        <f t="shared" si="75"/>
        <v>42125.614895833336</v>
      </c>
      <c r="S1205" s="16">
        <f t="shared" si="76"/>
        <v>42155.614895833336</v>
      </c>
    </row>
    <row r="1206" spans="1:19" ht="32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8295</v>
      </c>
      <c r="O1206" t="s">
        <v>8296</v>
      </c>
      <c r="P1206" s="10">
        <f t="shared" si="78"/>
        <v>103</v>
      </c>
      <c r="Q1206">
        <f t="shared" si="77"/>
        <v>234.79</v>
      </c>
      <c r="R1206" s="16">
        <f t="shared" si="75"/>
        <v>42297.748067129629</v>
      </c>
      <c r="S1206" s="16">
        <f t="shared" si="76"/>
        <v>42342.208333333328</v>
      </c>
    </row>
    <row r="1207" spans="1:19" ht="32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8295</v>
      </c>
      <c r="O1207" t="s">
        <v>8296</v>
      </c>
      <c r="P1207" s="10">
        <f t="shared" si="78"/>
        <v>101</v>
      </c>
      <c r="Q1207">
        <f t="shared" si="77"/>
        <v>211.48</v>
      </c>
      <c r="R1207" s="16">
        <f t="shared" si="75"/>
        <v>42138.506377314814</v>
      </c>
      <c r="S1207" s="16">
        <f t="shared" si="76"/>
        <v>42168.506377314814</v>
      </c>
    </row>
    <row r="1208" spans="1:19" ht="32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8295</v>
      </c>
      <c r="O1208" t="s">
        <v>8296</v>
      </c>
      <c r="P1208" s="10">
        <f t="shared" si="78"/>
        <v>115</v>
      </c>
      <c r="Q1208">
        <f t="shared" si="77"/>
        <v>32.340000000000003</v>
      </c>
      <c r="R1208" s="16">
        <f t="shared" si="75"/>
        <v>42772.776076388895</v>
      </c>
      <c r="S1208" s="16">
        <f t="shared" si="76"/>
        <v>42805.561805555553</v>
      </c>
    </row>
    <row r="1209" spans="1:19" ht="16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8295</v>
      </c>
      <c r="O1209" t="s">
        <v>8296</v>
      </c>
      <c r="P1209" s="10">
        <f t="shared" si="78"/>
        <v>104</v>
      </c>
      <c r="Q1209">
        <f t="shared" si="77"/>
        <v>123.38</v>
      </c>
      <c r="R1209" s="16">
        <f t="shared" si="75"/>
        <v>42430.430243055554</v>
      </c>
      <c r="S1209" s="16">
        <f t="shared" si="76"/>
        <v>42460.416666666672</v>
      </c>
    </row>
    <row r="1210" spans="1:19" ht="32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8295</v>
      </c>
      <c r="O1210" t="s">
        <v>8296</v>
      </c>
      <c r="P1210" s="10">
        <f t="shared" si="78"/>
        <v>155</v>
      </c>
      <c r="Q1210">
        <f t="shared" si="77"/>
        <v>207.07</v>
      </c>
      <c r="R1210" s="16">
        <f t="shared" si="75"/>
        <v>42423.709074074075</v>
      </c>
      <c r="S1210" s="16">
        <f t="shared" si="76"/>
        <v>42453.667407407411</v>
      </c>
    </row>
    <row r="1211" spans="1:19" ht="32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8295</v>
      </c>
      <c r="O1211" t="s">
        <v>8296</v>
      </c>
      <c r="P1211" s="10">
        <f t="shared" si="78"/>
        <v>106</v>
      </c>
      <c r="Q1211">
        <f t="shared" si="77"/>
        <v>138.26</v>
      </c>
      <c r="R1211" s="16">
        <f t="shared" si="75"/>
        <v>42761.846122685187</v>
      </c>
      <c r="S1211" s="16">
        <f t="shared" si="76"/>
        <v>42791.846122685187</v>
      </c>
    </row>
    <row r="1212" spans="1:19" ht="16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8295</v>
      </c>
      <c r="O1212" t="s">
        <v>8296</v>
      </c>
      <c r="P1212" s="10">
        <f t="shared" si="78"/>
        <v>254</v>
      </c>
      <c r="Q1212">
        <f t="shared" si="77"/>
        <v>493.82</v>
      </c>
      <c r="R1212" s="16">
        <f t="shared" si="75"/>
        <v>42132.941805555558</v>
      </c>
      <c r="S1212" s="16">
        <f t="shared" si="76"/>
        <v>42155.875</v>
      </c>
    </row>
    <row r="1213" spans="1:19" ht="32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8295</v>
      </c>
      <c r="O1213" t="s">
        <v>8296</v>
      </c>
      <c r="P1213" s="10">
        <f t="shared" si="78"/>
        <v>101</v>
      </c>
      <c r="Q1213">
        <f t="shared" si="77"/>
        <v>168.5</v>
      </c>
      <c r="R1213" s="16">
        <f t="shared" si="75"/>
        <v>42515.866446759261</v>
      </c>
      <c r="S1213" s="16">
        <f t="shared" si="76"/>
        <v>42530.866446759261</v>
      </c>
    </row>
    <row r="1214" spans="1:19" ht="32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8295</v>
      </c>
      <c r="O1214" t="s">
        <v>8296</v>
      </c>
      <c r="P1214" s="10">
        <f t="shared" si="78"/>
        <v>129</v>
      </c>
      <c r="Q1214">
        <f t="shared" si="77"/>
        <v>38.869999999999997</v>
      </c>
      <c r="R1214" s="16">
        <f t="shared" si="75"/>
        <v>42318.950173611112</v>
      </c>
      <c r="S1214" s="16">
        <f t="shared" si="76"/>
        <v>42335.041666666672</v>
      </c>
    </row>
    <row r="1215" spans="1:19" ht="32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8295</v>
      </c>
      <c r="O1215" t="s">
        <v>8296</v>
      </c>
      <c r="P1215" s="10">
        <f t="shared" si="78"/>
        <v>102</v>
      </c>
      <c r="Q1215">
        <f t="shared" si="77"/>
        <v>61.53</v>
      </c>
      <c r="R1215" s="16">
        <f t="shared" si="75"/>
        <v>42731.755787037036</v>
      </c>
      <c r="S1215" s="16">
        <f t="shared" si="76"/>
        <v>42766.755787037036</v>
      </c>
    </row>
    <row r="1216" spans="1:19" ht="32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8295</v>
      </c>
      <c r="O1216" t="s">
        <v>8296</v>
      </c>
      <c r="P1216" s="10">
        <f t="shared" si="78"/>
        <v>132</v>
      </c>
      <c r="Q1216">
        <f t="shared" si="77"/>
        <v>105.44</v>
      </c>
      <c r="R1216" s="16">
        <f t="shared" si="75"/>
        <v>42104.840335648143</v>
      </c>
      <c r="S1216" s="16">
        <f t="shared" si="76"/>
        <v>42164.840335648143</v>
      </c>
    </row>
    <row r="1217" spans="1:19" ht="32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8295</v>
      </c>
      <c r="O1217" t="s">
        <v>8296</v>
      </c>
      <c r="P1217" s="10">
        <f t="shared" si="78"/>
        <v>786</v>
      </c>
      <c r="Q1217">
        <f t="shared" si="77"/>
        <v>71.59</v>
      </c>
      <c r="R1217" s="16">
        <f t="shared" si="75"/>
        <v>41759.923101851848</v>
      </c>
      <c r="S1217" s="16">
        <f t="shared" si="76"/>
        <v>41789.923101851848</v>
      </c>
    </row>
    <row r="1218" spans="1:19" ht="16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8295</v>
      </c>
      <c r="O1218" t="s">
        <v>8296</v>
      </c>
      <c r="P1218" s="10">
        <f t="shared" si="78"/>
        <v>146</v>
      </c>
      <c r="Q1218">
        <f t="shared" si="77"/>
        <v>91.88</v>
      </c>
      <c r="R1218" s="16">
        <f t="shared" si="75"/>
        <v>42247.616400462968</v>
      </c>
      <c r="S1218" s="16">
        <f t="shared" si="76"/>
        <v>42279.960416666669</v>
      </c>
    </row>
    <row r="1219" spans="1:19" ht="32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8295</v>
      </c>
      <c r="O1219" t="s">
        <v>8296</v>
      </c>
      <c r="P1219" s="10">
        <f t="shared" si="78"/>
        <v>103</v>
      </c>
      <c r="Q1219">
        <f t="shared" si="77"/>
        <v>148.57</v>
      </c>
      <c r="R1219" s="16">
        <f t="shared" ref="R1219:R1282" si="79">(((J1219/60)/60)/24)+DATE(1970,1,1)</f>
        <v>42535.809490740736</v>
      </c>
      <c r="S1219" s="16">
        <f t="shared" ref="S1219:S1282" si="80">(((I1219/60)/60)/24)+DATE(1970,1,1)</f>
        <v>42565.809490740736</v>
      </c>
    </row>
    <row r="1220" spans="1:19" ht="32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8295</v>
      </c>
      <c r="O1220" t="s">
        <v>8296</v>
      </c>
      <c r="P1220" s="10">
        <f t="shared" si="78"/>
        <v>172</v>
      </c>
      <c r="Q1220">
        <f t="shared" si="77"/>
        <v>174.21</v>
      </c>
      <c r="R1220" s="16">
        <f t="shared" si="79"/>
        <v>42278.662037037036</v>
      </c>
      <c r="S1220" s="16">
        <f t="shared" si="80"/>
        <v>42309.125</v>
      </c>
    </row>
    <row r="1221" spans="1:19" ht="16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8295</v>
      </c>
      <c r="O1221" t="s">
        <v>8296</v>
      </c>
      <c r="P1221" s="10">
        <f t="shared" si="78"/>
        <v>159</v>
      </c>
      <c r="Q1221">
        <f t="shared" si="77"/>
        <v>102.86</v>
      </c>
      <c r="R1221" s="16">
        <f t="shared" si="79"/>
        <v>42633.461956018517</v>
      </c>
      <c r="S1221" s="16">
        <f t="shared" si="80"/>
        <v>42663.461956018517</v>
      </c>
    </row>
    <row r="1222" spans="1:19" ht="32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8295</v>
      </c>
      <c r="O1222" t="s">
        <v>8296</v>
      </c>
      <c r="P1222" s="10">
        <f t="shared" si="78"/>
        <v>104</v>
      </c>
      <c r="Q1222">
        <f t="shared" si="77"/>
        <v>111.18</v>
      </c>
      <c r="R1222" s="16">
        <f t="shared" si="79"/>
        <v>42211.628611111111</v>
      </c>
      <c r="S1222" s="16">
        <f t="shared" si="80"/>
        <v>42241.628611111111</v>
      </c>
    </row>
    <row r="1223" spans="1:19" ht="32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8295</v>
      </c>
      <c r="O1223" t="s">
        <v>8296</v>
      </c>
      <c r="P1223" s="10">
        <f t="shared" si="78"/>
        <v>111</v>
      </c>
      <c r="Q1223">
        <f t="shared" si="77"/>
        <v>23.8</v>
      </c>
      <c r="R1223" s="16">
        <f t="shared" si="79"/>
        <v>42680.47555555556</v>
      </c>
      <c r="S1223" s="16">
        <f t="shared" si="80"/>
        <v>42708</v>
      </c>
    </row>
    <row r="1224" spans="1:19" ht="16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8295</v>
      </c>
      <c r="O1224" t="s">
        <v>8296</v>
      </c>
      <c r="P1224" s="10">
        <f t="shared" si="78"/>
        <v>280</v>
      </c>
      <c r="Q1224">
        <f t="shared" si="77"/>
        <v>81.27</v>
      </c>
      <c r="R1224" s="16">
        <f t="shared" si="79"/>
        <v>42430.720451388886</v>
      </c>
      <c r="S1224" s="16">
        <f t="shared" si="80"/>
        <v>42461.166666666672</v>
      </c>
    </row>
    <row r="1225" spans="1:19" ht="16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8295</v>
      </c>
      <c r="O1225" t="s">
        <v>8296</v>
      </c>
      <c r="P1225" s="10">
        <f t="shared" si="78"/>
        <v>112</v>
      </c>
      <c r="Q1225">
        <f t="shared" si="77"/>
        <v>116.21</v>
      </c>
      <c r="R1225" s="16">
        <f t="shared" si="79"/>
        <v>42654.177187499998</v>
      </c>
      <c r="S1225" s="16">
        <f t="shared" si="80"/>
        <v>42684.218854166669</v>
      </c>
    </row>
    <row r="1226" spans="1:19" ht="16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8282</v>
      </c>
      <c r="O1226" t="s">
        <v>8297</v>
      </c>
      <c r="P1226" s="10">
        <f t="shared" si="78"/>
        <v>7</v>
      </c>
      <c r="Q1226">
        <f t="shared" ref="Q1226:Q1289" si="81">IFERROR(ROUND(E1226/L1226,2),0)</f>
        <v>58.89</v>
      </c>
      <c r="R1226" s="16">
        <f t="shared" si="79"/>
        <v>41736.549791666665</v>
      </c>
      <c r="S1226" s="16">
        <f t="shared" si="80"/>
        <v>41796.549791666665</v>
      </c>
    </row>
    <row r="1227" spans="1:19" ht="32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8282</v>
      </c>
      <c r="O1227" t="s">
        <v>8297</v>
      </c>
      <c r="P1227" s="10">
        <f t="shared" si="78"/>
        <v>4</v>
      </c>
      <c r="Q1227">
        <f t="shared" si="81"/>
        <v>44</v>
      </c>
      <c r="R1227" s="16">
        <f t="shared" si="79"/>
        <v>41509.905995370369</v>
      </c>
      <c r="S1227" s="16">
        <f t="shared" si="80"/>
        <v>41569.905995370369</v>
      </c>
    </row>
    <row r="1228" spans="1:19" ht="32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8282</v>
      </c>
      <c r="O1228" t="s">
        <v>8297</v>
      </c>
      <c r="P1228" s="10">
        <f t="shared" si="78"/>
        <v>4</v>
      </c>
      <c r="Q1228">
        <f t="shared" si="81"/>
        <v>48.43</v>
      </c>
      <c r="R1228" s="16">
        <f t="shared" si="79"/>
        <v>41715.874780092592</v>
      </c>
      <c r="S1228" s="16">
        <f t="shared" si="80"/>
        <v>41750.041666666664</v>
      </c>
    </row>
    <row r="1229" spans="1:19" ht="32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8282</v>
      </c>
      <c r="O1229" t="s">
        <v>8297</v>
      </c>
      <c r="P1229" s="10">
        <f t="shared" si="78"/>
        <v>0</v>
      </c>
      <c r="Q1229">
        <f t="shared" si="81"/>
        <v>0</v>
      </c>
      <c r="R1229" s="16">
        <f t="shared" si="79"/>
        <v>41827.919166666667</v>
      </c>
      <c r="S1229" s="16">
        <f t="shared" si="80"/>
        <v>41858.291666666664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8282</v>
      </c>
      <c r="O1230" t="s">
        <v>8297</v>
      </c>
      <c r="P1230" s="10">
        <f t="shared" si="78"/>
        <v>29</v>
      </c>
      <c r="Q1230">
        <f t="shared" si="81"/>
        <v>61.04</v>
      </c>
      <c r="R1230" s="16">
        <f t="shared" si="79"/>
        <v>40754.729259259257</v>
      </c>
      <c r="S1230" s="16">
        <f t="shared" si="80"/>
        <v>40814.729259259257</v>
      </c>
    </row>
    <row r="1231" spans="1:19" ht="32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8282</v>
      </c>
      <c r="O1231" t="s">
        <v>8297</v>
      </c>
      <c r="P1231" s="10">
        <f t="shared" si="78"/>
        <v>1</v>
      </c>
      <c r="Q1231">
        <f t="shared" si="81"/>
        <v>25</v>
      </c>
      <c r="R1231" s="16">
        <f t="shared" si="79"/>
        <v>40985.459803240738</v>
      </c>
      <c r="S1231" s="16">
        <f t="shared" si="80"/>
        <v>41015.666666666664</v>
      </c>
    </row>
    <row r="1232" spans="1:19" ht="32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8282</v>
      </c>
      <c r="O1232" t="s">
        <v>8297</v>
      </c>
      <c r="P1232" s="10">
        <f t="shared" si="78"/>
        <v>0</v>
      </c>
      <c r="Q1232">
        <f t="shared" si="81"/>
        <v>0</v>
      </c>
      <c r="R1232" s="16">
        <f t="shared" si="79"/>
        <v>40568.972569444442</v>
      </c>
      <c r="S1232" s="16">
        <f t="shared" si="80"/>
        <v>40598.972569444442</v>
      </c>
    </row>
    <row r="1233" spans="1:19" ht="32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8282</v>
      </c>
      <c r="O1233" t="s">
        <v>8297</v>
      </c>
      <c r="P1233" s="10">
        <f t="shared" si="78"/>
        <v>0</v>
      </c>
      <c r="Q1233">
        <f t="shared" si="81"/>
        <v>0</v>
      </c>
      <c r="R1233" s="16">
        <f t="shared" si="79"/>
        <v>42193.941759259258</v>
      </c>
      <c r="S1233" s="16">
        <f t="shared" si="80"/>
        <v>42244.041666666672</v>
      </c>
    </row>
    <row r="1234" spans="1:19" ht="32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8282</v>
      </c>
      <c r="O1234" t="s">
        <v>8297</v>
      </c>
      <c r="P1234" s="10">
        <f t="shared" si="78"/>
        <v>1</v>
      </c>
      <c r="Q1234">
        <f t="shared" si="81"/>
        <v>40</v>
      </c>
      <c r="R1234" s="16">
        <f t="shared" si="79"/>
        <v>41506.848032407412</v>
      </c>
      <c r="S1234" s="16">
        <f t="shared" si="80"/>
        <v>41553.848032407412</v>
      </c>
    </row>
    <row r="1235" spans="1:19" ht="32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8282</v>
      </c>
      <c r="O1235" t="s">
        <v>8297</v>
      </c>
      <c r="P1235" s="10">
        <f t="shared" si="78"/>
        <v>12</v>
      </c>
      <c r="Q1235">
        <f t="shared" si="81"/>
        <v>19.329999999999998</v>
      </c>
      <c r="R1235" s="16">
        <f t="shared" si="79"/>
        <v>40939.948773148149</v>
      </c>
      <c r="S1235" s="16">
        <f t="shared" si="80"/>
        <v>40960.948773148149</v>
      </c>
    </row>
    <row r="1236" spans="1:19" ht="32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8282</v>
      </c>
      <c r="O1236" t="s">
        <v>8297</v>
      </c>
      <c r="P1236" s="10">
        <f t="shared" si="78"/>
        <v>0</v>
      </c>
      <c r="Q1236">
        <f t="shared" si="81"/>
        <v>0</v>
      </c>
      <c r="R1236" s="16">
        <f t="shared" si="79"/>
        <v>42007.788680555561</v>
      </c>
      <c r="S1236" s="16">
        <f t="shared" si="80"/>
        <v>42037.788680555561</v>
      </c>
    </row>
    <row r="1237" spans="1:19" ht="32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8282</v>
      </c>
      <c r="O1237" t="s">
        <v>8297</v>
      </c>
      <c r="P1237" s="10">
        <f t="shared" si="78"/>
        <v>3</v>
      </c>
      <c r="Q1237">
        <f t="shared" si="81"/>
        <v>35</v>
      </c>
      <c r="R1237" s="16">
        <f t="shared" si="79"/>
        <v>41583.135405092595</v>
      </c>
      <c r="S1237" s="16">
        <f t="shared" si="80"/>
        <v>41623.135405092595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8282</v>
      </c>
      <c r="O1238" t="s">
        <v>8297</v>
      </c>
      <c r="P1238" s="10">
        <f t="shared" si="78"/>
        <v>0</v>
      </c>
      <c r="Q1238">
        <f t="shared" si="81"/>
        <v>0</v>
      </c>
      <c r="R1238" s="16">
        <f t="shared" si="79"/>
        <v>41110.680138888885</v>
      </c>
      <c r="S1238" s="16">
        <f t="shared" si="80"/>
        <v>41118.666666666664</v>
      </c>
    </row>
    <row r="1239" spans="1:19" ht="32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8282</v>
      </c>
      <c r="O1239" t="s">
        <v>8297</v>
      </c>
      <c r="P1239" s="10">
        <f t="shared" si="78"/>
        <v>0</v>
      </c>
      <c r="Q1239">
        <f t="shared" si="81"/>
        <v>0</v>
      </c>
      <c r="R1239" s="16">
        <f t="shared" si="79"/>
        <v>41125.283159722225</v>
      </c>
      <c r="S1239" s="16">
        <f t="shared" si="80"/>
        <v>41145.283159722225</v>
      </c>
    </row>
    <row r="1240" spans="1:19" ht="32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8282</v>
      </c>
      <c r="O1240" t="s">
        <v>8297</v>
      </c>
      <c r="P1240" s="10">
        <f t="shared" si="78"/>
        <v>18</v>
      </c>
      <c r="Q1240">
        <f t="shared" si="81"/>
        <v>59.33</v>
      </c>
      <c r="R1240" s="16">
        <f t="shared" si="79"/>
        <v>40731.61037037037</v>
      </c>
      <c r="S1240" s="16">
        <f t="shared" si="80"/>
        <v>40761.61037037037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8282</v>
      </c>
      <c r="O1241" t="s">
        <v>8297</v>
      </c>
      <c r="P1241" s="10">
        <f t="shared" si="78"/>
        <v>0</v>
      </c>
      <c r="Q1241">
        <f t="shared" si="81"/>
        <v>0</v>
      </c>
      <c r="R1241" s="16">
        <f t="shared" si="79"/>
        <v>40883.962581018517</v>
      </c>
      <c r="S1241" s="16">
        <f t="shared" si="80"/>
        <v>40913.962581018517</v>
      </c>
    </row>
    <row r="1242" spans="1:19" ht="16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8282</v>
      </c>
      <c r="O1242" t="s">
        <v>8297</v>
      </c>
      <c r="P1242" s="10">
        <f t="shared" si="78"/>
        <v>3</v>
      </c>
      <c r="Q1242">
        <f t="shared" si="81"/>
        <v>30.13</v>
      </c>
      <c r="R1242" s="16">
        <f t="shared" si="79"/>
        <v>41409.040011574078</v>
      </c>
      <c r="S1242" s="16">
        <f t="shared" si="80"/>
        <v>41467.910416666666</v>
      </c>
    </row>
    <row r="1243" spans="1:19" ht="32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8282</v>
      </c>
      <c r="O1243" t="s">
        <v>8297</v>
      </c>
      <c r="P1243" s="10">
        <f t="shared" si="78"/>
        <v>51</v>
      </c>
      <c r="Q1243">
        <f t="shared" si="81"/>
        <v>74.62</v>
      </c>
      <c r="R1243" s="16">
        <f t="shared" si="79"/>
        <v>41923.837731481479</v>
      </c>
      <c r="S1243" s="16">
        <f t="shared" si="80"/>
        <v>41946.249305555553</v>
      </c>
    </row>
    <row r="1244" spans="1:19" ht="32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8282</v>
      </c>
      <c r="O1244" t="s">
        <v>8297</v>
      </c>
      <c r="P1244" s="10">
        <f t="shared" si="78"/>
        <v>1</v>
      </c>
      <c r="Q1244">
        <f t="shared" si="81"/>
        <v>5</v>
      </c>
      <c r="R1244" s="16">
        <f t="shared" si="79"/>
        <v>40782.165532407409</v>
      </c>
      <c r="S1244" s="16">
        <f t="shared" si="80"/>
        <v>40797.554166666669</v>
      </c>
    </row>
    <row r="1245" spans="1:19" ht="32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8282</v>
      </c>
      <c r="O1245" t="s">
        <v>8297</v>
      </c>
      <c r="P1245" s="10">
        <f t="shared" si="78"/>
        <v>14</v>
      </c>
      <c r="Q1245">
        <f t="shared" si="81"/>
        <v>44.5</v>
      </c>
      <c r="R1245" s="16">
        <f t="shared" si="79"/>
        <v>40671.879293981481</v>
      </c>
      <c r="S1245" s="16">
        <f t="shared" si="80"/>
        <v>40732.875</v>
      </c>
    </row>
    <row r="1246" spans="1:19" ht="32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8282</v>
      </c>
      <c r="O1246" t="s">
        <v>8283</v>
      </c>
      <c r="P1246" s="10">
        <f t="shared" ref="P1246:P1285" si="82">ROUND(E1246/D1246*100,0)</f>
        <v>104</v>
      </c>
      <c r="Q1246">
        <f t="shared" si="81"/>
        <v>46.13</v>
      </c>
      <c r="R1246" s="16">
        <f t="shared" si="79"/>
        <v>41355.825497685182</v>
      </c>
      <c r="S1246" s="16">
        <f t="shared" si="80"/>
        <v>41386.875</v>
      </c>
    </row>
    <row r="1247" spans="1:19" ht="32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8282</v>
      </c>
      <c r="O1247" t="s">
        <v>8283</v>
      </c>
      <c r="P1247" s="10">
        <f t="shared" si="82"/>
        <v>120</v>
      </c>
      <c r="Q1247">
        <f t="shared" si="81"/>
        <v>141.47</v>
      </c>
      <c r="R1247" s="16">
        <f t="shared" si="79"/>
        <v>41774.599930555552</v>
      </c>
      <c r="S1247" s="16">
        <f t="shared" si="80"/>
        <v>41804.599930555552</v>
      </c>
    </row>
    <row r="1248" spans="1:19" ht="32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8282</v>
      </c>
      <c r="O1248" t="s">
        <v>8283</v>
      </c>
      <c r="P1248" s="10">
        <f t="shared" si="82"/>
        <v>117</v>
      </c>
      <c r="Q1248">
        <f t="shared" si="81"/>
        <v>75.48</v>
      </c>
      <c r="R1248" s="16">
        <f t="shared" si="79"/>
        <v>40838.043391203704</v>
      </c>
      <c r="S1248" s="16">
        <f t="shared" si="80"/>
        <v>40883.085057870368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8282</v>
      </c>
      <c r="O1249" t="s">
        <v>8283</v>
      </c>
      <c r="P1249" s="10">
        <f t="shared" si="82"/>
        <v>122</v>
      </c>
      <c r="Q1249">
        <f t="shared" si="81"/>
        <v>85.5</v>
      </c>
      <c r="R1249" s="16">
        <f t="shared" si="79"/>
        <v>41370.292303240742</v>
      </c>
      <c r="S1249" s="16">
        <f t="shared" si="80"/>
        <v>41400.292303240742</v>
      </c>
    </row>
    <row r="1250" spans="1:19" ht="16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8282</v>
      </c>
      <c r="O1250" t="s">
        <v>8283</v>
      </c>
      <c r="P1250" s="10">
        <f t="shared" si="82"/>
        <v>152</v>
      </c>
      <c r="Q1250">
        <f t="shared" si="81"/>
        <v>64.25</v>
      </c>
      <c r="R1250" s="16">
        <f t="shared" si="79"/>
        <v>41767.656863425924</v>
      </c>
      <c r="S1250" s="16">
        <f t="shared" si="80"/>
        <v>41803.290972222225</v>
      </c>
    </row>
    <row r="1251" spans="1:19" ht="32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8282</v>
      </c>
      <c r="O1251" t="s">
        <v>8283</v>
      </c>
      <c r="P1251" s="10">
        <f t="shared" si="82"/>
        <v>104</v>
      </c>
      <c r="Q1251">
        <f t="shared" si="81"/>
        <v>64.47</v>
      </c>
      <c r="R1251" s="16">
        <f t="shared" si="79"/>
        <v>41067.74086805556</v>
      </c>
      <c r="S1251" s="16">
        <f t="shared" si="80"/>
        <v>41097.74086805556</v>
      </c>
    </row>
    <row r="1252" spans="1:19" ht="32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8282</v>
      </c>
      <c r="O1252" t="s">
        <v>8283</v>
      </c>
      <c r="P1252" s="10">
        <f t="shared" si="82"/>
        <v>200</v>
      </c>
      <c r="Q1252">
        <f t="shared" si="81"/>
        <v>118.2</v>
      </c>
      <c r="R1252" s="16">
        <f t="shared" si="79"/>
        <v>41843.64271990741</v>
      </c>
      <c r="S1252" s="16">
        <f t="shared" si="80"/>
        <v>41888.64271990741</v>
      </c>
    </row>
    <row r="1253" spans="1:19" ht="16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8282</v>
      </c>
      <c r="O1253" t="s">
        <v>8283</v>
      </c>
      <c r="P1253" s="10">
        <f t="shared" si="82"/>
        <v>102</v>
      </c>
      <c r="Q1253">
        <f t="shared" si="81"/>
        <v>82.54</v>
      </c>
      <c r="R1253" s="16">
        <f t="shared" si="79"/>
        <v>40751.814432870371</v>
      </c>
      <c r="S1253" s="16">
        <f t="shared" si="80"/>
        <v>40811.814432870371</v>
      </c>
    </row>
    <row r="1254" spans="1:19" ht="32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8282</v>
      </c>
      <c r="O1254" t="s">
        <v>8283</v>
      </c>
      <c r="P1254" s="10">
        <f t="shared" si="82"/>
        <v>138</v>
      </c>
      <c r="Q1254">
        <f t="shared" si="81"/>
        <v>34.17</v>
      </c>
      <c r="R1254" s="16">
        <f t="shared" si="79"/>
        <v>41543.988067129627</v>
      </c>
      <c r="S1254" s="16">
        <f t="shared" si="80"/>
        <v>41571.988067129627</v>
      </c>
    </row>
    <row r="1255" spans="1:19" ht="32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8282</v>
      </c>
      <c r="O1255" t="s">
        <v>8283</v>
      </c>
      <c r="P1255" s="10">
        <f t="shared" si="82"/>
        <v>303833</v>
      </c>
      <c r="Q1255">
        <f t="shared" si="81"/>
        <v>42.73</v>
      </c>
      <c r="R1255" s="16">
        <f t="shared" si="79"/>
        <v>41855.783645833333</v>
      </c>
      <c r="S1255" s="16">
        <f t="shared" si="80"/>
        <v>41885.783645833333</v>
      </c>
    </row>
    <row r="1256" spans="1:19" ht="32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8282</v>
      </c>
      <c r="O1256" t="s">
        <v>8283</v>
      </c>
      <c r="P1256" s="10">
        <f t="shared" si="82"/>
        <v>199</v>
      </c>
      <c r="Q1256">
        <f t="shared" si="81"/>
        <v>94.49</v>
      </c>
      <c r="R1256" s="16">
        <f t="shared" si="79"/>
        <v>40487.621365740742</v>
      </c>
      <c r="S1256" s="16">
        <f t="shared" si="80"/>
        <v>40544.207638888889</v>
      </c>
    </row>
    <row r="1257" spans="1:19" ht="32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8282</v>
      </c>
      <c r="O1257" t="s">
        <v>8283</v>
      </c>
      <c r="P1257" s="10">
        <f t="shared" si="82"/>
        <v>202</v>
      </c>
      <c r="Q1257">
        <f t="shared" si="81"/>
        <v>55.7</v>
      </c>
      <c r="R1257" s="16">
        <f t="shared" si="79"/>
        <v>41579.845509259263</v>
      </c>
      <c r="S1257" s="16">
        <f t="shared" si="80"/>
        <v>41609.887175925927</v>
      </c>
    </row>
    <row r="1258" spans="1:19" ht="32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8282</v>
      </c>
      <c r="O1258" t="s">
        <v>8283</v>
      </c>
      <c r="P1258" s="10">
        <f t="shared" si="82"/>
        <v>118</v>
      </c>
      <c r="Q1258">
        <f t="shared" si="81"/>
        <v>98.03</v>
      </c>
      <c r="R1258" s="16">
        <f t="shared" si="79"/>
        <v>40921.919340277782</v>
      </c>
      <c r="S1258" s="16">
        <f t="shared" si="80"/>
        <v>40951.919340277782</v>
      </c>
    </row>
    <row r="1259" spans="1:19" ht="32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8282</v>
      </c>
      <c r="O1259" t="s">
        <v>8283</v>
      </c>
      <c r="P1259" s="10">
        <f t="shared" si="82"/>
        <v>295</v>
      </c>
      <c r="Q1259">
        <f t="shared" si="81"/>
        <v>92.1</v>
      </c>
      <c r="R1259" s="16">
        <f t="shared" si="79"/>
        <v>40587.085532407407</v>
      </c>
      <c r="S1259" s="16">
        <f t="shared" si="80"/>
        <v>40636.043865740743</v>
      </c>
    </row>
    <row r="1260" spans="1:19" ht="32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8282</v>
      </c>
      <c r="O1260" t="s">
        <v>8283</v>
      </c>
      <c r="P1260" s="10">
        <f t="shared" si="82"/>
        <v>213</v>
      </c>
      <c r="Q1260">
        <f t="shared" si="81"/>
        <v>38.18</v>
      </c>
      <c r="R1260" s="16">
        <f t="shared" si="79"/>
        <v>41487.611250000002</v>
      </c>
      <c r="S1260" s="16">
        <f t="shared" si="80"/>
        <v>41517.611250000002</v>
      </c>
    </row>
    <row r="1261" spans="1:19" ht="16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8282</v>
      </c>
      <c r="O1261" t="s">
        <v>8283</v>
      </c>
      <c r="P1261" s="10">
        <f t="shared" si="82"/>
        <v>104</v>
      </c>
      <c r="Q1261">
        <f t="shared" si="81"/>
        <v>27.15</v>
      </c>
      <c r="R1261" s="16">
        <f t="shared" si="79"/>
        <v>41766.970648148148</v>
      </c>
      <c r="S1261" s="16">
        <f t="shared" si="80"/>
        <v>41799.165972222225</v>
      </c>
    </row>
    <row r="1262" spans="1:19" ht="32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8282</v>
      </c>
      <c r="O1262" t="s">
        <v>8283</v>
      </c>
      <c r="P1262" s="10">
        <f t="shared" si="82"/>
        <v>114</v>
      </c>
      <c r="Q1262">
        <f t="shared" si="81"/>
        <v>50.69</v>
      </c>
      <c r="R1262" s="16">
        <f t="shared" si="79"/>
        <v>41666.842824074076</v>
      </c>
      <c r="S1262" s="16">
        <f t="shared" si="80"/>
        <v>41696.842824074076</v>
      </c>
    </row>
    <row r="1263" spans="1:19" ht="16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8282</v>
      </c>
      <c r="O1263" t="s">
        <v>8283</v>
      </c>
      <c r="P1263" s="10">
        <f t="shared" si="82"/>
        <v>101</v>
      </c>
      <c r="Q1263">
        <f t="shared" si="81"/>
        <v>38.94</v>
      </c>
      <c r="R1263" s="16">
        <f t="shared" si="79"/>
        <v>41638.342905092592</v>
      </c>
      <c r="S1263" s="16">
        <f t="shared" si="80"/>
        <v>41668.342905092592</v>
      </c>
    </row>
    <row r="1264" spans="1:19" ht="32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8282</v>
      </c>
      <c r="O1264" t="s">
        <v>8283</v>
      </c>
      <c r="P1264" s="10">
        <f t="shared" si="82"/>
        <v>125</v>
      </c>
      <c r="Q1264">
        <f t="shared" si="81"/>
        <v>77.64</v>
      </c>
      <c r="R1264" s="16">
        <f t="shared" si="79"/>
        <v>41656.762638888889</v>
      </c>
      <c r="S1264" s="16">
        <f t="shared" si="80"/>
        <v>41686.762638888889</v>
      </c>
    </row>
    <row r="1265" spans="1:19" ht="16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8282</v>
      </c>
      <c r="O1265" t="s">
        <v>8283</v>
      </c>
      <c r="P1265" s="10">
        <f t="shared" si="82"/>
        <v>119</v>
      </c>
      <c r="Q1265">
        <f t="shared" si="81"/>
        <v>43.54</v>
      </c>
      <c r="R1265" s="16">
        <f t="shared" si="79"/>
        <v>41692.084143518521</v>
      </c>
      <c r="S1265" s="16">
        <f t="shared" si="80"/>
        <v>41727.041666666664</v>
      </c>
    </row>
    <row r="1266" spans="1:19" ht="32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8282</v>
      </c>
      <c r="O1266" t="s">
        <v>8283</v>
      </c>
      <c r="P1266" s="10">
        <f t="shared" si="82"/>
        <v>166</v>
      </c>
      <c r="Q1266">
        <f t="shared" si="81"/>
        <v>31.82</v>
      </c>
      <c r="R1266" s="16">
        <f t="shared" si="79"/>
        <v>41547.662997685184</v>
      </c>
      <c r="S1266" s="16">
        <f t="shared" si="80"/>
        <v>41576.662997685184</v>
      </c>
    </row>
    <row r="1267" spans="1:19" ht="32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8282</v>
      </c>
      <c r="O1267" t="s">
        <v>8283</v>
      </c>
      <c r="P1267" s="10">
        <f t="shared" si="82"/>
        <v>119</v>
      </c>
      <c r="Q1267">
        <f t="shared" si="81"/>
        <v>63.18</v>
      </c>
      <c r="R1267" s="16">
        <f t="shared" si="79"/>
        <v>40465.655266203699</v>
      </c>
      <c r="S1267" s="16">
        <f t="shared" si="80"/>
        <v>40512.655266203699</v>
      </c>
    </row>
    <row r="1268" spans="1:19" ht="16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8282</v>
      </c>
      <c r="O1268" t="s">
        <v>8283</v>
      </c>
      <c r="P1268" s="10">
        <f t="shared" si="82"/>
        <v>100</v>
      </c>
      <c r="Q1268">
        <f t="shared" si="81"/>
        <v>190.9</v>
      </c>
      <c r="R1268" s="16">
        <f t="shared" si="79"/>
        <v>41620.87667824074</v>
      </c>
      <c r="S1268" s="16">
        <f t="shared" si="80"/>
        <v>41650.87667824074</v>
      </c>
    </row>
    <row r="1269" spans="1:19" ht="32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8282</v>
      </c>
      <c r="O1269" t="s">
        <v>8283</v>
      </c>
      <c r="P1269" s="10">
        <f t="shared" si="82"/>
        <v>102</v>
      </c>
      <c r="Q1269">
        <f t="shared" si="81"/>
        <v>140.86000000000001</v>
      </c>
      <c r="R1269" s="16">
        <f t="shared" si="79"/>
        <v>41449.585162037038</v>
      </c>
      <c r="S1269" s="16">
        <f t="shared" si="80"/>
        <v>41479.585162037038</v>
      </c>
    </row>
    <row r="1270" spans="1:19" ht="16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8282</v>
      </c>
      <c r="O1270" t="s">
        <v>8283</v>
      </c>
      <c r="P1270" s="10">
        <f t="shared" si="82"/>
        <v>117</v>
      </c>
      <c r="Q1270">
        <f t="shared" si="81"/>
        <v>76.92</v>
      </c>
      <c r="R1270" s="16">
        <f t="shared" si="79"/>
        <v>41507.845451388886</v>
      </c>
      <c r="S1270" s="16">
        <f t="shared" si="80"/>
        <v>41537.845451388886</v>
      </c>
    </row>
    <row r="1271" spans="1:19" ht="32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8282</v>
      </c>
      <c r="O1271" t="s">
        <v>8283</v>
      </c>
      <c r="P1271" s="10">
        <f t="shared" si="82"/>
        <v>109</v>
      </c>
      <c r="Q1271">
        <f t="shared" si="81"/>
        <v>99.16</v>
      </c>
      <c r="R1271" s="16">
        <f t="shared" si="79"/>
        <v>42445.823055555549</v>
      </c>
      <c r="S1271" s="16">
        <f t="shared" si="80"/>
        <v>42476</v>
      </c>
    </row>
    <row r="1272" spans="1:19" ht="16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8282</v>
      </c>
      <c r="O1272" t="s">
        <v>8283</v>
      </c>
      <c r="P1272" s="10">
        <f t="shared" si="82"/>
        <v>115</v>
      </c>
      <c r="Q1272">
        <f t="shared" si="81"/>
        <v>67.88</v>
      </c>
      <c r="R1272" s="16">
        <f t="shared" si="79"/>
        <v>40933.856967592597</v>
      </c>
      <c r="S1272" s="16">
        <f t="shared" si="80"/>
        <v>40993.815300925926</v>
      </c>
    </row>
    <row r="1273" spans="1:19" ht="32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8282</v>
      </c>
      <c r="O1273" t="s">
        <v>8283</v>
      </c>
      <c r="P1273" s="10">
        <f t="shared" si="82"/>
        <v>102</v>
      </c>
      <c r="Q1273">
        <f t="shared" si="81"/>
        <v>246.29</v>
      </c>
      <c r="R1273" s="16">
        <f t="shared" si="79"/>
        <v>41561.683553240742</v>
      </c>
      <c r="S1273" s="16">
        <f t="shared" si="80"/>
        <v>41591.725219907406</v>
      </c>
    </row>
    <row r="1274" spans="1:19" ht="32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8282</v>
      </c>
      <c r="O1274" t="s">
        <v>8283</v>
      </c>
      <c r="P1274" s="10">
        <f t="shared" si="82"/>
        <v>106</v>
      </c>
      <c r="Q1274">
        <f t="shared" si="81"/>
        <v>189.29</v>
      </c>
      <c r="R1274" s="16">
        <f t="shared" si="79"/>
        <v>40274.745127314818</v>
      </c>
      <c r="S1274" s="16">
        <f t="shared" si="80"/>
        <v>40344.166666666664</v>
      </c>
    </row>
    <row r="1275" spans="1:19" ht="16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8282</v>
      </c>
      <c r="O1275" t="s">
        <v>8283</v>
      </c>
      <c r="P1275" s="10">
        <f t="shared" si="82"/>
        <v>104</v>
      </c>
      <c r="Q1275">
        <f t="shared" si="81"/>
        <v>76.67</v>
      </c>
      <c r="R1275" s="16">
        <f t="shared" si="79"/>
        <v>41852.730219907404</v>
      </c>
      <c r="S1275" s="16">
        <f t="shared" si="80"/>
        <v>41882.730219907404</v>
      </c>
    </row>
    <row r="1276" spans="1:19" ht="32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8282</v>
      </c>
      <c r="O1276" t="s">
        <v>8283</v>
      </c>
      <c r="P1276" s="10">
        <f t="shared" si="82"/>
        <v>155</v>
      </c>
      <c r="Q1276">
        <f t="shared" si="81"/>
        <v>82.96</v>
      </c>
      <c r="R1276" s="16">
        <f t="shared" si="79"/>
        <v>41116.690104166664</v>
      </c>
      <c r="S1276" s="16">
        <f t="shared" si="80"/>
        <v>41151.690104166664</v>
      </c>
    </row>
    <row r="1277" spans="1:19" ht="32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8282</v>
      </c>
      <c r="O1277" t="s">
        <v>8283</v>
      </c>
      <c r="P1277" s="10">
        <f t="shared" si="82"/>
        <v>162</v>
      </c>
      <c r="Q1277">
        <f t="shared" si="81"/>
        <v>62.52</v>
      </c>
      <c r="R1277" s="16">
        <f t="shared" si="79"/>
        <v>41458.867905092593</v>
      </c>
      <c r="S1277" s="16">
        <f t="shared" si="80"/>
        <v>41493.867905092593</v>
      </c>
    </row>
    <row r="1278" spans="1:19" ht="16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8282</v>
      </c>
      <c r="O1278" t="s">
        <v>8283</v>
      </c>
      <c r="P1278" s="10">
        <f t="shared" si="82"/>
        <v>104</v>
      </c>
      <c r="Q1278">
        <f t="shared" si="81"/>
        <v>46.07</v>
      </c>
      <c r="R1278" s="16">
        <f t="shared" si="79"/>
        <v>40007.704247685186</v>
      </c>
      <c r="S1278" s="16">
        <f t="shared" si="80"/>
        <v>40057.166666666664</v>
      </c>
    </row>
    <row r="1279" spans="1:19" ht="32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8282</v>
      </c>
      <c r="O1279" t="s">
        <v>8283</v>
      </c>
      <c r="P1279" s="10">
        <f t="shared" si="82"/>
        <v>106</v>
      </c>
      <c r="Q1279">
        <f t="shared" si="81"/>
        <v>38.54</v>
      </c>
      <c r="R1279" s="16">
        <f t="shared" si="79"/>
        <v>41121.561886574076</v>
      </c>
      <c r="S1279" s="16">
        <f t="shared" si="80"/>
        <v>41156.561886574076</v>
      </c>
    </row>
    <row r="1280" spans="1:19" ht="32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8282</v>
      </c>
      <c r="O1280" t="s">
        <v>8283</v>
      </c>
      <c r="P1280" s="10">
        <f t="shared" si="82"/>
        <v>155</v>
      </c>
      <c r="Q1280">
        <f t="shared" si="81"/>
        <v>53.01</v>
      </c>
      <c r="R1280" s="16">
        <f t="shared" si="79"/>
        <v>41786.555162037039</v>
      </c>
      <c r="S1280" s="16">
        <f t="shared" si="80"/>
        <v>41815.083333333336</v>
      </c>
    </row>
    <row r="1281" spans="1:19" ht="32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8282</v>
      </c>
      <c r="O1281" t="s">
        <v>8283</v>
      </c>
      <c r="P1281" s="10">
        <f t="shared" si="82"/>
        <v>111</v>
      </c>
      <c r="Q1281">
        <f t="shared" si="81"/>
        <v>73.36</v>
      </c>
      <c r="R1281" s="16">
        <f t="shared" si="79"/>
        <v>41682.099189814813</v>
      </c>
      <c r="S1281" s="16">
        <f t="shared" si="80"/>
        <v>41722.057523148149</v>
      </c>
    </row>
    <row r="1282" spans="1:19" ht="32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8282</v>
      </c>
      <c r="O1282" t="s">
        <v>8283</v>
      </c>
      <c r="P1282" s="10">
        <f t="shared" si="82"/>
        <v>111</v>
      </c>
      <c r="Q1282">
        <f t="shared" si="81"/>
        <v>127.98</v>
      </c>
      <c r="R1282" s="16">
        <f t="shared" si="79"/>
        <v>40513.757569444446</v>
      </c>
      <c r="S1282" s="16">
        <f t="shared" si="80"/>
        <v>40603.757569444446</v>
      </c>
    </row>
    <row r="1283" spans="1:19" ht="32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8282</v>
      </c>
      <c r="O1283" t="s">
        <v>8283</v>
      </c>
      <c r="P1283" s="10">
        <f t="shared" si="82"/>
        <v>111</v>
      </c>
      <c r="Q1283">
        <f t="shared" si="81"/>
        <v>104.73</v>
      </c>
      <c r="R1283" s="16">
        <f t="shared" ref="R1283:R1346" si="83">(((J1283/60)/60)/24)+DATE(1970,1,1)</f>
        <v>41463.743472222224</v>
      </c>
      <c r="S1283" s="16">
        <f t="shared" ref="S1283:S1346" si="84">(((I1283/60)/60)/24)+DATE(1970,1,1)</f>
        <v>41483.743472222224</v>
      </c>
    </row>
    <row r="1284" spans="1:19" ht="32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8282</v>
      </c>
      <c r="O1284" t="s">
        <v>8283</v>
      </c>
      <c r="P1284" s="10">
        <f t="shared" si="82"/>
        <v>124</v>
      </c>
      <c r="Q1284">
        <f t="shared" si="81"/>
        <v>67.67</v>
      </c>
      <c r="R1284" s="16">
        <f t="shared" si="83"/>
        <v>41586.475173611114</v>
      </c>
      <c r="S1284" s="16">
        <f t="shared" si="84"/>
        <v>41617.207638888889</v>
      </c>
    </row>
    <row r="1285" spans="1:19" ht="32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8282</v>
      </c>
      <c r="O1285" t="s">
        <v>8283</v>
      </c>
      <c r="P1285" s="10">
        <f t="shared" si="82"/>
        <v>211</v>
      </c>
      <c r="Q1285">
        <f t="shared" si="81"/>
        <v>95.93</v>
      </c>
      <c r="R1285" s="16">
        <f t="shared" si="83"/>
        <v>41320.717465277776</v>
      </c>
      <c r="S1285" s="16">
        <f t="shared" si="84"/>
        <v>41344.166666666664</v>
      </c>
    </row>
    <row r="1286" spans="1:19" ht="32" hidden="1" x14ac:dyDescent="0.2">
      <c r="A1286">
        <v>3253</v>
      </c>
      <c r="B1286" s="3" t="s">
        <v>3253</v>
      </c>
      <c r="C1286" s="3" t="s">
        <v>7363</v>
      </c>
      <c r="D1286" s="6">
        <v>20000</v>
      </c>
      <c r="E1286" s="8">
        <v>20365</v>
      </c>
      <c r="F1286" t="s">
        <v>8218</v>
      </c>
      <c r="G1286" t="s">
        <v>8223</v>
      </c>
      <c r="H1286" t="s">
        <v>8245</v>
      </c>
      <c r="I1286">
        <v>1473306300</v>
      </c>
      <c r="J1286">
        <v>1471701028</v>
      </c>
      <c r="K1286" t="b">
        <v>1</v>
      </c>
      <c r="L1286">
        <v>115</v>
      </c>
      <c r="M1286" t="b">
        <v>1</v>
      </c>
      <c r="N1286" s="11" t="s">
        <v>8273</v>
      </c>
      <c r="O1286" t="s">
        <v>8274</v>
      </c>
      <c r="P1286" s="10">
        <f t="shared" ref="P1286:P1305" si="85">IFERROR(ROUND(E1286/D1286*100,0), "N/A")</f>
        <v>102</v>
      </c>
      <c r="Q1286">
        <f t="shared" si="81"/>
        <v>177.09</v>
      </c>
      <c r="R1286" s="16">
        <f t="shared" si="83"/>
        <v>42602.576712962968</v>
      </c>
      <c r="S1286" s="16">
        <f t="shared" si="84"/>
        <v>42621.15625</v>
      </c>
    </row>
    <row r="1287" spans="1:19" ht="32" hidden="1" x14ac:dyDescent="0.2">
      <c r="A1287">
        <v>3236</v>
      </c>
      <c r="B1287" s="3" t="s">
        <v>3236</v>
      </c>
      <c r="C1287" s="3" t="s">
        <v>7346</v>
      </c>
      <c r="D1287" s="6">
        <v>20000</v>
      </c>
      <c r="E1287" s="8">
        <v>20120</v>
      </c>
      <c r="F1287" t="s">
        <v>8218</v>
      </c>
      <c r="G1287" t="s">
        <v>8223</v>
      </c>
      <c r="H1287" t="s">
        <v>8245</v>
      </c>
      <c r="I1287">
        <v>1482962433</v>
      </c>
      <c r="J1287">
        <v>1480370433</v>
      </c>
      <c r="K1287" t="b">
        <v>0</v>
      </c>
      <c r="L1287">
        <v>110</v>
      </c>
      <c r="M1287" t="b">
        <v>1</v>
      </c>
      <c r="N1287" s="11" t="s">
        <v>8273</v>
      </c>
      <c r="O1287" t="s">
        <v>8274</v>
      </c>
      <c r="P1287" s="10">
        <f t="shared" si="85"/>
        <v>101</v>
      </c>
      <c r="Q1287">
        <f t="shared" si="81"/>
        <v>182.91</v>
      </c>
      <c r="R1287" s="16">
        <f t="shared" si="83"/>
        <v>42702.917048611111</v>
      </c>
      <c r="S1287" s="16">
        <f t="shared" si="84"/>
        <v>42732.917048611111</v>
      </c>
    </row>
    <row r="1288" spans="1:19" ht="32" hidden="1" x14ac:dyDescent="0.2">
      <c r="A1288">
        <v>3219</v>
      </c>
      <c r="B1288" s="3" t="s">
        <v>3219</v>
      </c>
      <c r="C1288" s="3" t="s">
        <v>7329</v>
      </c>
      <c r="D1288" s="6">
        <v>20000</v>
      </c>
      <c r="E1288" s="8">
        <v>20022</v>
      </c>
      <c r="F1288" t="s">
        <v>8218</v>
      </c>
      <c r="G1288" t="s">
        <v>8223</v>
      </c>
      <c r="H1288" t="s">
        <v>8245</v>
      </c>
      <c r="I1288">
        <v>1427063747</v>
      </c>
      <c r="J1288">
        <v>1424043347</v>
      </c>
      <c r="K1288" t="b">
        <v>1</v>
      </c>
      <c r="L1288">
        <v>119</v>
      </c>
      <c r="M1288" t="b">
        <v>1</v>
      </c>
      <c r="N1288" s="11" t="s">
        <v>8273</v>
      </c>
      <c r="O1288" t="s">
        <v>8274</v>
      </c>
      <c r="P1288" s="10">
        <f t="shared" si="85"/>
        <v>100</v>
      </c>
      <c r="Q1288">
        <f t="shared" si="81"/>
        <v>168.25</v>
      </c>
      <c r="R1288" s="16">
        <f t="shared" si="83"/>
        <v>42050.983182870375</v>
      </c>
      <c r="S1288" s="16">
        <f t="shared" si="84"/>
        <v>42085.941516203704</v>
      </c>
    </row>
    <row r="1289" spans="1:19" ht="32" hidden="1" x14ac:dyDescent="0.2">
      <c r="A1289">
        <v>3187</v>
      </c>
      <c r="B1289" s="3" t="s">
        <v>3187</v>
      </c>
      <c r="C1289" s="3" t="s">
        <v>7297</v>
      </c>
      <c r="D1289" s="6">
        <v>15000</v>
      </c>
      <c r="E1289" s="8">
        <v>17444</v>
      </c>
      <c r="F1289" t="s">
        <v>8218</v>
      </c>
      <c r="G1289" t="s">
        <v>8223</v>
      </c>
      <c r="H1289" t="s">
        <v>8245</v>
      </c>
      <c r="I1289">
        <v>1407167973</v>
      </c>
      <c r="J1289">
        <v>1405439973</v>
      </c>
      <c r="K1289" t="b">
        <v>1</v>
      </c>
      <c r="L1289">
        <v>244</v>
      </c>
      <c r="M1289" t="b">
        <v>1</v>
      </c>
      <c r="N1289" s="11" t="s">
        <v>8273</v>
      </c>
      <c r="O1289" t="s">
        <v>8274</v>
      </c>
      <c r="P1289" s="10">
        <f t="shared" si="85"/>
        <v>116</v>
      </c>
      <c r="Q1289">
        <f t="shared" si="81"/>
        <v>71.489999999999995</v>
      </c>
      <c r="R1289" s="16">
        <f t="shared" si="83"/>
        <v>41835.666354166664</v>
      </c>
      <c r="S1289" s="16">
        <f t="shared" si="84"/>
        <v>41855.666354166664</v>
      </c>
    </row>
    <row r="1290" spans="1:19" ht="32" hidden="1" x14ac:dyDescent="0.2">
      <c r="A1290">
        <v>3402</v>
      </c>
      <c r="B1290" s="3" t="s">
        <v>3401</v>
      </c>
      <c r="C1290" s="3" t="s">
        <v>7512</v>
      </c>
      <c r="D1290" s="6">
        <v>15000</v>
      </c>
      <c r="E1290" s="8">
        <v>16465</v>
      </c>
      <c r="F1290" t="s">
        <v>8218</v>
      </c>
      <c r="G1290" t="s">
        <v>8223</v>
      </c>
      <c r="H1290" t="s">
        <v>8245</v>
      </c>
      <c r="I1290">
        <v>1447295460</v>
      </c>
      <c r="J1290">
        <v>1444747843</v>
      </c>
      <c r="K1290" t="b">
        <v>0</v>
      </c>
      <c r="L1290">
        <v>165</v>
      </c>
      <c r="M1290" t="b">
        <v>1</v>
      </c>
      <c r="N1290" s="11" t="s">
        <v>8273</v>
      </c>
      <c r="O1290" t="s">
        <v>8274</v>
      </c>
      <c r="P1290" s="10">
        <f t="shared" si="85"/>
        <v>110</v>
      </c>
      <c r="Q1290">
        <f t="shared" ref="Q1290:Q1353" si="86">IFERROR(ROUND(E1290/L1290,2),0)</f>
        <v>99.79</v>
      </c>
      <c r="R1290" s="16">
        <f t="shared" si="83"/>
        <v>42290.61855324074</v>
      </c>
      <c r="S1290" s="16">
        <f t="shared" si="84"/>
        <v>42320.104861111111</v>
      </c>
    </row>
    <row r="1291" spans="1:19" ht="32" hidden="1" x14ac:dyDescent="0.2">
      <c r="A1291">
        <v>3128</v>
      </c>
      <c r="B1291" s="3" t="s">
        <v>3128</v>
      </c>
      <c r="C1291" s="3" t="s">
        <v>7238</v>
      </c>
      <c r="D1291" s="6">
        <v>15000</v>
      </c>
      <c r="E1291" s="8">
        <v>16291</v>
      </c>
      <c r="F1291" t="s">
        <v>8221</v>
      </c>
      <c r="G1291" t="s">
        <v>8223</v>
      </c>
      <c r="H1291" t="s">
        <v>8245</v>
      </c>
      <c r="I1291">
        <v>1489690141</v>
      </c>
      <c r="J1291">
        <v>1487101741</v>
      </c>
      <c r="K1291" t="b">
        <v>0</v>
      </c>
      <c r="L1291">
        <v>117</v>
      </c>
      <c r="M1291" t="b">
        <v>0</v>
      </c>
      <c r="N1291" s="11" t="s">
        <v>8273</v>
      </c>
      <c r="O1291" t="s">
        <v>8274</v>
      </c>
      <c r="P1291" s="10">
        <f t="shared" si="85"/>
        <v>109</v>
      </c>
      <c r="Q1291">
        <f t="shared" si="86"/>
        <v>139.24</v>
      </c>
      <c r="R1291" s="16">
        <f t="shared" si="83"/>
        <v>42780.825706018513</v>
      </c>
      <c r="S1291" s="16">
        <f t="shared" si="84"/>
        <v>42810.784039351856</v>
      </c>
    </row>
    <row r="1292" spans="1:19" ht="32" hidden="1" x14ac:dyDescent="0.2">
      <c r="A1292">
        <v>3274</v>
      </c>
      <c r="B1292" s="3" t="s">
        <v>3274</v>
      </c>
      <c r="C1292" s="3" t="s">
        <v>7384</v>
      </c>
      <c r="D1292" s="6">
        <v>15500</v>
      </c>
      <c r="E1292" s="8">
        <v>15705</v>
      </c>
      <c r="F1292" t="s">
        <v>8218</v>
      </c>
      <c r="G1292" t="s">
        <v>8223</v>
      </c>
      <c r="H1292" t="s">
        <v>8245</v>
      </c>
      <c r="I1292">
        <v>1458075600</v>
      </c>
      <c r="J1292">
        <v>1454259272</v>
      </c>
      <c r="K1292" t="b">
        <v>1</v>
      </c>
      <c r="L1292">
        <v>286</v>
      </c>
      <c r="M1292" t="b">
        <v>1</v>
      </c>
      <c r="N1292" s="11" t="s">
        <v>8273</v>
      </c>
      <c r="O1292" t="s">
        <v>8274</v>
      </c>
      <c r="P1292" s="10">
        <f t="shared" si="85"/>
        <v>101</v>
      </c>
      <c r="Q1292">
        <f t="shared" si="86"/>
        <v>54.91</v>
      </c>
      <c r="R1292" s="16">
        <f t="shared" si="83"/>
        <v>42400.704537037032</v>
      </c>
      <c r="S1292" s="16">
        <f t="shared" si="84"/>
        <v>42444.875</v>
      </c>
    </row>
    <row r="1293" spans="1:19" ht="32" hidden="1" x14ac:dyDescent="0.2">
      <c r="A1293">
        <v>534</v>
      </c>
      <c r="B1293" s="3" t="s">
        <v>535</v>
      </c>
      <c r="C1293" s="3" t="s">
        <v>4644</v>
      </c>
      <c r="D1293" s="6">
        <v>15000</v>
      </c>
      <c r="E1293" s="8">
        <v>15700</v>
      </c>
      <c r="F1293" t="s">
        <v>8218</v>
      </c>
      <c r="G1293" t="s">
        <v>8233</v>
      </c>
      <c r="H1293" t="s">
        <v>8253</v>
      </c>
      <c r="I1293">
        <v>1446418800</v>
      </c>
      <c r="J1293">
        <v>1443036470</v>
      </c>
      <c r="K1293" t="b">
        <v>0</v>
      </c>
      <c r="L1293">
        <v>48</v>
      </c>
      <c r="M1293" t="b">
        <v>1</v>
      </c>
      <c r="N1293" s="11" t="s">
        <v>8273</v>
      </c>
      <c r="O1293" t="s">
        <v>8274</v>
      </c>
      <c r="P1293" s="10">
        <f t="shared" si="85"/>
        <v>105</v>
      </c>
      <c r="Q1293">
        <f t="shared" si="86"/>
        <v>327.08</v>
      </c>
      <c r="R1293" s="16">
        <f t="shared" si="83"/>
        <v>42270.810995370368</v>
      </c>
      <c r="S1293" s="16">
        <f t="shared" si="84"/>
        <v>42309.958333333328</v>
      </c>
    </row>
    <row r="1294" spans="1:19" ht="32" hidden="1" x14ac:dyDescent="0.2">
      <c r="A1294">
        <v>3304</v>
      </c>
      <c r="B1294" s="3" t="s">
        <v>3304</v>
      </c>
      <c r="C1294" s="3" t="s">
        <v>7414</v>
      </c>
      <c r="D1294" s="6">
        <v>15000</v>
      </c>
      <c r="E1294" s="8">
        <v>15677.5</v>
      </c>
      <c r="F1294" t="s">
        <v>8218</v>
      </c>
      <c r="G1294" t="s">
        <v>8223</v>
      </c>
      <c r="H1294" t="s">
        <v>8245</v>
      </c>
      <c r="I1294">
        <v>1482418752</v>
      </c>
      <c r="J1294">
        <v>1479826752</v>
      </c>
      <c r="K1294" t="b">
        <v>0</v>
      </c>
      <c r="L1294">
        <v>175</v>
      </c>
      <c r="M1294" t="b">
        <v>1</v>
      </c>
      <c r="N1294" s="11" t="s">
        <v>8273</v>
      </c>
      <c r="O1294" t="s">
        <v>8274</v>
      </c>
      <c r="P1294" s="10">
        <f t="shared" si="85"/>
        <v>105</v>
      </c>
      <c r="Q1294">
        <f t="shared" si="86"/>
        <v>89.59</v>
      </c>
      <c r="R1294" s="16">
        <f t="shared" si="83"/>
        <v>42696.624444444446</v>
      </c>
      <c r="S1294" s="16">
        <f t="shared" si="84"/>
        <v>42726.624444444446</v>
      </c>
    </row>
    <row r="1295" spans="1:19" ht="16" hidden="1" x14ac:dyDescent="0.2">
      <c r="A1295">
        <v>3779</v>
      </c>
      <c r="B1295" s="3" t="s">
        <v>3776</v>
      </c>
      <c r="C1295" s="3" t="s">
        <v>7889</v>
      </c>
      <c r="D1295" s="6">
        <v>15000</v>
      </c>
      <c r="E1295" s="8">
        <v>15597</v>
      </c>
      <c r="F1295" t="s">
        <v>8218</v>
      </c>
      <c r="G1295" t="s">
        <v>8223</v>
      </c>
      <c r="H1295" t="s">
        <v>8245</v>
      </c>
      <c r="I1295">
        <v>1459010340</v>
      </c>
      <c r="J1295">
        <v>1456421940</v>
      </c>
      <c r="K1295" t="b">
        <v>0</v>
      </c>
      <c r="L1295">
        <v>115</v>
      </c>
      <c r="M1295" t="b">
        <v>1</v>
      </c>
      <c r="N1295" s="11" t="s">
        <v>8273</v>
      </c>
      <c r="O1295" t="s">
        <v>8275</v>
      </c>
      <c r="P1295" s="10">
        <f t="shared" si="85"/>
        <v>104</v>
      </c>
      <c r="Q1295">
        <f t="shared" si="86"/>
        <v>135.63</v>
      </c>
      <c r="R1295" s="16">
        <f t="shared" si="83"/>
        <v>42425.735416666663</v>
      </c>
      <c r="S1295" s="16">
        <f t="shared" si="84"/>
        <v>42455.693750000006</v>
      </c>
    </row>
    <row r="1296" spans="1:19" ht="32" hidden="1" x14ac:dyDescent="0.2">
      <c r="A1296">
        <v>3411</v>
      </c>
      <c r="B1296" s="3" t="s">
        <v>3410</v>
      </c>
      <c r="C1296" s="3" t="s">
        <v>7521</v>
      </c>
      <c r="D1296" s="6">
        <v>15000</v>
      </c>
      <c r="E1296" s="8">
        <v>15535</v>
      </c>
      <c r="F1296" t="s">
        <v>8218</v>
      </c>
      <c r="G1296" t="s">
        <v>8223</v>
      </c>
      <c r="H1296" t="s">
        <v>8245</v>
      </c>
      <c r="I1296">
        <v>1444264372</v>
      </c>
      <c r="J1296">
        <v>1442536372</v>
      </c>
      <c r="K1296" t="b">
        <v>0</v>
      </c>
      <c r="L1296">
        <v>78</v>
      </c>
      <c r="M1296" t="b">
        <v>1</v>
      </c>
      <c r="N1296" s="11" t="s">
        <v>8273</v>
      </c>
      <c r="O1296" t="s">
        <v>8274</v>
      </c>
      <c r="P1296" s="10">
        <f t="shared" si="85"/>
        <v>104</v>
      </c>
      <c r="Q1296">
        <f t="shared" si="86"/>
        <v>199.17</v>
      </c>
      <c r="R1296" s="16">
        <f t="shared" si="83"/>
        <v>42265.022824074069</v>
      </c>
      <c r="S1296" s="16">
        <f t="shared" si="84"/>
        <v>42285.022824074069</v>
      </c>
    </row>
    <row r="1297" spans="1:19" ht="32" hidden="1" x14ac:dyDescent="0.2">
      <c r="A1297">
        <v>3235</v>
      </c>
      <c r="B1297" s="3" t="s">
        <v>3235</v>
      </c>
      <c r="C1297" s="3" t="s">
        <v>7345</v>
      </c>
      <c r="D1297" s="6">
        <v>15000</v>
      </c>
      <c r="E1297" s="8">
        <v>15481</v>
      </c>
      <c r="F1297" t="s">
        <v>8218</v>
      </c>
      <c r="G1297" t="s">
        <v>8223</v>
      </c>
      <c r="H1297" t="s">
        <v>8245</v>
      </c>
      <c r="I1297">
        <v>1467361251</v>
      </c>
      <c r="J1297">
        <v>1464769251</v>
      </c>
      <c r="K1297" t="b">
        <v>1</v>
      </c>
      <c r="L1297">
        <v>181</v>
      </c>
      <c r="M1297" t="b">
        <v>1</v>
      </c>
      <c r="N1297" s="11" t="s">
        <v>8273</v>
      </c>
      <c r="O1297" t="s">
        <v>8274</v>
      </c>
      <c r="P1297" s="10">
        <f t="shared" si="85"/>
        <v>103</v>
      </c>
      <c r="Q1297">
        <f t="shared" si="86"/>
        <v>85.53</v>
      </c>
      <c r="R1297" s="16">
        <f t="shared" si="83"/>
        <v>42522.347812499997</v>
      </c>
      <c r="S1297" s="16">
        <f t="shared" si="84"/>
        <v>42552.347812499997</v>
      </c>
    </row>
    <row r="1298" spans="1:19" ht="32" hidden="1" x14ac:dyDescent="0.2">
      <c r="A1298">
        <v>3272</v>
      </c>
      <c r="B1298" s="3" t="s">
        <v>3272</v>
      </c>
      <c r="C1298" s="3" t="s">
        <v>7382</v>
      </c>
      <c r="D1298" s="6">
        <v>10000</v>
      </c>
      <c r="E1298" s="8">
        <v>15443</v>
      </c>
      <c r="F1298" t="s">
        <v>8218</v>
      </c>
      <c r="G1298" t="s">
        <v>8223</v>
      </c>
      <c r="H1298" t="s">
        <v>8245</v>
      </c>
      <c r="I1298">
        <v>1446814809</v>
      </c>
      <c r="J1298">
        <v>1444219209</v>
      </c>
      <c r="K1298" t="b">
        <v>1</v>
      </c>
      <c r="L1298">
        <v>145</v>
      </c>
      <c r="M1298" t="b">
        <v>1</v>
      </c>
      <c r="N1298" s="11" t="s">
        <v>8273</v>
      </c>
      <c r="O1298" t="s">
        <v>8274</v>
      </c>
      <c r="P1298" s="10">
        <f t="shared" si="85"/>
        <v>154</v>
      </c>
      <c r="Q1298">
        <f t="shared" si="86"/>
        <v>106.5</v>
      </c>
      <c r="R1298" s="16">
        <f t="shared" si="83"/>
        <v>42284.500104166669</v>
      </c>
      <c r="S1298" s="16">
        <f t="shared" si="84"/>
        <v>42314.541770833333</v>
      </c>
    </row>
    <row r="1299" spans="1:19" ht="32" hidden="1" x14ac:dyDescent="0.2">
      <c r="A1299">
        <v>1293</v>
      </c>
      <c r="B1299" s="3" t="s">
        <v>1294</v>
      </c>
      <c r="C1299" s="3" t="s">
        <v>5403</v>
      </c>
      <c r="D1299" s="6">
        <v>15000</v>
      </c>
      <c r="E1299" s="8">
        <v>15335</v>
      </c>
      <c r="F1299" t="s">
        <v>8218</v>
      </c>
      <c r="G1299" t="s">
        <v>8223</v>
      </c>
      <c r="H1299" t="s">
        <v>8245</v>
      </c>
      <c r="I1299">
        <v>1447523371</v>
      </c>
      <c r="J1299">
        <v>1444927771</v>
      </c>
      <c r="K1299" t="b">
        <v>0</v>
      </c>
      <c r="L1299">
        <v>120</v>
      </c>
      <c r="M1299" t="b">
        <v>1</v>
      </c>
      <c r="N1299" s="11" t="s">
        <v>8273</v>
      </c>
      <c r="O1299" t="s">
        <v>8274</v>
      </c>
      <c r="P1299" s="10">
        <f t="shared" si="85"/>
        <v>102</v>
      </c>
      <c r="Q1299">
        <f t="shared" si="86"/>
        <v>127.79</v>
      </c>
      <c r="R1299" s="16">
        <f t="shared" si="83"/>
        <v>42292.701053240744</v>
      </c>
      <c r="S1299" s="16">
        <f t="shared" si="84"/>
        <v>42322.742719907401</v>
      </c>
    </row>
    <row r="1300" spans="1:19" ht="16" hidden="1" x14ac:dyDescent="0.2">
      <c r="A1300">
        <v>3338</v>
      </c>
      <c r="B1300" s="3" t="s">
        <v>3338</v>
      </c>
      <c r="C1300" s="3" t="s">
        <v>7448</v>
      </c>
      <c r="D1300" s="6">
        <v>15000</v>
      </c>
      <c r="E1300" s="8">
        <v>15327</v>
      </c>
      <c r="F1300" t="s">
        <v>8218</v>
      </c>
      <c r="G1300" t="s">
        <v>8223</v>
      </c>
      <c r="H1300" t="s">
        <v>8245</v>
      </c>
      <c r="I1300">
        <v>1487944080</v>
      </c>
      <c r="J1300">
        <v>1486129680</v>
      </c>
      <c r="K1300" t="b">
        <v>0</v>
      </c>
      <c r="L1300">
        <v>112</v>
      </c>
      <c r="M1300" t="b">
        <v>1</v>
      </c>
      <c r="N1300" s="11" t="s">
        <v>8273</v>
      </c>
      <c r="O1300" t="s">
        <v>8274</v>
      </c>
      <c r="P1300" s="10">
        <f t="shared" si="85"/>
        <v>102</v>
      </c>
      <c r="Q1300">
        <f t="shared" si="86"/>
        <v>136.85</v>
      </c>
      <c r="R1300" s="16">
        <f t="shared" si="83"/>
        <v>42769.574999999997</v>
      </c>
      <c r="S1300" s="16">
        <f t="shared" si="84"/>
        <v>42790.574999999997</v>
      </c>
    </row>
    <row r="1301" spans="1:19" ht="32" hidden="1" x14ac:dyDescent="0.2">
      <c r="A1301">
        <v>3267</v>
      </c>
      <c r="B1301" s="3" t="s">
        <v>3267</v>
      </c>
      <c r="C1301" s="3" t="s">
        <v>7377</v>
      </c>
      <c r="D1301" s="6">
        <v>15000</v>
      </c>
      <c r="E1301" s="8">
        <v>15315</v>
      </c>
      <c r="F1301" t="s">
        <v>8218</v>
      </c>
      <c r="G1301" t="s">
        <v>8223</v>
      </c>
      <c r="H1301" t="s">
        <v>8245</v>
      </c>
      <c r="I1301">
        <v>1437156660</v>
      </c>
      <c r="J1301">
        <v>1434564660</v>
      </c>
      <c r="K1301" t="b">
        <v>1</v>
      </c>
      <c r="L1301">
        <v>288</v>
      </c>
      <c r="M1301" t="b">
        <v>1</v>
      </c>
      <c r="N1301" s="11" t="s">
        <v>8273</v>
      </c>
      <c r="O1301" t="s">
        <v>8274</v>
      </c>
      <c r="P1301" s="10">
        <f t="shared" si="85"/>
        <v>102</v>
      </c>
      <c r="Q1301">
        <f t="shared" si="86"/>
        <v>53.18</v>
      </c>
      <c r="R1301" s="16">
        <f t="shared" si="83"/>
        <v>42172.757638888885</v>
      </c>
      <c r="S1301" s="16">
        <f t="shared" si="84"/>
        <v>42202.757638888885</v>
      </c>
    </row>
    <row r="1302" spans="1:19" ht="32" hidden="1" x14ac:dyDescent="0.2">
      <c r="A1302">
        <v>3286</v>
      </c>
      <c r="B1302" s="3" t="s">
        <v>3286</v>
      </c>
      <c r="C1302" s="3" t="s">
        <v>7396</v>
      </c>
      <c r="D1302" s="6">
        <v>15000</v>
      </c>
      <c r="E1302" s="8">
        <v>15265</v>
      </c>
      <c r="F1302" t="s">
        <v>8218</v>
      </c>
      <c r="G1302" t="s">
        <v>8223</v>
      </c>
      <c r="H1302" t="s">
        <v>8245</v>
      </c>
      <c r="I1302">
        <v>1471291782</v>
      </c>
      <c r="J1302">
        <v>1468699782</v>
      </c>
      <c r="K1302" t="b">
        <v>0</v>
      </c>
      <c r="L1302">
        <v>122</v>
      </c>
      <c r="M1302" t="b">
        <v>1</v>
      </c>
      <c r="N1302" s="11" t="s">
        <v>8273</v>
      </c>
      <c r="O1302" t="s">
        <v>8274</v>
      </c>
      <c r="P1302" s="10">
        <f t="shared" si="85"/>
        <v>102</v>
      </c>
      <c r="Q1302">
        <f t="shared" si="86"/>
        <v>125.12</v>
      </c>
      <c r="R1302" s="16">
        <f t="shared" si="83"/>
        <v>42567.840069444443</v>
      </c>
      <c r="S1302" s="16">
        <f t="shared" si="84"/>
        <v>42597.840069444443</v>
      </c>
    </row>
    <row r="1303" spans="1:19" ht="16" hidden="1" x14ac:dyDescent="0.2">
      <c r="A1303">
        <v>3220</v>
      </c>
      <c r="B1303" s="3" t="s">
        <v>3220</v>
      </c>
      <c r="C1303" s="3" t="s">
        <v>7330</v>
      </c>
      <c r="D1303" s="6">
        <v>15000</v>
      </c>
      <c r="E1303" s="8">
        <v>15126</v>
      </c>
      <c r="F1303" t="s">
        <v>8218</v>
      </c>
      <c r="G1303" t="s">
        <v>8223</v>
      </c>
      <c r="H1303" t="s">
        <v>8245</v>
      </c>
      <c r="I1303">
        <v>1489352400</v>
      </c>
      <c r="J1303">
        <v>1486411204</v>
      </c>
      <c r="K1303" t="b">
        <v>1</v>
      </c>
      <c r="L1303">
        <v>59</v>
      </c>
      <c r="M1303" t="b">
        <v>1</v>
      </c>
      <c r="N1303" s="11" t="s">
        <v>8273</v>
      </c>
      <c r="O1303" t="s">
        <v>8274</v>
      </c>
      <c r="P1303" s="10">
        <f t="shared" si="85"/>
        <v>101</v>
      </c>
      <c r="Q1303">
        <f t="shared" si="86"/>
        <v>256.37</v>
      </c>
      <c r="R1303" s="16">
        <f t="shared" si="83"/>
        <v>42772.833379629628</v>
      </c>
      <c r="S1303" s="16">
        <f t="shared" si="84"/>
        <v>42806.875</v>
      </c>
    </row>
    <row r="1304" spans="1:19" ht="32" hidden="1" x14ac:dyDescent="0.2">
      <c r="A1304">
        <v>538</v>
      </c>
      <c r="B1304" s="3" t="s">
        <v>539</v>
      </c>
      <c r="C1304" s="3" t="s">
        <v>4648</v>
      </c>
      <c r="D1304" s="6">
        <v>5000</v>
      </c>
      <c r="E1304" s="8">
        <v>15121</v>
      </c>
      <c r="F1304" t="s">
        <v>8218</v>
      </c>
      <c r="G1304" t="s">
        <v>8223</v>
      </c>
      <c r="H1304" t="s">
        <v>8245</v>
      </c>
      <c r="I1304">
        <v>1463166263</v>
      </c>
      <c r="J1304">
        <v>1460574263</v>
      </c>
      <c r="K1304" t="b">
        <v>0</v>
      </c>
      <c r="L1304">
        <v>60</v>
      </c>
      <c r="M1304" t="b">
        <v>1</v>
      </c>
      <c r="N1304" s="11" t="s">
        <v>8273</v>
      </c>
      <c r="O1304" t="s">
        <v>8274</v>
      </c>
      <c r="P1304" s="10">
        <f t="shared" si="85"/>
        <v>302</v>
      </c>
      <c r="Q1304">
        <f t="shared" si="86"/>
        <v>252.02</v>
      </c>
      <c r="R1304" s="16">
        <f t="shared" si="83"/>
        <v>42473.794710648144</v>
      </c>
      <c r="S1304" s="16">
        <f t="shared" si="84"/>
        <v>42503.794710648144</v>
      </c>
    </row>
    <row r="1305" spans="1:19" ht="32" hidden="1" x14ac:dyDescent="0.2">
      <c r="A1305">
        <v>3163</v>
      </c>
      <c r="B1305" s="3" t="s">
        <v>3163</v>
      </c>
      <c r="C1305" s="3" t="s">
        <v>7273</v>
      </c>
      <c r="D1305" s="6">
        <v>13000</v>
      </c>
      <c r="E1305" s="8">
        <v>14450</v>
      </c>
      <c r="F1305" t="s">
        <v>8218</v>
      </c>
      <c r="G1305" t="s">
        <v>8223</v>
      </c>
      <c r="H1305" t="s">
        <v>8245</v>
      </c>
      <c r="I1305">
        <v>1402855525</v>
      </c>
      <c r="J1305">
        <v>1400263525</v>
      </c>
      <c r="K1305" t="b">
        <v>1</v>
      </c>
      <c r="L1305">
        <v>72</v>
      </c>
      <c r="M1305" t="b">
        <v>1</v>
      </c>
      <c r="N1305" s="11" t="s">
        <v>8273</v>
      </c>
      <c r="O1305" t="s">
        <v>8274</v>
      </c>
      <c r="P1305" s="10">
        <f t="shared" si="85"/>
        <v>111</v>
      </c>
      <c r="Q1305">
        <f t="shared" si="86"/>
        <v>200.69</v>
      </c>
      <c r="R1305" s="16">
        <f t="shared" si="83"/>
        <v>41775.753761574073</v>
      </c>
      <c r="S1305" s="16">
        <f t="shared" si="84"/>
        <v>41805.753761574073</v>
      </c>
    </row>
    <row r="1306" spans="1:19" ht="32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8276</v>
      </c>
      <c r="O1306" t="s">
        <v>8278</v>
      </c>
      <c r="P1306" s="10">
        <f t="shared" ref="P1306:P1369" si="87">ROUND(E1306/D1306*100,0)</f>
        <v>40</v>
      </c>
      <c r="Q1306">
        <f t="shared" si="86"/>
        <v>152.41</v>
      </c>
      <c r="R1306" s="16">
        <f t="shared" si="83"/>
        <v>42747.194502314815</v>
      </c>
      <c r="S1306" s="16">
        <f t="shared" si="84"/>
        <v>42807.152835648143</v>
      </c>
    </row>
    <row r="1307" spans="1:19" ht="32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8276</v>
      </c>
      <c r="O1307" t="s">
        <v>8278</v>
      </c>
      <c r="P1307" s="10">
        <f t="shared" si="87"/>
        <v>26</v>
      </c>
      <c r="Q1307">
        <f t="shared" si="86"/>
        <v>90.62</v>
      </c>
      <c r="R1307" s="16">
        <f t="shared" si="83"/>
        <v>42543.665601851855</v>
      </c>
      <c r="S1307" s="16">
        <f t="shared" si="84"/>
        <v>42572.729166666672</v>
      </c>
    </row>
    <row r="1308" spans="1:19" ht="32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8276</v>
      </c>
      <c r="O1308" t="s">
        <v>8278</v>
      </c>
      <c r="P1308" s="10">
        <f t="shared" si="87"/>
        <v>65</v>
      </c>
      <c r="Q1308">
        <f t="shared" si="86"/>
        <v>201.6</v>
      </c>
      <c r="R1308" s="16">
        <f t="shared" si="83"/>
        <v>41947.457569444443</v>
      </c>
      <c r="S1308" s="16">
        <f t="shared" si="84"/>
        <v>41977.457569444443</v>
      </c>
    </row>
    <row r="1309" spans="1:19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8276</v>
      </c>
      <c r="O1309" t="s">
        <v>8278</v>
      </c>
      <c r="P1309" s="10">
        <f t="shared" si="87"/>
        <v>12</v>
      </c>
      <c r="Q1309">
        <f t="shared" si="86"/>
        <v>127.93</v>
      </c>
      <c r="R1309" s="16">
        <f t="shared" si="83"/>
        <v>42387.503229166665</v>
      </c>
      <c r="S1309" s="16">
        <f t="shared" si="84"/>
        <v>42417.503229166665</v>
      </c>
    </row>
    <row r="1310" spans="1:19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8276</v>
      </c>
      <c r="O1310" t="s">
        <v>8278</v>
      </c>
      <c r="P1310" s="10">
        <f t="shared" si="87"/>
        <v>11</v>
      </c>
      <c r="Q1310">
        <f t="shared" si="86"/>
        <v>29.89</v>
      </c>
      <c r="R1310" s="16">
        <f t="shared" si="83"/>
        <v>42611.613564814819</v>
      </c>
      <c r="S1310" s="16">
        <f t="shared" si="84"/>
        <v>42651.613564814819</v>
      </c>
    </row>
    <row r="1311" spans="1:19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8276</v>
      </c>
      <c r="O1311" t="s">
        <v>8278</v>
      </c>
      <c r="P1311" s="10">
        <f t="shared" si="87"/>
        <v>112</v>
      </c>
      <c r="Q1311">
        <f t="shared" si="86"/>
        <v>367.97</v>
      </c>
      <c r="R1311" s="16">
        <f t="shared" si="83"/>
        <v>42257.882731481484</v>
      </c>
      <c r="S1311" s="16">
        <f t="shared" si="84"/>
        <v>42292.882731481484</v>
      </c>
    </row>
    <row r="1312" spans="1:19" ht="16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8276</v>
      </c>
      <c r="O1312" t="s">
        <v>8278</v>
      </c>
      <c r="P1312" s="10">
        <f t="shared" si="87"/>
        <v>16</v>
      </c>
      <c r="Q1312">
        <f t="shared" si="86"/>
        <v>129.16999999999999</v>
      </c>
      <c r="R1312" s="16">
        <f t="shared" si="83"/>
        <v>42556.667245370365</v>
      </c>
      <c r="S1312" s="16">
        <f t="shared" si="84"/>
        <v>42601.667245370365</v>
      </c>
    </row>
    <row r="1313" spans="1:19" ht="32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8276</v>
      </c>
      <c r="O1313" t="s">
        <v>8278</v>
      </c>
      <c r="P1313" s="10">
        <f t="shared" si="87"/>
        <v>32</v>
      </c>
      <c r="Q1313">
        <f t="shared" si="86"/>
        <v>800.7</v>
      </c>
      <c r="R1313" s="16">
        <f t="shared" si="83"/>
        <v>42669.802303240736</v>
      </c>
      <c r="S1313" s="16">
        <f t="shared" si="84"/>
        <v>42704.843969907408</v>
      </c>
    </row>
    <row r="1314" spans="1:19" ht="32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8276</v>
      </c>
      <c r="O1314" t="s">
        <v>8278</v>
      </c>
      <c r="P1314" s="10">
        <f t="shared" si="87"/>
        <v>1</v>
      </c>
      <c r="Q1314">
        <f t="shared" si="86"/>
        <v>28</v>
      </c>
      <c r="R1314" s="16">
        <f t="shared" si="83"/>
        <v>42082.702800925923</v>
      </c>
      <c r="S1314" s="16">
        <f t="shared" si="84"/>
        <v>42112.702800925923</v>
      </c>
    </row>
    <row r="1315" spans="1:19" ht="32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8276</v>
      </c>
      <c r="O1315" t="s">
        <v>8278</v>
      </c>
      <c r="P1315" s="10">
        <f t="shared" si="87"/>
        <v>31</v>
      </c>
      <c r="Q1315">
        <f t="shared" si="86"/>
        <v>102.02</v>
      </c>
      <c r="R1315" s="16">
        <f t="shared" si="83"/>
        <v>42402.709652777776</v>
      </c>
      <c r="S1315" s="16">
        <f t="shared" si="84"/>
        <v>42432.709652777776</v>
      </c>
    </row>
    <row r="1316" spans="1:19" ht="32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8276</v>
      </c>
      <c r="O1316" t="s">
        <v>8278</v>
      </c>
      <c r="P1316" s="10">
        <f t="shared" si="87"/>
        <v>1</v>
      </c>
      <c r="Q1316">
        <f t="shared" si="86"/>
        <v>184.36</v>
      </c>
      <c r="R1316" s="16">
        <f t="shared" si="83"/>
        <v>42604.669675925921</v>
      </c>
      <c r="S1316" s="16">
        <f t="shared" si="84"/>
        <v>42664.669675925921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8276</v>
      </c>
      <c r="O1317" t="s">
        <v>8278</v>
      </c>
      <c r="P1317" s="10">
        <f t="shared" si="87"/>
        <v>40</v>
      </c>
      <c r="Q1317">
        <f t="shared" si="86"/>
        <v>162.91999999999999</v>
      </c>
      <c r="R1317" s="16">
        <f t="shared" si="83"/>
        <v>42278.498240740737</v>
      </c>
      <c r="S1317" s="16">
        <f t="shared" si="84"/>
        <v>42314.041666666672</v>
      </c>
    </row>
    <row r="1318" spans="1:19" ht="32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8276</v>
      </c>
      <c r="O1318" t="s">
        <v>8278</v>
      </c>
      <c r="P1318" s="10">
        <f t="shared" si="87"/>
        <v>0</v>
      </c>
      <c r="Q1318">
        <f t="shared" si="86"/>
        <v>1</v>
      </c>
      <c r="R1318" s="16">
        <f t="shared" si="83"/>
        <v>42393.961909722217</v>
      </c>
      <c r="S1318" s="16">
        <f t="shared" si="84"/>
        <v>42428.961909722217</v>
      </c>
    </row>
    <row r="1319" spans="1:19" ht="32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8276</v>
      </c>
      <c r="O1319" t="s">
        <v>8278</v>
      </c>
      <c r="P1319" s="10">
        <f t="shared" si="87"/>
        <v>6</v>
      </c>
      <c r="Q1319">
        <f t="shared" si="86"/>
        <v>603.53</v>
      </c>
      <c r="R1319" s="16">
        <f t="shared" si="83"/>
        <v>42520.235486111109</v>
      </c>
      <c r="S1319" s="16">
        <f t="shared" si="84"/>
        <v>42572.583333333328</v>
      </c>
    </row>
    <row r="1320" spans="1:19" ht="32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8276</v>
      </c>
      <c r="O1320" t="s">
        <v>8278</v>
      </c>
      <c r="P1320" s="10">
        <f t="shared" si="87"/>
        <v>15</v>
      </c>
      <c r="Q1320">
        <f t="shared" si="86"/>
        <v>45.41</v>
      </c>
      <c r="R1320" s="16">
        <f t="shared" si="83"/>
        <v>41985.043657407412</v>
      </c>
      <c r="S1320" s="16">
        <f t="shared" si="84"/>
        <v>42015.043657407412</v>
      </c>
    </row>
    <row r="1321" spans="1:19" ht="32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8276</v>
      </c>
      <c r="O1321" t="s">
        <v>8278</v>
      </c>
      <c r="P1321" s="10">
        <f t="shared" si="87"/>
        <v>15</v>
      </c>
      <c r="Q1321">
        <f t="shared" si="86"/>
        <v>97.33</v>
      </c>
      <c r="R1321" s="16">
        <f t="shared" si="83"/>
        <v>41816.812094907407</v>
      </c>
      <c r="S1321" s="16">
        <f t="shared" si="84"/>
        <v>41831.666666666664</v>
      </c>
    </row>
    <row r="1322" spans="1:19" ht="32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8276</v>
      </c>
      <c r="O1322" t="s">
        <v>8278</v>
      </c>
      <c r="P1322" s="10">
        <f t="shared" si="87"/>
        <v>1</v>
      </c>
      <c r="Q1322">
        <f t="shared" si="86"/>
        <v>167.67</v>
      </c>
      <c r="R1322" s="16">
        <f t="shared" si="83"/>
        <v>42705.690347222218</v>
      </c>
      <c r="S1322" s="16">
        <f t="shared" si="84"/>
        <v>42734.958333333328</v>
      </c>
    </row>
    <row r="1323" spans="1:19" ht="32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8276</v>
      </c>
      <c r="O1323" t="s">
        <v>8278</v>
      </c>
      <c r="P1323" s="10">
        <f t="shared" si="87"/>
        <v>1</v>
      </c>
      <c r="Q1323">
        <f t="shared" si="86"/>
        <v>859.86</v>
      </c>
      <c r="R1323" s="16">
        <f t="shared" si="83"/>
        <v>42697.74927083333</v>
      </c>
      <c r="S1323" s="16">
        <f t="shared" si="84"/>
        <v>42727.74927083333</v>
      </c>
    </row>
    <row r="1324" spans="1:19" ht="32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8276</v>
      </c>
      <c r="O1324" t="s">
        <v>8278</v>
      </c>
      <c r="P1324" s="10">
        <f t="shared" si="87"/>
        <v>0</v>
      </c>
      <c r="Q1324">
        <f t="shared" si="86"/>
        <v>26.5</v>
      </c>
      <c r="R1324" s="16">
        <f t="shared" si="83"/>
        <v>42115.656539351854</v>
      </c>
      <c r="S1324" s="16">
        <f t="shared" si="84"/>
        <v>42145.656539351854</v>
      </c>
    </row>
    <row r="1325" spans="1:19" ht="32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8276</v>
      </c>
      <c r="O1325" t="s">
        <v>8278</v>
      </c>
      <c r="P1325" s="10">
        <f t="shared" si="87"/>
        <v>9</v>
      </c>
      <c r="Q1325">
        <f t="shared" si="86"/>
        <v>30.27</v>
      </c>
      <c r="R1325" s="16">
        <f t="shared" si="83"/>
        <v>42451.698449074072</v>
      </c>
      <c r="S1325" s="16">
        <f t="shared" si="84"/>
        <v>42486.288194444445</v>
      </c>
    </row>
    <row r="1326" spans="1:19" ht="32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8276</v>
      </c>
      <c r="O1326" t="s">
        <v>8278</v>
      </c>
      <c r="P1326" s="10">
        <f t="shared" si="87"/>
        <v>10</v>
      </c>
      <c r="Q1326">
        <f t="shared" si="86"/>
        <v>54.67</v>
      </c>
      <c r="R1326" s="16">
        <f t="shared" si="83"/>
        <v>42626.633703703701</v>
      </c>
      <c r="S1326" s="16">
        <f t="shared" si="84"/>
        <v>42656.633703703701</v>
      </c>
    </row>
    <row r="1327" spans="1:19" ht="32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8276</v>
      </c>
      <c r="O1327" t="s">
        <v>8278</v>
      </c>
      <c r="P1327" s="10">
        <f t="shared" si="87"/>
        <v>2</v>
      </c>
      <c r="Q1327">
        <f t="shared" si="86"/>
        <v>60.75</v>
      </c>
      <c r="R1327" s="16">
        <f t="shared" si="83"/>
        <v>42704.086053240739</v>
      </c>
      <c r="S1327" s="16">
        <f t="shared" si="84"/>
        <v>42734.086053240739</v>
      </c>
    </row>
    <row r="1328" spans="1:19" ht="32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8276</v>
      </c>
      <c r="O1328" t="s">
        <v>8278</v>
      </c>
      <c r="P1328" s="10">
        <f t="shared" si="87"/>
        <v>1</v>
      </c>
      <c r="Q1328">
        <f t="shared" si="86"/>
        <v>102.73</v>
      </c>
      <c r="R1328" s="16">
        <f t="shared" si="83"/>
        <v>41974.791990740734</v>
      </c>
      <c r="S1328" s="16">
        <f t="shared" si="84"/>
        <v>42019.791990740734</v>
      </c>
    </row>
    <row r="1329" spans="1:19" ht="32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8276</v>
      </c>
      <c r="O1329" t="s">
        <v>8278</v>
      </c>
      <c r="P1329" s="10">
        <f t="shared" si="87"/>
        <v>4</v>
      </c>
      <c r="Q1329">
        <f t="shared" si="86"/>
        <v>41.59</v>
      </c>
      <c r="R1329" s="16">
        <f t="shared" si="83"/>
        <v>42123.678645833337</v>
      </c>
      <c r="S1329" s="16">
        <f t="shared" si="84"/>
        <v>42153.678645833337</v>
      </c>
    </row>
    <row r="1330" spans="1:19" ht="32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8276</v>
      </c>
      <c r="O1330" t="s">
        <v>8278</v>
      </c>
      <c r="P1330" s="10">
        <f t="shared" si="87"/>
        <v>2</v>
      </c>
      <c r="Q1330">
        <f t="shared" si="86"/>
        <v>116.53</v>
      </c>
      <c r="R1330" s="16">
        <f t="shared" si="83"/>
        <v>42612.642754629633</v>
      </c>
      <c r="S1330" s="16">
        <f t="shared" si="84"/>
        <v>42657.642754629633</v>
      </c>
    </row>
    <row r="1331" spans="1:19" ht="32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8276</v>
      </c>
      <c r="O1331" t="s">
        <v>8278</v>
      </c>
      <c r="P1331" s="10">
        <f t="shared" si="87"/>
        <v>1</v>
      </c>
      <c r="Q1331">
        <f t="shared" si="86"/>
        <v>45.33</v>
      </c>
      <c r="R1331" s="16">
        <f t="shared" si="83"/>
        <v>41935.221585648149</v>
      </c>
      <c r="S1331" s="16">
        <f t="shared" si="84"/>
        <v>41975.263252314813</v>
      </c>
    </row>
    <row r="1332" spans="1:19" ht="32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8276</v>
      </c>
      <c r="O1332" t="s">
        <v>8278</v>
      </c>
      <c r="P1332" s="10">
        <f t="shared" si="87"/>
        <v>22</v>
      </c>
      <c r="Q1332">
        <f t="shared" si="86"/>
        <v>157.46</v>
      </c>
      <c r="R1332" s="16">
        <f t="shared" si="83"/>
        <v>42522.276724537034</v>
      </c>
      <c r="S1332" s="16">
        <f t="shared" si="84"/>
        <v>42553.166666666672</v>
      </c>
    </row>
    <row r="1333" spans="1:19" ht="32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8276</v>
      </c>
      <c r="O1333" t="s">
        <v>8278</v>
      </c>
      <c r="P1333" s="10">
        <f t="shared" si="87"/>
        <v>1</v>
      </c>
      <c r="Q1333">
        <f t="shared" si="86"/>
        <v>100.5</v>
      </c>
      <c r="R1333" s="16">
        <f t="shared" si="83"/>
        <v>42569.50409722222</v>
      </c>
      <c r="S1333" s="16">
        <f t="shared" si="84"/>
        <v>42599.50409722222</v>
      </c>
    </row>
    <row r="1334" spans="1:19" ht="32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8276</v>
      </c>
      <c r="O1334" t="s">
        <v>8278</v>
      </c>
      <c r="P1334" s="10">
        <f t="shared" si="87"/>
        <v>0</v>
      </c>
      <c r="Q1334">
        <f t="shared" si="86"/>
        <v>0</v>
      </c>
      <c r="R1334" s="16">
        <f t="shared" si="83"/>
        <v>42732.060277777782</v>
      </c>
      <c r="S1334" s="16">
        <f t="shared" si="84"/>
        <v>42762.060277777782</v>
      </c>
    </row>
    <row r="1335" spans="1:19" ht="32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8276</v>
      </c>
      <c r="O1335" t="s">
        <v>8278</v>
      </c>
      <c r="P1335" s="10">
        <f t="shared" si="87"/>
        <v>0</v>
      </c>
      <c r="Q1335">
        <f t="shared" si="86"/>
        <v>0</v>
      </c>
      <c r="R1335" s="16">
        <f t="shared" si="83"/>
        <v>41806.106770833336</v>
      </c>
      <c r="S1335" s="16">
        <f t="shared" si="84"/>
        <v>41836.106770833336</v>
      </c>
    </row>
    <row r="1336" spans="1:19" ht="32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8276</v>
      </c>
      <c r="O1336" t="s">
        <v>8278</v>
      </c>
      <c r="P1336" s="10">
        <f t="shared" si="87"/>
        <v>11</v>
      </c>
      <c r="Q1336">
        <f t="shared" si="86"/>
        <v>51.82</v>
      </c>
      <c r="R1336" s="16">
        <f t="shared" si="83"/>
        <v>42410.774155092593</v>
      </c>
      <c r="S1336" s="16">
        <f t="shared" si="84"/>
        <v>42440.774155092593</v>
      </c>
    </row>
    <row r="1337" spans="1:19" ht="32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8276</v>
      </c>
      <c r="O1337" t="s">
        <v>8278</v>
      </c>
      <c r="P1337" s="10">
        <f t="shared" si="87"/>
        <v>20</v>
      </c>
      <c r="Q1337">
        <f t="shared" si="86"/>
        <v>308.75</v>
      </c>
      <c r="R1337" s="16">
        <f t="shared" si="83"/>
        <v>42313.936365740738</v>
      </c>
      <c r="S1337" s="16">
        <f t="shared" si="84"/>
        <v>42343.936365740738</v>
      </c>
    </row>
    <row r="1338" spans="1:19" ht="32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8276</v>
      </c>
      <c r="O1338" t="s">
        <v>8278</v>
      </c>
      <c r="P1338" s="10">
        <f t="shared" si="87"/>
        <v>85</v>
      </c>
      <c r="Q1338">
        <f t="shared" si="86"/>
        <v>379.23</v>
      </c>
      <c r="R1338" s="16">
        <f t="shared" si="83"/>
        <v>41955.863750000004</v>
      </c>
      <c r="S1338" s="16">
        <f t="shared" si="84"/>
        <v>41990.863750000004</v>
      </c>
    </row>
    <row r="1339" spans="1:19" ht="32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8276</v>
      </c>
      <c r="O1339" t="s">
        <v>8278</v>
      </c>
      <c r="P1339" s="10">
        <f t="shared" si="87"/>
        <v>49</v>
      </c>
      <c r="Q1339">
        <f t="shared" si="86"/>
        <v>176.36</v>
      </c>
      <c r="R1339" s="16">
        <f t="shared" si="83"/>
        <v>42767.577303240745</v>
      </c>
      <c r="S1339" s="16">
        <f t="shared" si="84"/>
        <v>42797.577303240745</v>
      </c>
    </row>
    <row r="1340" spans="1:19" ht="32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8276</v>
      </c>
      <c r="O1340" t="s">
        <v>8278</v>
      </c>
      <c r="P1340" s="10">
        <f t="shared" si="87"/>
        <v>3</v>
      </c>
      <c r="Q1340">
        <f t="shared" si="86"/>
        <v>66.069999999999993</v>
      </c>
      <c r="R1340" s="16">
        <f t="shared" si="83"/>
        <v>42188.803622685184</v>
      </c>
      <c r="S1340" s="16">
        <f t="shared" si="84"/>
        <v>42218.803622685184</v>
      </c>
    </row>
    <row r="1341" spans="1:19" ht="16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8276</v>
      </c>
      <c r="O1341" t="s">
        <v>8278</v>
      </c>
      <c r="P1341" s="10">
        <f t="shared" si="87"/>
        <v>7</v>
      </c>
      <c r="Q1341">
        <f t="shared" si="86"/>
        <v>89.65</v>
      </c>
      <c r="R1341" s="16">
        <f t="shared" si="83"/>
        <v>41936.647164351853</v>
      </c>
      <c r="S1341" s="16">
        <f t="shared" si="84"/>
        <v>41981.688831018517</v>
      </c>
    </row>
    <row r="1342" spans="1:19" ht="32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8276</v>
      </c>
      <c r="O1342" t="s">
        <v>8278</v>
      </c>
      <c r="P1342" s="10">
        <f t="shared" si="87"/>
        <v>0</v>
      </c>
      <c r="Q1342">
        <f t="shared" si="86"/>
        <v>0</v>
      </c>
      <c r="R1342" s="16">
        <f t="shared" si="83"/>
        <v>41836.595520833333</v>
      </c>
      <c r="S1342" s="16">
        <f t="shared" si="84"/>
        <v>41866.595520833333</v>
      </c>
    </row>
    <row r="1343" spans="1:19" ht="32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8276</v>
      </c>
      <c r="O1343" t="s">
        <v>8278</v>
      </c>
      <c r="P1343" s="10">
        <f t="shared" si="87"/>
        <v>70</v>
      </c>
      <c r="Q1343">
        <f t="shared" si="86"/>
        <v>382.39</v>
      </c>
      <c r="R1343" s="16">
        <f t="shared" si="83"/>
        <v>42612.624039351853</v>
      </c>
      <c r="S1343" s="16">
        <f t="shared" si="84"/>
        <v>42644.624039351853</v>
      </c>
    </row>
    <row r="1344" spans="1:19" ht="32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8276</v>
      </c>
      <c r="O1344" t="s">
        <v>8278</v>
      </c>
      <c r="P1344" s="10">
        <f t="shared" si="87"/>
        <v>0</v>
      </c>
      <c r="Q1344">
        <f t="shared" si="86"/>
        <v>100</v>
      </c>
      <c r="R1344" s="16">
        <f t="shared" si="83"/>
        <v>42172.816423611104</v>
      </c>
      <c r="S1344" s="16">
        <f t="shared" si="84"/>
        <v>42202.816423611104</v>
      </c>
    </row>
    <row r="1345" spans="1:19" ht="32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8276</v>
      </c>
      <c r="O1345" t="s">
        <v>8278</v>
      </c>
      <c r="P1345" s="10">
        <f t="shared" si="87"/>
        <v>102</v>
      </c>
      <c r="Q1345">
        <f t="shared" si="86"/>
        <v>158.36000000000001</v>
      </c>
      <c r="R1345" s="16">
        <f t="shared" si="83"/>
        <v>42542.526423611111</v>
      </c>
      <c r="S1345" s="16">
        <f t="shared" si="84"/>
        <v>42601.165972222225</v>
      </c>
    </row>
    <row r="1346" spans="1:19" ht="32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8279</v>
      </c>
      <c r="O1346" t="s">
        <v>8280</v>
      </c>
      <c r="P1346" s="10">
        <f t="shared" si="87"/>
        <v>378</v>
      </c>
      <c r="Q1346">
        <f t="shared" si="86"/>
        <v>40.76</v>
      </c>
      <c r="R1346" s="16">
        <f t="shared" si="83"/>
        <v>42522.789803240739</v>
      </c>
      <c r="S1346" s="16">
        <f t="shared" si="84"/>
        <v>42551.789803240739</v>
      </c>
    </row>
    <row r="1347" spans="1:19" ht="32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8279</v>
      </c>
      <c r="O1347" t="s">
        <v>8280</v>
      </c>
      <c r="P1347" s="10">
        <f t="shared" si="87"/>
        <v>125</v>
      </c>
      <c r="Q1347">
        <f t="shared" si="86"/>
        <v>53.57</v>
      </c>
      <c r="R1347" s="16">
        <f t="shared" ref="R1347:R1410" si="88">(((J1347/60)/60)/24)+DATE(1970,1,1)</f>
        <v>41799.814340277779</v>
      </c>
      <c r="S1347" s="16">
        <f t="shared" ref="S1347:S1410" si="89">(((I1347/60)/60)/24)+DATE(1970,1,1)</f>
        <v>41834.814340277779</v>
      </c>
    </row>
    <row r="1348" spans="1:19" ht="32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8279</v>
      </c>
      <c r="O1348" t="s">
        <v>8280</v>
      </c>
      <c r="P1348" s="10">
        <f t="shared" si="87"/>
        <v>147</v>
      </c>
      <c r="Q1348">
        <f t="shared" si="86"/>
        <v>48.45</v>
      </c>
      <c r="R1348" s="16">
        <f t="shared" si="88"/>
        <v>41422.075821759259</v>
      </c>
      <c r="S1348" s="16">
        <f t="shared" si="89"/>
        <v>41452.075821759259</v>
      </c>
    </row>
    <row r="1349" spans="1:19" ht="32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8279</v>
      </c>
      <c r="O1349" t="s">
        <v>8280</v>
      </c>
      <c r="P1349" s="10">
        <f t="shared" si="87"/>
        <v>102</v>
      </c>
      <c r="Q1349">
        <f t="shared" si="86"/>
        <v>82.42</v>
      </c>
      <c r="R1349" s="16">
        <f t="shared" si="88"/>
        <v>42040.638020833328</v>
      </c>
      <c r="S1349" s="16">
        <f t="shared" si="89"/>
        <v>42070.638020833328</v>
      </c>
    </row>
    <row r="1350" spans="1:19" ht="32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8279</v>
      </c>
      <c r="O1350" t="s">
        <v>8280</v>
      </c>
      <c r="P1350" s="10">
        <f t="shared" si="87"/>
        <v>102</v>
      </c>
      <c r="Q1350">
        <f t="shared" si="86"/>
        <v>230.19</v>
      </c>
      <c r="R1350" s="16">
        <f t="shared" si="88"/>
        <v>41963.506168981476</v>
      </c>
      <c r="S1350" s="16">
        <f t="shared" si="89"/>
        <v>41991.506168981476</v>
      </c>
    </row>
    <row r="1351" spans="1:19" ht="32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8279</v>
      </c>
      <c r="O1351" t="s">
        <v>8280</v>
      </c>
      <c r="P1351" s="10">
        <f t="shared" si="87"/>
        <v>204</v>
      </c>
      <c r="Q1351">
        <f t="shared" si="86"/>
        <v>59.36</v>
      </c>
      <c r="R1351" s="16">
        <f t="shared" si="88"/>
        <v>42317.33258101852</v>
      </c>
      <c r="S1351" s="16">
        <f t="shared" si="89"/>
        <v>42354.290972222225</v>
      </c>
    </row>
    <row r="1352" spans="1:19" ht="32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8279</v>
      </c>
      <c r="O1352" t="s">
        <v>8280</v>
      </c>
      <c r="P1352" s="10">
        <f t="shared" si="87"/>
        <v>104</v>
      </c>
      <c r="Q1352">
        <f t="shared" si="86"/>
        <v>66.7</v>
      </c>
      <c r="R1352" s="16">
        <f t="shared" si="88"/>
        <v>42334.013124999998</v>
      </c>
      <c r="S1352" s="16">
        <f t="shared" si="89"/>
        <v>42364.013124999998</v>
      </c>
    </row>
    <row r="1353" spans="1:19" ht="16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8279</v>
      </c>
      <c r="O1353" t="s">
        <v>8280</v>
      </c>
      <c r="P1353" s="10">
        <f t="shared" si="87"/>
        <v>101</v>
      </c>
      <c r="Q1353">
        <f t="shared" si="86"/>
        <v>168.78</v>
      </c>
      <c r="R1353" s="16">
        <f t="shared" si="88"/>
        <v>42382.74009259259</v>
      </c>
      <c r="S1353" s="16">
        <f t="shared" si="89"/>
        <v>42412.74009259259</v>
      </c>
    </row>
    <row r="1354" spans="1:19" ht="32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8279</v>
      </c>
      <c r="O1354" t="s">
        <v>8280</v>
      </c>
      <c r="P1354" s="10">
        <f t="shared" si="87"/>
        <v>136</v>
      </c>
      <c r="Q1354">
        <f t="shared" ref="Q1354:Q1417" si="90">IFERROR(ROUND(E1354/L1354,2),0)</f>
        <v>59.97</v>
      </c>
      <c r="R1354" s="16">
        <f t="shared" si="88"/>
        <v>42200.578310185185</v>
      </c>
      <c r="S1354" s="16">
        <f t="shared" si="89"/>
        <v>42252.165972222225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8279</v>
      </c>
      <c r="O1355" t="s">
        <v>8280</v>
      </c>
      <c r="P1355" s="10">
        <f t="shared" si="87"/>
        <v>134</v>
      </c>
      <c r="Q1355">
        <f t="shared" si="90"/>
        <v>31.81</v>
      </c>
      <c r="R1355" s="16">
        <f t="shared" si="88"/>
        <v>41309.11791666667</v>
      </c>
      <c r="S1355" s="16">
        <f t="shared" si="89"/>
        <v>41344</v>
      </c>
    </row>
    <row r="1356" spans="1:19" ht="32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8279</v>
      </c>
      <c r="O1356" t="s">
        <v>8280</v>
      </c>
      <c r="P1356" s="10">
        <f t="shared" si="87"/>
        <v>130</v>
      </c>
      <c r="Q1356">
        <f t="shared" si="90"/>
        <v>24.42</v>
      </c>
      <c r="R1356" s="16">
        <f t="shared" si="88"/>
        <v>42502.807627314818</v>
      </c>
      <c r="S1356" s="16">
        <f t="shared" si="89"/>
        <v>42532.807627314818</v>
      </c>
    </row>
    <row r="1357" spans="1:19" ht="32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8279</v>
      </c>
      <c r="O1357" t="s">
        <v>8280</v>
      </c>
      <c r="P1357" s="10">
        <f t="shared" si="87"/>
        <v>123</v>
      </c>
      <c r="Q1357">
        <f t="shared" si="90"/>
        <v>25.35</v>
      </c>
      <c r="R1357" s="16">
        <f t="shared" si="88"/>
        <v>41213.254687499997</v>
      </c>
      <c r="S1357" s="16">
        <f t="shared" si="89"/>
        <v>41243.416666666664</v>
      </c>
    </row>
    <row r="1358" spans="1:19" ht="32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8279</v>
      </c>
      <c r="O1358" t="s">
        <v>8280</v>
      </c>
      <c r="P1358" s="10">
        <f t="shared" si="87"/>
        <v>183</v>
      </c>
      <c r="Q1358">
        <f t="shared" si="90"/>
        <v>71.44</v>
      </c>
      <c r="R1358" s="16">
        <f t="shared" si="88"/>
        <v>41430.038888888892</v>
      </c>
      <c r="S1358" s="16">
        <f t="shared" si="89"/>
        <v>41460.038888888892</v>
      </c>
    </row>
    <row r="1359" spans="1:19" ht="32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8279</v>
      </c>
      <c r="O1359" t="s">
        <v>8280</v>
      </c>
      <c r="P1359" s="10">
        <f t="shared" si="87"/>
        <v>125</v>
      </c>
      <c r="Q1359">
        <f t="shared" si="90"/>
        <v>38.549999999999997</v>
      </c>
      <c r="R1359" s="16">
        <f t="shared" si="88"/>
        <v>41304.962233796294</v>
      </c>
      <c r="S1359" s="16">
        <f t="shared" si="89"/>
        <v>41334.249305555553</v>
      </c>
    </row>
    <row r="1360" spans="1:19" ht="32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8279</v>
      </c>
      <c r="O1360" t="s">
        <v>8280</v>
      </c>
      <c r="P1360" s="10">
        <f t="shared" si="87"/>
        <v>112</v>
      </c>
      <c r="Q1360">
        <f t="shared" si="90"/>
        <v>68.37</v>
      </c>
      <c r="R1360" s="16">
        <f t="shared" si="88"/>
        <v>40689.570868055554</v>
      </c>
      <c r="S1360" s="16">
        <f t="shared" si="89"/>
        <v>40719.570868055554</v>
      </c>
    </row>
    <row r="1361" spans="1:19" ht="32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8279</v>
      </c>
      <c r="O1361" t="s">
        <v>8280</v>
      </c>
      <c r="P1361" s="10">
        <f t="shared" si="87"/>
        <v>116</v>
      </c>
      <c r="Q1361">
        <f t="shared" si="90"/>
        <v>40.21</v>
      </c>
      <c r="R1361" s="16">
        <f t="shared" si="88"/>
        <v>40668.814699074072</v>
      </c>
      <c r="S1361" s="16">
        <f t="shared" si="89"/>
        <v>40730.814699074072</v>
      </c>
    </row>
    <row r="1362" spans="1:19" ht="16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8279</v>
      </c>
      <c r="O1362" t="s">
        <v>8280</v>
      </c>
      <c r="P1362" s="10">
        <f t="shared" si="87"/>
        <v>173</v>
      </c>
      <c r="Q1362">
        <f t="shared" si="90"/>
        <v>32.07</v>
      </c>
      <c r="R1362" s="16">
        <f t="shared" si="88"/>
        <v>41095.900694444441</v>
      </c>
      <c r="S1362" s="16">
        <f t="shared" si="89"/>
        <v>41123.900694444441</v>
      </c>
    </row>
    <row r="1363" spans="1:19" ht="32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8279</v>
      </c>
      <c r="O1363" t="s">
        <v>8280</v>
      </c>
      <c r="P1363" s="10">
        <f t="shared" si="87"/>
        <v>126</v>
      </c>
      <c r="Q1363">
        <f t="shared" si="90"/>
        <v>28.63</v>
      </c>
      <c r="R1363" s="16">
        <f t="shared" si="88"/>
        <v>41781.717268518521</v>
      </c>
      <c r="S1363" s="16">
        <f t="shared" si="89"/>
        <v>41811.717268518521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8279</v>
      </c>
      <c r="O1364" t="s">
        <v>8280</v>
      </c>
      <c r="P1364" s="10">
        <f t="shared" si="87"/>
        <v>109</v>
      </c>
      <c r="Q1364">
        <f t="shared" si="90"/>
        <v>43.64</v>
      </c>
      <c r="R1364" s="16">
        <f t="shared" si="88"/>
        <v>41464.934386574074</v>
      </c>
      <c r="S1364" s="16">
        <f t="shared" si="89"/>
        <v>41524.934386574074</v>
      </c>
    </row>
    <row r="1365" spans="1:19" ht="32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8279</v>
      </c>
      <c r="O1365" t="s">
        <v>8280</v>
      </c>
      <c r="P1365" s="10">
        <f t="shared" si="87"/>
        <v>100</v>
      </c>
      <c r="Q1365">
        <f t="shared" si="90"/>
        <v>40</v>
      </c>
      <c r="R1365" s="16">
        <f t="shared" si="88"/>
        <v>42396.8440625</v>
      </c>
      <c r="S1365" s="16">
        <f t="shared" si="89"/>
        <v>42415.332638888889</v>
      </c>
    </row>
    <row r="1366" spans="1:19" ht="32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8282</v>
      </c>
      <c r="O1366" t="s">
        <v>8283</v>
      </c>
      <c r="P1366" s="10">
        <f t="shared" si="87"/>
        <v>119</v>
      </c>
      <c r="Q1366">
        <f t="shared" si="90"/>
        <v>346.04</v>
      </c>
      <c r="R1366" s="16">
        <f t="shared" si="88"/>
        <v>41951.695671296293</v>
      </c>
      <c r="S1366" s="16">
        <f t="shared" si="89"/>
        <v>42011.6956712963</v>
      </c>
    </row>
    <row r="1367" spans="1:19" ht="32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8282</v>
      </c>
      <c r="O1367" t="s">
        <v>8283</v>
      </c>
      <c r="P1367" s="10">
        <f t="shared" si="87"/>
        <v>100</v>
      </c>
      <c r="Q1367">
        <f t="shared" si="90"/>
        <v>81.739999999999995</v>
      </c>
      <c r="R1367" s="16">
        <f t="shared" si="88"/>
        <v>42049.733240740738</v>
      </c>
      <c r="S1367" s="16">
        <f t="shared" si="89"/>
        <v>42079.691574074073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8282</v>
      </c>
      <c r="O1368" t="s">
        <v>8283</v>
      </c>
      <c r="P1368" s="10">
        <f t="shared" si="87"/>
        <v>126</v>
      </c>
      <c r="Q1368">
        <f t="shared" si="90"/>
        <v>64.540000000000006</v>
      </c>
      <c r="R1368" s="16">
        <f t="shared" si="88"/>
        <v>41924.996099537035</v>
      </c>
      <c r="S1368" s="16">
        <f t="shared" si="89"/>
        <v>41970.037766203706</v>
      </c>
    </row>
    <row r="1369" spans="1:19" ht="32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8282</v>
      </c>
      <c r="O1369" t="s">
        <v>8283</v>
      </c>
      <c r="P1369" s="10">
        <f t="shared" si="87"/>
        <v>114</v>
      </c>
      <c r="Q1369">
        <f t="shared" si="90"/>
        <v>63.48</v>
      </c>
      <c r="R1369" s="16">
        <f t="shared" si="88"/>
        <v>42292.002893518518</v>
      </c>
      <c r="S1369" s="16">
        <f t="shared" si="89"/>
        <v>42322.044560185182</v>
      </c>
    </row>
    <row r="1370" spans="1:19" ht="32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8282</v>
      </c>
      <c r="O1370" t="s">
        <v>8283</v>
      </c>
      <c r="P1370" s="10">
        <f t="shared" ref="P1370:P1433" si="91">ROUND(E1370/D1370*100,0)</f>
        <v>111</v>
      </c>
      <c r="Q1370">
        <f t="shared" si="90"/>
        <v>63.62</v>
      </c>
      <c r="R1370" s="16">
        <f t="shared" si="88"/>
        <v>42146.190902777773</v>
      </c>
      <c r="S1370" s="16">
        <f t="shared" si="89"/>
        <v>42170.190902777773</v>
      </c>
    </row>
    <row r="1371" spans="1:19" ht="32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8282</v>
      </c>
      <c r="O1371" t="s">
        <v>8283</v>
      </c>
      <c r="P1371" s="10">
        <f t="shared" si="91"/>
        <v>105</v>
      </c>
      <c r="Q1371">
        <f t="shared" si="90"/>
        <v>83.97</v>
      </c>
      <c r="R1371" s="16">
        <f t="shared" si="88"/>
        <v>41710.594282407408</v>
      </c>
      <c r="S1371" s="16">
        <f t="shared" si="89"/>
        <v>41740.594282407408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8282</v>
      </c>
      <c r="O1372" t="s">
        <v>8283</v>
      </c>
      <c r="P1372" s="10">
        <f t="shared" si="91"/>
        <v>104</v>
      </c>
      <c r="Q1372">
        <f t="shared" si="90"/>
        <v>77.75</v>
      </c>
      <c r="R1372" s="16">
        <f t="shared" si="88"/>
        <v>41548.00335648148</v>
      </c>
      <c r="S1372" s="16">
        <f t="shared" si="89"/>
        <v>41563.00335648148</v>
      </c>
    </row>
    <row r="1373" spans="1:19" ht="32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8282</v>
      </c>
      <c r="O1373" t="s">
        <v>8283</v>
      </c>
      <c r="P1373" s="10">
        <f t="shared" si="91"/>
        <v>107</v>
      </c>
      <c r="Q1373">
        <f t="shared" si="90"/>
        <v>107.07</v>
      </c>
      <c r="R1373" s="16">
        <f t="shared" si="88"/>
        <v>42101.758587962962</v>
      </c>
      <c r="S1373" s="16">
        <f t="shared" si="89"/>
        <v>42131.758587962962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8282</v>
      </c>
      <c r="O1374" t="s">
        <v>8283</v>
      </c>
      <c r="P1374" s="10">
        <f t="shared" si="91"/>
        <v>124</v>
      </c>
      <c r="Q1374">
        <f t="shared" si="90"/>
        <v>38.75</v>
      </c>
      <c r="R1374" s="16">
        <f t="shared" si="88"/>
        <v>41072.739953703705</v>
      </c>
      <c r="S1374" s="16">
        <f t="shared" si="89"/>
        <v>41102.739953703705</v>
      </c>
    </row>
    <row r="1375" spans="1:19" ht="16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8282</v>
      </c>
      <c r="O1375" t="s">
        <v>8283</v>
      </c>
      <c r="P1375" s="10">
        <f t="shared" si="91"/>
        <v>105</v>
      </c>
      <c r="Q1375">
        <f t="shared" si="90"/>
        <v>201.94</v>
      </c>
      <c r="R1375" s="16">
        <f t="shared" si="88"/>
        <v>42704.95177083333</v>
      </c>
      <c r="S1375" s="16">
        <f t="shared" si="89"/>
        <v>42734.95177083333</v>
      </c>
    </row>
    <row r="1376" spans="1:19" ht="32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8282</v>
      </c>
      <c r="O1376" t="s">
        <v>8283</v>
      </c>
      <c r="P1376" s="10">
        <f t="shared" si="91"/>
        <v>189</v>
      </c>
      <c r="Q1376">
        <f t="shared" si="90"/>
        <v>43.06</v>
      </c>
      <c r="R1376" s="16">
        <f t="shared" si="88"/>
        <v>42424.161898148144</v>
      </c>
      <c r="S1376" s="16">
        <f t="shared" si="89"/>
        <v>42454.12023148148</v>
      </c>
    </row>
    <row r="1377" spans="1:19" ht="32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8282</v>
      </c>
      <c r="O1377" t="s">
        <v>8283</v>
      </c>
      <c r="P1377" s="10">
        <f t="shared" si="91"/>
        <v>171</v>
      </c>
      <c r="Q1377">
        <f t="shared" si="90"/>
        <v>62.87</v>
      </c>
      <c r="R1377" s="16">
        <f t="shared" si="88"/>
        <v>42720.066192129627</v>
      </c>
      <c r="S1377" s="16">
        <f t="shared" si="89"/>
        <v>42750.066192129627</v>
      </c>
    </row>
    <row r="1378" spans="1:19" ht="16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8282</v>
      </c>
      <c r="O1378" t="s">
        <v>8283</v>
      </c>
      <c r="P1378" s="10">
        <f t="shared" si="91"/>
        <v>252</v>
      </c>
      <c r="Q1378">
        <f t="shared" si="90"/>
        <v>55.61</v>
      </c>
      <c r="R1378" s="16">
        <f t="shared" si="88"/>
        <v>42677.669050925921</v>
      </c>
      <c r="S1378" s="16">
        <f t="shared" si="89"/>
        <v>42707.710717592592</v>
      </c>
    </row>
    <row r="1379" spans="1:19" ht="32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8282</v>
      </c>
      <c r="O1379" t="s">
        <v>8283</v>
      </c>
      <c r="P1379" s="10">
        <f t="shared" si="91"/>
        <v>116</v>
      </c>
      <c r="Q1379">
        <f t="shared" si="90"/>
        <v>48.71</v>
      </c>
      <c r="R1379" s="16">
        <f t="shared" si="88"/>
        <v>42747.219560185185</v>
      </c>
      <c r="S1379" s="16">
        <f t="shared" si="89"/>
        <v>42769.174305555556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8282</v>
      </c>
      <c r="O1380" t="s">
        <v>8283</v>
      </c>
      <c r="P1380" s="10">
        <f t="shared" si="91"/>
        <v>203</v>
      </c>
      <c r="Q1380">
        <f t="shared" si="90"/>
        <v>30.58</v>
      </c>
      <c r="R1380" s="16">
        <f t="shared" si="88"/>
        <v>42568.759374999994</v>
      </c>
      <c r="S1380" s="16">
        <f t="shared" si="89"/>
        <v>42583.759374999994</v>
      </c>
    </row>
    <row r="1381" spans="1:19" ht="16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8282</v>
      </c>
      <c r="O1381" t="s">
        <v>8283</v>
      </c>
      <c r="P1381" s="10">
        <f t="shared" si="91"/>
        <v>112</v>
      </c>
      <c r="Q1381">
        <f t="shared" si="90"/>
        <v>73.91</v>
      </c>
      <c r="R1381" s="16">
        <f t="shared" si="88"/>
        <v>42130.491620370376</v>
      </c>
      <c r="S1381" s="16">
        <f t="shared" si="89"/>
        <v>42160.491620370376</v>
      </c>
    </row>
    <row r="1382" spans="1:19" ht="16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8282</v>
      </c>
      <c r="O1382" t="s">
        <v>8283</v>
      </c>
      <c r="P1382" s="10">
        <f t="shared" si="91"/>
        <v>424</v>
      </c>
      <c r="Q1382">
        <f t="shared" si="90"/>
        <v>21.2</v>
      </c>
      <c r="R1382" s="16">
        <f t="shared" si="88"/>
        <v>42141.762800925921</v>
      </c>
      <c r="S1382" s="16">
        <f t="shared" si="89"/>
        <v>42164.083333333328</v>
      </c>
    </row>
    <row r="1383" spans="1:19" ht="32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8282</v>
      </c>
      <c r="O1383" t="s">
        <v>8283</v>
      </c>
      <c r="P1383" s="10">
        <f t="shared" si="91"/>
        <v>107</v>
      </c>
      <c r="Q1383">
        <f t="shared" si="90"/>
        <v>73.36</v>
      </c>
      <c r="R1383" s="16">
        <f t="shared" si="88"/>
        <v>42703.214409722219</v>
      </c>
      <c r="S1383" s="16">
        <f t="shared" si="89"/>
        <v>42733.214409722219</v>
      </c>
    </row>
    <row r="1384" spans="1:19" ht="32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8282</v>
      </c>
      <c r="O1384" t="s">
        <v>8283</v>
      </c>
      <c r="P1384" s="10">
        <f t="shared" si="91"/>
        <v>104</v>
      </c>
      <c r="Q1384">
        <f t="shared" si="90"/>
        <v>56.41</v>
      </c>
      <c r="R1384" s="16">
        <f t="shared" si="88"/>
        <v>41370.800185185188</v>
      </c>
      <c r="S1384" s="16">
        <f t="shared" si="89"/>
        <v>41400.800185185188</v>
      </c>
    </row>
    <row r="1385" spans="1:19" ht="32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8282</v>
      </c>
      <c r="O1385" t="s">
        <v>8283</v>
      </c>
      <c r="P1385" s="10">
        <f t="shared" si="91"/>
        <v>212</v>
      </c>
      <c r="Q1385">
        <f t="shared" si="90"/>
        <v>50.25</v>
      </c>
      <c r="R1385" s="16">
        <f t="shared" si="88"/>
        <v>42707.074976851851</v>
      </c>
      <c r="S1385" s="16">
        <f t="shared" si="89"/>
        <v>42727.074976851851</v>
      </c>
    </row>
    <row r="1386" spans="1:19" ht="32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8282</v>
      </c>
      <c r="O1386" t="s">
        <v>8283</v>
      </c>
      <c r="P1386" s="10">
        <f t="shared" si="91"/>
        <v>124</v>
      </c>
      <c r="Q1386">
        <f t="shared" si="90"/>
        <v>68.94</v>
      </c>
      <c r="R1386" s="16">
        <f t="shared" si="88"/>
        <v>42160.735208333332</v>
      </c>
      <c r="S1386" s="16">
        <f t="shared" si="89"/>
        <v>42190.735208333332</v>
      </c>
    </row>
    <row r="1387" spans="1:19" ht="32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8282</v>
      </c>
      <c r="O1387" t="s">
        <v>8283</v>
      </c>
      <c r="P1387" s="10">
        <f t="shared" si="91"/>
        <v>110</v>
      </c>
      <c r="Q1387">
        <f t="shared" si="90"/>
        <v>65.91</v>
      </c>
      <c r="R1387" s="16">
        <f t="shared" si="88"/>
        <v>42433.688900462963</v>
      </c>
      <c r="S1387" s="16">
        <f t="shared" si="89"/>
        <v>42489.507638888885</v>
      </c>
    </row>
    <row r="1388" spans="1:19" ht="16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8282</v>
      </c>
      <c r="O1388" t="s">
        <v>8283</v>
      </c>
      <c r="P1388" s="10">
        <f t="shared" si="91"/>
        <v>219</v>
      </c>
      <c r="Q1388">
        <f t="shared" si="90"/>
        <v>62.5</v>
      </c>
      <c r="R1388" s="16">
        <f t="shared" si="88"/>
        <v>42184.646863425922</v>
      </c>
      <c r="S1388" s="16">
        <f t="shared" si="89"/>
        <v>42214.646863425922</v>
      </c>
    </row>
    <row r="1389" spans="1:19" ht="32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8282</v>
      </c>
      <c r="O1389" t="s">
        <v>8283</v>
      </c>
      <c r="P1389" s="10">
        <f t="shared" si="91"/>
        <v>137</v>
      </c>
      <c r="Q1389">
        <f t="shared" si="90"/>
        <v>70.06</v>
      </c>
      <c r="R1389" s="16">
        <f t="shared" si="88"/>
        <v>42126.92123842593</v>
      </c>
      <c r="S1389" s="16">
        <f t="shared" si="89"/>
        <v>42158.1875</v>
      </c>
    </row>
    <row r="1390" spans="1:19" ht="32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8282</v>
      </c>
      <c r="O1390" t="s">
        <v>8283</v>
      </c>
      <c r="P1390" s="10">
        <f t="shared" si="91"/>
        <v>135</v>
      </c>
      <c r="Q1390">
        <f t="shared" si="90"/>
        <v>60.18</v>
      </c>
      <c r="R1390" s="16">
        <f t="shared" si="88"/>
        <v>42634.614780092597</v>
      </c>
      <c r="S1390" s="16">
        <f t="shared" si="89"/>
        <v>42660.676388888889</v>
      </c>
    </row>
    <row r="1391" spans="1:19" ht="16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8282</v>
      </c>
      <c r="O1391" t="s">
        <v>8283</v>
      </c>
      <c r="P1391" s="10">
        <f t="shared" si="91"/>
        <v>145</v>
      </c>
      <c r="Q1391">
        <f t="shared" si="90"/>
        <v>21.38</v>
      </c>
      <c r="R1391" s="16">
        <f t="shared" si="88"/>
        <v>42565.480983796297</v>
      </c>
      <c r="S1391" s="16">
        <f t="shared" si="89"/>
        <v>42595.480983796297</v>
      </c>
    </row>
    <row r="1392" spans="1:19" ht="32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8282</v>
      </c>
      <c r="O1392" t="s">
        <v>8283</v>
      </c>
      <c r="P1392" s="10">
        <f t="shared" si="91"/>
        <v>109</v>
      </c>
      <c r="Q1392">
        <f t="shared" si="90"/>
        <v>160.79</v>
      </c>
      <c r="R1392" s="16">
        <f t="shared" si="88"/>
        <v>42087.803310185183</v>
      </c>
      <c r="S1392" s="16">
        <f t="shared" si="89"/>
        <v>42121.716666666667</v>
      </c>
    </row>
    <row r="1393" spans="1:19" ht="32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8282</v>
      </c>
      <c r="O1393" t="s">
        <v>8283</v>
      </c>
      <c r="P1393" s="10">
        <f t="shared" si="91"/>
        <v>110</v>
      </c>
      <c r="Q1393">
        <f t="shared" si="90"/>
        <v>42.38</v>
      </c>
      <c r="R1393" s="16">
        <f t="shared" si="88"/>
        <v>42193.650671296295</v>
      </c>
      <c r="S1393" s="16">
        <f t="shared" si="89"/>
        <v>42238.207638888889</v>
      </c>
    </row>
    <row r="1394" spans="1:19" ht="32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8282</v>
      </c>
      <c r="O1394" t="s">
        <v>8283</v>
      </c>
      <c r="P1394" s="10">
        <f t="shared" si="91"/>
        <v>114</v>
      </c>
      <c r="Q1394">
        <f t="shared" si="90"/>
        <v>27.32</v>
      </c>
      <c r="R1394" s="16">
        <f t="shared" si="88"/>
        <v>42401.154930555553</v>
      </c>
      <c r="S1394" s="16">
        <f t="shared" si="89"/>
        <v>42432.154930555553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8282</v>
      </c>
      <c r="O1395" t="s">
        <v>8283</v>
      </c>
      <c r="P1395" s="10">
        <f t="shared" si="91"/>
        <v>102</v>
      </c>
      <c r="Q1395">
        <f t="shared" si="90"/>
        <v>196.83</v>
      </c>
      <c r="R1395" s="16">
        <f t="shared" si="88"/>
        <v>42553.681979166664</v>
      </c>
      <c r="S1395" s="16">
        <f t="shared" si="89"/>
        <v>42583.681979166664</v>
      </c>
    </row>
    <row r="1396" spans="1:19" ht="32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8282</v>
      </c>
      <c r="O1396" t="s">
        <v>8283</v>
      </c>
      <c r="P1396" s="10">
        <f t="shared" si="91"/>
        <v>122</v>
      </c>
      <c r="Q1396">
        <f t="shared" si="90"/>
        <v>53.88</v>
      </c>
      <c r="R1396" s="16">
        <f t="shared" si="88"/>
        <v>42752.144976851851</v>
      </c>
      <c r="S1396" s="16">
        <f t="shared" si="89"/>
        <v>42795.125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8282</v>
      </c>
      <c r="O1397" t="s">
        <v>8283</v>
      </c>
      <c r="P1397" s="10">
        <f t="shared" si="91"/>
        <v>112</v>
      </c>
      <c r="Q1397">
        <f t="shared" si="90"/>
        <v>47.76</v>
      </c>
      <c r="R1397" s="16">
        <f t="shared" si="88"/>
        <v>42719.90834490741</v>
      </c>
      <c r="S1397" s="16">
        <f t="shared" si="89"/>
        <v>42749.90834490741</v>
      </c>
    </row>
    <row r="1398" spans="1:19" ht="32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8282</v>
      </c>
      <c r="O1398" t="s">
        <v>8283</v>
      </c>
      <c r="P1398" s="10">
        <f t="shared" si="91"/>
        <v>107</v>
      </c>
      <c r="Q1398">
        <f t="shared" si="90"/>
        <v>88.19</v>
      </c>
      <c r="R1398" s="16">
        <f t="shared" si="88"/>
        <v>42018.99863425926</v>
      </c>
      <c r="S1398" s="16">
        <f t="shared" si="89"/>
        <v>42048.99863425926</v>
      </c>
    </row>
    <row r="1399" spans="1:19" ht="32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8282</v>
      </c>
      <c r="O1399" t="s">
        <v>8283</v>
      </c>
      <c r="P1399" s="10">
        <f t="shared" si="91"/>
        <v>114</v>
      </c>
      <c r="Q1399">
        <f t="shared" si="90"/>
        <v>72.06</v>
      </c>
      <c r="R1399" s="16">
        <f t="shared" si="88"/>
        <v>42640.917939814812</v>
      </c>
      <c r="S1399" s="16">
        <f t="shared" si="89"/>
        <v>42670.888194444444</v>
      </c>
    </row>
    <row r="1400" spans="1:19" ht="32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8282</v>
      </c>
      <c r="O1400" t="s">
        <v>8283</v>
      </c>
      <c r="P1400" s="10">
        <f t="shared" si="91"/>
        <v>110</v>
      </c>
      <c r="Q1400">
        <f t="shared" si="90"/>
        <v>74.25</v>
      </c>
      <c r="R1400" s="16">
        <f t="shared" si="88"/>
        <v>42526.874236111107</v>
      </c>
      <c r="S1400" s="16">
        <f t="shared" si="89"/>
        <v>42556.874236111107</v>
      </c>
    </row>
    <row r="1401" spans="1:19" ht="32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8282</v>
      </c>
      <c r="O1401" t="s">
        <v>8283</v>
      </c>
      <c r="P1401" s="10">
        <f t="shared" si="91"/>
        <v>126</v>
      </c>
      <c r="Q1401">
        <f t="shared" si="90"/>
        <v>61.7</v>
      </c>
      <c r="R1401" s="16">
        <f t="shared" si="88"/>
        <v>41889.004317129627</v>
      </c>
      <c r="S1401" s="16">
        <f t="shared" si="89"/>
        <v>41919.004317129627</v>
      </c>
    </row>
    <row r="1402" spans="1:19" ht="32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8282</v>
      </c>
      <c r="O1402" t="s">
        <v>8283</v>
      </c>
      <c r="P1402" s="10">
        <f t="shared" si="91"/>
        <v>167</v>
      </c>
      <c r="Q1402">
        <f t="shared" si="90"/>
        <v>17.239999999999998</v>
      </c>
      <c r="R1402" s="16">
        <f t="shared" si="88"/>
        <v>42498.341122685189</v>
      </c>
      <c r="S1402" s="16">
        <f t="shared" si="89"/>
        <v>42533.229166666672</v>
      </c>
    </row>
    <row r="1403" spans="1:19" ht="32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8282</v>
      </c>
      <c r="O1403" t="s">
        <v>8283</v>
      </c>
      <c r="P1403" s="10">
        <f t="shared" si="91"/>
        <v>497</v>
      </c>
      <c r="Q1403">
        <f t="shared" si="90"/>
        <v>51.72</v>
      </c>
      <c r="R1403" s="16">
        <f t="shared" si="88"/>
        <v>41399.99622685185</v>
      </c>
      <c r="S1403" s="16">
        <f t="shared" si="89"/>
        <v>41420.99622685185</v>
      </c>
    </row>
    <row r="1404" spans="1:19" ht="32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8282</v>
      </c>
      <c r="O1404" t="s">
        <v>8283</v>
      </c>
      <c r="P1404" s="10">
        <f t="shared" si="91"/>
        <v>109</v>
      </c>
      <c r="Q1404">
        <f t="shared" si="90"/>
        <v>24.15</v>
      </c>
      <c r="R1404" s="16">
        <f t="shared" si="88"/>
        <v>42065.053368055553</v>
      </c>
      <c r="S1404" s="16">
        <f t="shared" si="89"/>
        <v>42125.011701388896</v>
      </c>
    </row>
    <row r="1405" spans="1:19" ht="32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8282</v>
      </c>
      <c r="O1405" t="s">
        <v>8283</v>
      </c>
      <c r="P1405" s="10">
        <f t="shared" si="91"/>
        <v>103</v>
      </c>
      <c r="Q1405">
        <f t="shared" si="90"/>
        <v>62.17</v>
      </c>
      <c r="R1405" s="16">
        <f t="shared" si="88"/>
        <v>41451.062905092593</v>
      </c>
      <c r="S1405" s="16">
        <f t="shared" si="89"/>
        <v>41481.062905092593</v>
      </c>
    </row>
    <row r="1406" spans="1:19" ht="32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8279</v>
      </c>
      <c r="O1406" t="s">
        <v>8298</v>
      </c>
      <c r="P1406" s="10">
        <f t="shared" si="91"/>
        <v>2</v>
      </c>
      <c r="Q1406">
        <f t="shared" si="90"/>
        <v>48.2</v>
      </c>
      <c r="R1406" s="16">
        <f t="shared" si="88"/>
        <v>42032.510243055556</v>
      </c>
      <c r="S1406" s="16">
        <f t="shared" si="89"/>
        <v>42057.510243055556</v>
      </c>
    </row>
    <row r="1407" spans="1:19" ht="16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8279</v>
      </c>
      <c r="O1407" t="s">
        <v>8298</v>
      </c>
      <c r="P1407" s="10">
        <f t="shared" si="91"/>
        <v>0</v>
      </c>
      <c r="Q1407">
        <f t="shared" si="90"/>
        <v>6.18</v>
      </c>
      <c r="R1407" s="16">
        <f t="shared" si="88"/>
        <v>41941.680567129632</v>
      </c>
      <c r="S1407" s="16">
        <f t="shared" si="89"/>
        <v>41971.722233796296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8279</v>
      </c>
      <c r="O1408" t="s">
        <v>8298</v>
      </c>
      <c r="P1408" s="10">
        <f t="shared" si="91"/>
        <v>0</v>
      </c>
      <c r="Q1408">
        <f t="shared" si="90"/>
        <v>5</v>
      </c>
      <c r="R1408" s="16">
        <f t="shared" si="88"/>
        <v>42297.432951388888</v>
      </c>
      <c r="S1408" s="16">
        <f t="shared" si="89"/>
        <v>42350.416666666672</v>
      </c>
    </row>
    <row r="1409" spans="1:19" ht="32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8279</v>
      </c>
      <c r="O1409" t="s">
        <v>8298</v>
      </c>
      <c r="P1409" s="10">
        <f t="shared" si="91"/>
        <v>1</v>
      </c>
      <c r="Q1409">
        <f t="shared" si="90"/>
        <v>7.5</v>
      </c>
      <c r="R1409" s="16">
        <f t="shared" si="88"/>
        <v>41838.536782407406</v>
      </c>
      <c r="S1409" s="16">
        <f t="shared" si="89"/>
        <v>41863.536782407406</v>
      </c>
    </row>
    <row r="1410" spans="1:19" ht="32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8279</v>
      </c>
      <c r="O1410" t="s">
        <v>8298</v>
      </c>
      <c r="P1410" s="10">
        <f t="shared" si="91"/>
        <v>7</v>
      </c>
      <c r="Q1410">
        <f t="shared" si="90"/>
        <v>12</v>
      </c>
      <c r="R1410" s="16">
        <f t="shared" si="88"/>
        <v>42291.872175925921</v>
      </c>
      <c r="S1410" s="16">
        <f t="shared" si="89"/>
        <v>42321.913842592592</v>
      </c>
    </row>
    <row r="1411" spans="1:19" ht="32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8279</v>
      </c>
      <c r="O1411" t="s">
        <v>8298</v>
      </c>
      <c r="P1411" s="10">
        <f t="shared" si="91"/>
        <v>0</v>
      </c>
      <c r="Q1411">
        <f t="shared" si="90"/>
        <v>0</v>
      </c>
      <c r="R1411" s="16">
        <f t="shared" ref="R1411:R1474" si="92">(((J1411/60)/60)/24)+DATE(1970,1,1)</f>
        <v>41945.133506944447</v>
      </c>
      <c r="S1411" s="16">
        <f t="shared" ref="S1411:S1474" si="93">(((I1411/60)/60)/24)+DATE(1970,1,1)</f>
        <v>42005.175173611111</v>
      </c>
    </row>
    <row r="1412" spans="1:19" ht="32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8279</v>
      </c>
      <c r="O1412" t="s">
        <v>8298</v>
      </c>
      <c r="P1412" s="10">
        <f t="shared" si="91"/>
        <v>0</v>
      </c>
      <c r="Q1412">
        <f t="shared" si="90"/>
        <v>1</v>
      </c>
      <c r="R1412" s="16">
        <f t="shared" si="92"/>
        <v>42479.318518518514</v>
      </c>
      <c r="S1412" s="16">
        <f t="shared" si="93"/>
        <v>42524.318518518514</v>
      </c>
    </row>
    <row r="1413" spans="1:19" ht="32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8279</v>
      </c>
      <c r="O1413" t="s">
        <v>8298</v>
      </c>
      <c r="P1413" s="10">
        <f t="shared" si="91"/>
        <v>0</v>
      </c>
      <c r="Q1413">
        <f t="shared" si="90"/>
        <v>2.33</v>
      </c>
      <c r="R1413" s="16">
        <f t="shared" si="92"/>
        <v>42013.059027777781</v>
      </c>
      <c r="S1413" s="16">
        <f t="shared" si="93"/>
        <v>42041.059027777781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8279</v>
      </c>
      <c r="O1414" t="s">
        <v>8298</v>
      </c>
      <c r="P1414" s="10">
        <f t="shared" si="91"/>
        <v>5</v>
      </c>
      <c r="Q1414">
        <f t="shared" si="90"/>
        <v>24.62</v>
      </c>
      <c r="R1414" s="16">
        <f t="shared" si="92"/>
        <v>41947.063645833332</v>
      </c>
      <c r="S1414" s="16">
        <f t="shared" si="93"/>
        <v>41977.063645833332</v>
      </c>
    </row>
    <row r="1415" spans="1:19" ht="32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8279</v>
      </c>
      <c r="O1415" t="s">
        <v>8298</v>
      </c>
      <c r="P1415" s="10">
        <f t="shared" si="91"/>
        <v>5</v>
      </c>
      <c r="Q1415">
        <f t="shared" si="90"/>
        <v>100</v>
      </c>
      <c r="R1415" s="16">
        <f t="shared" si="92"/>
        <v>42360.437152777777</v>
      </c>
      <c r="S1415" s="16">
        <f t="shared" si="93"/>
        <v>42420.437152777777</v>
      </c>
    </row>
    <row r="1416" spans="1:19" ht="32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8279</v>
      </c>
      <c r="O1416" t="s">
        <v>8298</v>
      </c>
      <c r="P1416" s="10">
        <f t="shared" si="91"/>
        <v>0</v>
      </c>
      <c r="Q1416">
        <f t="shared" si="90"/>
        <v>1</v>
      </c>
      <c r="R1416" s="16">
        <f t="shared" si="92"/>
        <v>42708.25309027778</v>
      </c>
      <c r="S1416" s="16">
        <f t="shared" si="93"/>
        <v>42738.25309027778</v>
      </c>
    </row>
    <row r="1417" spans="1:19" ht="32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8279</v>
      </c>
      <c r="O1417" t="s">
        <v>8298</v>
      </c>
      <c r="P1417" s="10">
        <f t="shared" si="91"/>
        <v>18</v>
      </c>
      <c r="Q1417">
        <f t="shared" si="90"/>
        <v>88.89</v>
      </c>
      <c r="R1417" s="16">
        <f t="shared" si="92"/>
        <v>42192.675821759258</v>
      </c>
      <c r="S1417" s="16">
        <f t="shared" si="93"/>
        <v>42232.675821759258</v>
      </c>
    </row>
    <row r="1418" spans="1:19" ht="32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8279</v>
      </c>
      <c r="O1418" t="s">
        <v>8298</v>
      </c>
      <c r="P1418" s="10">
        <f t="shared" si="91"/>
        <v>0</v>
      </c>
      <c r="Q1418">
        <f t="shared" ref="Q1418:Q1481" si="94">IFERROR(ROUND(E1418/L1418,2),0)</f>
        <v>0</v>
      </c>
      <c r="R1418" s="16">
        <f t="shared" si="92"/>
        <v>42299.926145833335</v>
      </c>
      <c r="S1418" s="16">
        <f t="shared" si="93"/>
        <v>42329.967812499999</v>
      </c>
    </row>
    <row r="1419" spans="1:19" ht="32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8279</v>
      </c>
      <c r="O1419" t="s">
        <v>8298</v>
      </c>
      <c r="P1419" s="10">
        <f t="shared" si="91"/>
        <v>1</v>
      </c>
      <c r="Q1419">
        <f t="shared" si="94"/>
        <v>27.5</v>
      </c>
      <c r="R1419" s="16">
        <f t="shared" si="92"/>
        <v>42232.15016203704</v>
      </c>
      <c r="S1419" s="16">
        <f t="shared" si="93"/>
        <v>42262.465972222228</v>
      </c>
    </row>
    <row r="1420" spans="1:19" ht="32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8279</v>
      </c>
      <c r="O1420" t="s">
        <v>8298</v>
      </c>
      <c r="P1420" s="10">
        <f t="shared" si="91"/>
        <v>0</v>
      </c>
      <c r="Q1420">
        <f t="shared" si="94"/>
        <v>6</v>
      </c>
      <c r="R1420" s="16">
        <f t="shared" si="92"/>
        <v>42395.456412037034</v>
      </c>
      <c r="S1420" s="16">
        <f t="shared" si="93"/>
        <v>42425.456412037034</v>
      </c>
    </row>
    <row r="1421" spans="1:19" ht="32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8279</v>
      </c>
      <c r="O1421" t="s">
        <v>8298</v>
      </c>
      <c r="P1421" s="10">
        <f t="shared" si="91"/>
        <v>7</v>
      </c>
      <c r="Q1421">
        <f t="shared" si="94"/>
        <v>44.5</v>
      </c>
      <c r="R1421" s="16">
        <f t="shared" si="92"/>
        <v>42622.456238425926</v>
      </c>
      <c r="S1421" s="16">
        <f t="shared" si="93"/>
        <v>42652.456238425926</v>
      </c>
    </row>
    <row r="1422" spans="1:19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8279</v>
      </c>
      <c r="O1422" t="s">
        <v>8298</v>
      </c>
      <c r="P1422" s="10">
        <f t="shared" si="91"/>
        <v>3</v>
      </c>
      <c r="Q1422">
        <f t="shared" si="94"/>
        <v>1</v>
      </c>
      <c r="R1422" s="16">
        <f t="shared" si="92"/>
        <v>42524.667662037042</v>
      </c>
      <c r="S1422" s="16">
        <f t="shared" si="93"/>
        <v>42549.667662037042</v>
      </c>
    </row>
    <row r="1423" spans="1:19" ht="32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8279</v>
      </c>
      <c r="O1423" t="s">
        <v>8298</v>
      </c>
      <c r="P1423" s="10">
        <f t="shared" si="91"/>
        <v>0</v>
      </c>
      <c r="Q1423">
        <f t="shared" si="94"/>
        <v>100</v>
      </c>
      <c r="R1423" s="16">
        <f t="shared" si="92"/>
        <v>42013.915613425925</v>
      </c>
      <c r="S1423" s="16">
        <f t="shared" si="93"/>
        <v>42043.915613425925</v>
      </c>
    </row>
    <row r="1424" spans="1:19" ht="32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8279</v>
      </c>
      <c r="O1424" t="s">
        <v>8298</v>
      </c>
      <c r="P1424" s="10">
        <f t="shared" si="91"/>
        <v>0</v>
      </c>
      <c r="Q1424">
        <f t="shared" si="94"/>
        <v>13</v>
      </c>
      <c r="R1424" s="16">
        <f t="shared" si="92"/>
        <v>42604.239629629628</v>
      </c>
      <c r="S1424" s="16">
        <f t="shared" si="93"/>
        <v>42634.239629629628</v>
      </c>
    </row>
    <row r="1425" spans="1:19" ht="32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8279</v>
      </c>
      <c r="O1425" t="s">
        <v>8298</v>
      </c>
      <c r="P1425" s="10">
        <f t="shared" si="91"/>
        <v>0</v>
      </c>
      <c r="Q1425">
        <f t="shared" si="94"/>
        <v>100</v>
      </c>
      <c r="R1425" s="16">
        <f t="shared" si="92"/>
        <v>42340.360312500001</v>
      </c>
      <c r="S1425" s="16">
        <f t="shared" si="93"/>
        <v>42370.360312500001</v>
      </c>
    </row>
    <row r="1426" spans="1:19" ht="32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8279</v>
      </c>
      <c r="O1426" t="s">
        <v>8298</v>
      </c>
      <c r="P1426" s="10">
        <f t="shared" si="91"/>
        <v>20</v>
      </c>
      <c r="Q1426">
        <f t="shared" si="94"/>
        <v>109.07</v>
      </c>
      <c r="R1426" s="16">
        <f t="shared" si="92"/>
        <v>42676.717615740738</v>
      </c>
      <c r="S1426" s="16">
        <f t="shared" si="93"/>
        <v>42689.759282407409</v>
      </c>
    </row>
    <row r="1427" spans="1:19" ht="32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8279</v>
      </c>
      <c r="O1427" t="s">
        <v>8298</v>
      </c>
      <c r="P1427" s="10">
        <f t="shared" si="91"/>
        <v>0</v>
      </c>
      <c r="Q1427">
        <f t="shared" si="94"/>
        <v>0</v>
      </c>
      <c r="R1427" s="16">
        <f t="shared" si="92"/>
        <v>42093.131469907406</v>
      </c>
      <c r="S1427" s="16">
        <f t="shared" si="93"/>
        <v>42123.131469907406</v>
      </c>
    </row>
    <row r="1428" spans="1:19" ht="32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8279</v>
      </c>
      <c r="O1428" t="s">
        <v>8298</v>
      </c>
      <c r="P1428" s="10">
        <f t="shared" si="91"/>
        <v>0</v>
      </c>
      <c r="Q1428">
        <f t="shared" si="94"/>
        <v>0</v>
      </c>
      <c r="R1428" s="16">
        <f t="shared" si="92"/>
        <v>42180.390277777777</v>
      </c>
      <c r="S1428" s="16">
        <f t="shared" si="93"/>
        <v>42240.390277777777</v>
      </c>
    </row>
    <row r="1429" spans="1:19" ht="32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8279</v>
      </c>
      <c r="O1429" t="s">
        <v>8298</v>
      </c>
      <c r="P1429" s="10">
        <f t="shared" si="91"/>
        <v>8</v>
      </c>
      <c r="Q1429">
        <f t="shared" si="94"/>
        <v>104.75</v>
      </c>
      <c r="R1429" s="16">
        <f t="shared" si="92"/>
        <v>42601.851678240739</v>
      </c>
      <c r="S1429" s="16">
        <f t="shared" si="93"/>
        <v>42631.851678240739</v>
      </c>
    </row>
    <row r="1430" spans="1:19" ht="32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8279</v>
      </c>
      <c r="O1430" t="s">
        <v>8298</v>
      </c>
      <c r="P1430" s="10">
        <f t="shared" si="91"/>
        <v>5</v>
      </c>
      <c r="Q1430">
        <f t="shared" si="94"/>
        <v>15</v>
      </c>
      <c r="R1430" s="16">
        <f t="shared" si="92"/>
        <v>42432.379826388889</v>
      </c>
      <c r="S1430" s="16">
        <f t="shared" si="93"/>
        <v>42462.338159722218</v>
      </c>
    </row>
    <row r="1431" spans="1:19" ht="16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8279</v>
      </c>
      <c r="O1431" t="s">
        <v>8298</v>
      </c>
      <c r="P1431" s="10">
        <f t="shared" si="91"/>
        <v>0</v>
      </c>
      <c r="Q1431">
        <f t="shared" si="94"/>
        <v>0</v>
      </c>
      <c r="R1431" s="16">
        <f t="shared" si="92"/>
        <v>42074.060671296291</v>
      </c>
      <c r="S1431" s="16">
        <f t="shared" si="93"/>
        <v>42104.060671296291</v>
      </c>
    </row>
    <row r="1432" spans="1:19" ht="32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8279</v>
      </c>
      <c r="O1432" t="s">
        <v>8298</v>
      </c>
      <c r="P1432" s="10">
        <f t="shared" si="91"/>
        <v>8</v>
      </c>
      <c r="Q1432">
        <f t="shared" si="94"/>
        <v>80.599999999999994</v>
      </c>
      <c r="R1432" s="16">
        <f t="shared" si="92"/>
        <v>41961.813518518517</v>
      </c>
      <c r="S1432" s="16">
        <f t="shared" si="93"/>
        <v>41992.813518518517</v>
      </c>
    </row>
    <row r="1433" spans="1:19" ht="32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8279</v>
      </c>
      <c r="O1433" t="s">
        <v>8298</v>
      </c>
      <c r="P1433" s="10">
        <f t="shared" si="91"/>
        <v>32</v>
      </c>
      <c r="Q1433">
        <f t="shared" si="94"/>
        <v>115.55</v>
      </c>
      <c r="R1433" s="16">
        <f t="shared" si="92"/>
        <v>42304.210833333331</v>
      </c>
      <c r="S1433" s="16">
        <f t="shared" si="93"/>
        <v>42334.252500000002</v>
      </c>
    </row>
    <row r="1434" spans="1:19" ht="32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8279</v>
      </c>
      <c r="O1434" t="s">
        <v>8298</v>
      </c>
      <c r="P1434" s="10">
        <f t="shared" ref="P1434:P1497" si="95">ROUND(E1434/D1434*100,0)</f>
        <v>0</v>
      </c>
      <c r="Q1434">
        <f t="shared" si="94"/>
        <v>0</v>
      </c>
      <c r="R1434" s="16">
        <f t="shared" si="92"/>
        <v>42175.780416666668</v>
      </c>
      <c r="S1434" s="16">
        <f t="shared" si="93"/>
        <v>42205.780416666668</v>
      </c>
    </row>
    <row r="1435" spans="1:19" ht="32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8279</v>
      </c>
      <c r="O1435" t="s">
        <v>8298</v>
      </c>
      <c r="P1435" s="10">
        <f t="shared" si="95"/>
        <v>7</v>
      </c>
      <c r="Q1435">
        <f t="shared" si="94"/>
        <v>80.5</v>
      </c>
      <c r="R1435" s="16">
        <f t="shared" si="92"/>
        <v>42673.625868055555</v>
      </c>
      <c r="S1435" s="16">
        <f t="shared" si="93"/>
        <v>42714.458333333328</v>
      </c>
    </row>
    <row r="1436" spans="1:19" ht="32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8279</v>
      </c>
      <c r="O1436" t="s">
        <v>8298</v>
      </c>
      <c r="P1436" s="10">
        <f t="shared" si="95"/>
        <v>10</v>
      </c>
      <c r="Q1436">
        <f t="shared" si="94"/>
        <v>744.55</v>
      </c>
      <c r="R1436" s="16">
        <f t="shared" si="92"/>
        <v>42142.767106481479</v>
      </c>
      <c r="S1436" s="16">
        <f t="shared" si="93"/>
        <v>42163.625</v>
      </c>
    </row>
    <row r="1437" spans="1:19" ht="16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8279</v>
      </c>
      <c r="O1437" t="s">
        <v>8298</v>
      </c>
      <c r="P1437" s="10">
        <f t="shared" si="95"/>
        <v>0</v>
      </c>
      <c r="Q1437">
        <f t="shared" si="94"/>
        <v>7.5</v>
      </c>
      <c r="R1437" s="16">
        <f t="shared" si="92"/>
        <v>42258.780324074076</v>
      </c>
      <c r="S1437" s="16">
        <f t="shared" si="93"/>
        <v>42288.780324074076</v>
      </c>
    </row>
    <row r="1438" spans="1:19" ht="32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8279</v>
      </c>
      <c r="O1438" t="s">
        <v>8298</v>
      </c>
      <c r="P1438" s="10">
        <f t="shared" si="95"/>
        <v>1</v>
      </c>
      <c r="Q1438">
        <f t="shared" si="94"/>
        <v>38.5</v>
      </c>
      <c r="R1438" s="16">
        <f t="shared" si="92"/>
        <v>42391.35019675926</v>
      </c>
      <c r="S1438" s="16">
        <f t="shared" si="93"/>
        <v>42421.35019675926</v>
      </c>
    </row>
    <row r="1439" spans="1:19" ht="32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8279</v>
      </c>
      <c r="O1439" t="s">
        <v>8298</v>
      </c>
      <c r="P1439" s="10">
        <f t="shared" si="95"/>
        <v>27</v>
      </c>
      <c r="Q1439">
        <f t="shared" si="94"/>
        <v>36.68</v>
      </c>
      <c r="R1439" s="16">
        <f t="shared" si="92"/>
        <v>41796.531701388885</v>
      </c>
      <c r="S1439" s="16">
        <f t="shared" si="93"/>
        <v>41833.207638888889</v>
      </c>
    </row>
    <row r="1440" spans="1:19" ht="32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8279</v>
      </c>
      <c r="O1440" t="s">
        <v>8298</v>
      </c>
      <c r="P1440" s="10">
        <f t="shared" si="95"/>
        <v>3</v>
      </c>
      <c r="Q1440">
        <f t="shared" si="94"/>
        <v>75</v>
      </c>
      <c r="R1440" s="16">
        <f t="shared" si="92"/>
        <v>42457.871516203704</v>
      </c>
      <c r="S1440" s="16">
        <f t="shared" si="93"/>
        <v>42487.579861111109</v>
      </c>
    </row>
    <row r="1441" spans="1:19" ht="32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8279</v>
      </c>
      <c r="O1441" t="s">
        <v>8298</v>
      </c>
      <c r="P1441" s="10">
        <f t="shared" si="95"/>
        <v>7</v>
      </c>
      <c r="Q1441">
        <f t="shared" si="94"/>
        <v>30</v>
      </c>
      <c r="R1441" s="16">
        <f t="shared" si="92"/>
        <v>42040.829872685179</v>
      </c>
      <c r="S1441" s="16">
        <f t="shared" si="93"/>
        <v>42070.829872685179</v>
      </c>
    </row>
    <row r="1442" spans="1:19" ht="32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8279</v>
      </c>
      <c r="O1442" t="s">
        <v>8298</v>
      </c>
      <c r="P1442" s="10">
        <f t="shared" si="95"/>
        <v>0</v>
      </c>
      <c r="Q1442">
        <f t="shared" si="94"/>
        <v>1</v>
      </c>
      <c r="R1442" s="16">
        <f t="shared" si="92"/>
        <v>42486.748414351852</v>
      </c>
      <c r="S1442" s="16">
        <f t="shared" si="93"/>
        <v>42516.748414351852</v>
      </c>
    </row>
    <row r="1443" spans="1:19" ht="32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8279</v>
      </c>
      <c r="O1443" t="s">
        <v>8298</v>
      </c>
      <c r="P1443" s="10">
        <f t="shared" si="95"/>
        <v>1</v>
      </c>
      <c r="Q1443">
        <f t="shared" si="94"/>
        <v>673.33</v>
      </c>
      <c r="R1443" s="16">
        <f t="shared" si="92"/>
        <v>42198.765844907408</v>
      </c>
      <c r="S1443" s="16">
        <f t="shared" si="93"/>
        <v>42258.765844907408</v>
      </c>
    </row>
    <row r="1444" spans="1:19" ht="32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8279</v>
      </c>
      <c r="O1444" t="s">
        <v>8298</v>
      </c>
      <c r="P1444" s="10">
        <f t="shared" si="95"/>
        <v>0</v>
      </c>
      <c r="Q1444">
        <f t="shared" si="94"/>
        <v>0</v>
      </c>
      <c r="R1444" s="16">
        <f t="shared" si="92"/>
        <v>42485.64534722222</v>
      </c>
      <c r="S1444" s="16">
        <f t="shared" si="93"/>
        <v>42515.64534722222</v>
      </c>
    </row>
    <row r="1445" spans="1:19" ht="32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8279</v>
      </c>
      <c r="O1445" t="s">
        <v>8298</v>
      </c>
      <c r="P1445" s="10">
        <f t="shared" si="95"/>
        <v>0</v>
      </c>
      <c r="Q1445">
        <f t="shared" si="94"/>
        <v>0</v>
      </c>
      <c r="R1445" s="16">
        <f t="shared" si="92"/>
        <v>42707.926030092596</v>
      </c>
      <c r="S1445" s="16">
        <f t="shared" si="93"/>
        <v>42737.926030092596</v>
      </c>
    </row>
    <row r="1446" spans="1:19" ht="16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8279</v>
      </c>
      <c r="O1446" t="s">
        <v>8298</v>
      </c>
      <c r="P1446" s="10">
        <f t="shared" si="95"/>
        <v>0</v>
      </c>
      <c r="Q1446">
        <f t="shared" si="94"/>
        <v>0</v>
      </c>
      <c r="R1446" s="16">
        <f t="shared" si="92"/>
        <v>42199.873402777783</v>
      </c>
      <c r="S1446" s="16">
        <f t="shared" si="93"/>
        <v>42259.873402777783</v>
      </c>
    </row>
    <row r="1447" spans="1:19" ht="32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8279</v>
      </c>
      <c r="O1447" t="s">
        <v>8298</v>
      </c>
      <c r="P1447" s="10">
        <f t="shared" si="95"/>
        <v>0</v>
      </c>
      <c r="Q1447">
        <f t="shared" si="94"/>
        <v>0</v>
      </c>
      <c r="R1447" s="16">
        <f t="shared" si="92"/>
        <v>42139.542303240742</v>
      </c>
      <c r="S1447" s="16">
        <f t="shared" si="93"/>
        <v>42169.542303240742</v>
      </c>
    </row>
    <row r="1448" spans="1:19" ht="32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8279</v>
      </c>
      <c r="O1448" t="s">
        <v>8298</v>
      </c>
      <c r="P1448" s="10">
        <f t="shared" si="95"/>
        <v>0</v>
      </c>
      <c r="Q1448">
        <f t="shared" si="94"/>
        <v>0</v>
      </c>
      <c r="R1448" s="16">
        <f t="shared" si="92"/>
        <v>42461.447662037041</v>
      </c>
      <c r="S1448" s="16">
        <f t="shared" si="93"/>
        <v>42481.447662037041</v>
      </c>
    </row>
    <row r="1449" spans="1:19" ht="16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8279</v>
      </c>
      <c r="O1449" t="s">
        <v>8298</v>
      </c>
      <c r="P1449" s="10">
        <f t="shared" si="95"/>
        <v>0</v>
      </c>
      <c r="Q1449">
        <f t="shared" si="94"/>
        <v>25</v>
      </c>
      <c r="R1449" s="16">
        <f t="shared" si="92"/>
        <v>42529.730717592596</v>
      </c>
      <c r="S1449" s="16">
        <f t="shared" si="93"/>
        <v>42559.730717592596</v>
      </c>
    </row>
    <row r="1450" spans="1:19" ht="32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8279</v>
      </c>
      <c r="O1450" t="s">
        <v>8298</v>
      </c>
      <c r="P1450" s="10">
        <f t="shared" si="95"/>
        <v>0</v>
      </c>
      <c r="Q1450">
        <f t="shared" si="94"/>
        <v>0</v>
      </c>
      <c r="R1450" s="16">
        <f t="shared" si="92"/>
        <v>42115.936550925922</v>
      </c>
      <c r="S1450" s="16">
        <f t="shared" si="93"/>
        <v>42146.225694444445</v>
      </c>
    </row>
    <row r="1451" spans="1:19" ht="32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8279</v>
      </c>
      <c r="O1451" t="s">
        <v>8298</v>
      </c>
      <c r="P1451" s="10">
        <f t="shared" si="95"/>
        <v>0</v>
      </c>
      <c r="Q1451">
        <f t="shared" si="94"/>
        <v>0</v>
      </c>
      <c r="R1451" s="16">
        <f t="shared" si="92"/>
        <v>42086.811400462961</v>
      </c>
      <c r="S1451" s="16">
        <f t="shared" si="93"/>
        <v>42134.811400462961</v>
      </c>
    </row>
    <row r="1452" spans="1:19" ht="32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8279</v>
      </c>
      <c r="O1452" t="s">
        <v>8298</v>
      </c>
      <c r="P1452" s="10">
        <f t="shared" si="95"/>
        <v>0</v>
      </c>
      <c r="Q1452">
        <f t="shared" si="94"/>
        <v>1</v>
      </c>
      <c r="R1452" s="16">
        <f t="shared" si="92"/>
        <v>42390.171261574069</v>
      </c>
      <c r="S1452" s="16">
        <f t="shared" si="93"/>
        <v>42420.171261574069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8279</v>
      </c>
      <c r="O1453" t="s">
        <v>8298</v>
      </c>
      <c r="P1453" s="10">
        <f t="shared" si="95"/>
        <v>0</v>
      </c>
      <c r="Q1453">
        <f t="shared" si="94"/>
        <v>1</v>
      </c>
      <c r="R1453" s="16">
        <f t="shared" si="92"/>
        <v>41931.959016203706</v>
      </c>
      <c r="S1453" s="16">
        <f t="shared" si="93"/>
        <v>41962.00068287037</v>
      </c>
    </row>
    <row r="1454" spans="1:19" ht="16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8279</v>
      </c>
      <c r="O1454" t="s">
        <v>8298</v>
      </c>
      <c r="P1454" s="10">
        <f t="shared" si="95"/>
        <v>0</v>
      </c>
      <c r="Q1454">
        <f t="shared" si="94"/>
        <v>0</v>
      </c>
      <c r="R1454" s="16">
        <f t="shared" si="92"/>
        <v>41818.703275462962</v>
      </c>
      <c r="S1454" s="16">
        <f t="shared" si="93"/>
        <v>41848.703275462962</v>
      </c>
    </row>
    <row r="1455" spans="1:19" ht="32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8279</v>
      </c>
      <c r="O1455" t="s">
        <v>8298</v>
      </c>
      <c r="P1455" s="10">
        <f t="shared" si="95"/>
        <v>0</v>
      </c>
      <c r="Q1455">
        <f t="shared" si="94"/>
        <v>0</v>
      </c>
      <c r="R1455" s="16">
        <f t="shared" si="92"/>
        <v>42795.696145833332</v>
      </c>
      <c r="S1455" s="16">
        <f t="shared" si="93"/>
        <v>42840.654479166667</v>
      </c>
    </row>
    <row r="1456" spans="1:19" ht="32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8279</v>
      </c>
      <c r="O1456" t="s">
        <v>8298</v>
      </c>
      <c r="P1456" s="10">
        <f t="shared" si="95"/>
        <v>1</v>
      </c>
      <c r="Q1456">
        <f t="shared" si="94"/>
        <v>15</v>
      </c>
      <c r="R1456" s="16">
        <f t="shared" si="92"/>
        <v>42463.866666666669</v>
      </c>
      <c r="S1456" s="16">
        <f t="shared" si="93"/>
        <v>42484.915972222225</v>
      </c>
    </row>
    <row r="1457" spans="1:19" ht="32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8279</v>
      </c>
      <c r="O1457" t="s">
        <v>8298</v>
      </c>
      <c r="P1457" s="10">
        <f t="shared" si="95"/>
        <v>11</v>
      </c>
      <c r="Q1457">
        <f t="shared" si="94"/>
        <v>225</v>
      </c>
      <c r="R1457" s="16">
        <f t="shared" si="92"/>
        <v>41832.672685185185</v>
      </c>
      <c r="S1457" s="16">
        <f t="shared" si="93"/>
        <v>41887.568749999999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8279</v>
      </c>
      <c r="O1458" t="s">
        <v>8298</v>
      </c>
      <c r="P1458" s="10">
        <f t="shared" si="95"/>
        <v>3</v>
      </c>
      <c r="Q1458">
        <f t="shared" si="94"/>
        <v>48.33</v>
      </c>
      <c r="R1458" s="16">
        <f t="shared" si="92"/>
        <v>42708.668576388889</v>
      </c>
      <c r="S1458" s="16">
        <f t="shared" si="93"/>
        <v>42738.668576388889</v>
      </c>
    </row>
    <row r="1459" spans="1:19" ht="16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8279</v>
      </c>
      <c r="O1459" t="s">
        <v>8298</v>
      </c>
      <c r="P1459" s="10">
        <f t="shared" si="95"/>
        <v>0</v>
      </c>
      <c r="Q1459">
        <f t="shared" si="94"/>
        <v>0</v>
      </c>
      <c r="R1459" s="16">
        <f t="shared" si="92"/>
        <v>42289.89634259259</v>
      </c>
      <c r="S1459" s="16">
        <f t="shared" si="93"/>
        <v>42319.938009259262</v>
      </c>
    </row>
    <row r="1460" spans="1:19" ht="32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8279</v>
      </c>
      <c r="O1460" t="s">
        <v>8298</v>
      </c>
      <c r="P1460" s="10">
        <f t="shared" si="95"/>
        <v>0</v>
      </c>
      <c r="Q1460">
        <f t="shared" si="94"/>
        <v>0</v>
      </c>
      <c r="R1460" s="16">
        <f t="shared" si="92"/>
        <v>41831.705555555556</v>
      </c>
      <c r="S1460" s="16">
        <f t="shared" si="93"/>
        <v>41862.166666666664</v>
      </c>
    </row>
    <row r="1461" spans="1:19" ht="32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8279</v>
      </c>
      <c r="O1461" t="s">
        <v>8298</v>
      </c>
      <c r="P1461" s="10">
        <f t="shared" si="95"/>
        <v>0</v>
      </c>
      <c r="Q1461">
        <f t="shared" si="94"/>
        <v>0</v>
      </c>
      <c r="R1461" s="16">
        <f t="shared" si="92"/>
        <v>42312.204814814817</v>
      </c>
      <c r="S1461" s="16">
        <f t="shared" si="93"/>
        <v>42340.725694444445</v>
      </c>
    </row>
    <row r="1462" spans="1:19" ht="32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8279</v>
      </c>
      <c r="O1462" t="s">
        <v>8298</v>
      </c>
      <c r="P1462" s="10">
        <f t="shared" si="95"/>
        <v>0</v>
      </c>
      <c r="Q1462">
        <f t="shared" si="94"/>
        <v>0</v>
      </c>
      <c r="R1462" s="16">
        <f t="shared" si="92"/>
        <v>41915.896967592591</v>
      </c>
      <c r="S1462" s="16">
        <f t="shared" si="93"/>
        <v>41973.989583333328</v>
      </c>
    </row>
    <row r="1463" spans="1:19" ht="16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8279</v>
      </c>
      <c r="O1463" t="s">
        <v>8299</v>
      </c>
      <c r="P1463" s="10">
        <f t="shared" si="95"/>
        <v>101</v>
      </c>
      <c r="Q1463">
        <f t="shared" si="94"/>
        <v>44.67</v>
      </c>
      <c r="R1463" s="16">
        <f t="shared" si="92"/>
        <v>41899.645300925928</v>
      </c>
      <c r="S1463" s="16">
        <f t="shared" si="93"/>
        <v>41933</v>
      </c>
    </row>
    <row r="1464" spans="1:19" ht="16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8279</v>
      </c>
      <c r="O1464" t="s">
        <v>8299</v>
      </c>
      <c r="P1464" s="10">
        <f t="shared" si="95"/>
        <v>109</v>
      </c>
      <c r="Q1464">
        <f t="shared" si="94"/>
        <v>28.94</v>
      </c>
      <c r="R1464" s="16">
        <f t="shared" si="92"/>
        <v>41344.662858796299</v>
      </c>
      <c r="S1464" s="16">
        <f t="shared" si="93"/>
        <v>41374.662858796299</v>
      </c>
    </row>
    <row r="1465" spans="1:19" ht="32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8279</v>
      </c>
      <c r="O1465" t="s">
        <v>8299</v>
      </c>
      <c r="P1465" s="10">
        <f t="shared" si="95"/>
        <v>148</v>
      </c>
      <c r="Q1465">
        <f t="shared" si="94"/>
        <v>35.44</v>
      </c>
      <c r="R1465" s="16">
        <f t="shared" si="92"/>
        <v>41326.911319444444</v>
      </c>
      <c r="S1465" s="16">
        <f t="shared" si="93"/>
        <v>41371.869652777779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8279</v>
      </c>
      <c r="O1466" t="s">
        <v>8299</v>
      </c>
      <c r="P1466" s="10">
        <f t="shared" si="95"/>
        <v>163</v>
      </c>
      <c r="Q1466">
        <f t="shared" si="94"/>
        <v>34.869999999999997</v>
      </c>
      <c r="R1466" s="16">
        <f t="shared" si="92"/>
        <v>41291.661550925928</v>
      </c>
      <c r="S1466" s="16">
        <f t="shared" si="93"/>
        <v>41321.661550925928</v>
      </c>
    </row>
    <row r="1467" spans="1:19" ht="32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8279</v>
      </c>
      <c r="O1467" t="s">
        <v>8299</v>
      </c>
      <c r="P1467" s="10">
        <f t="shared" si="95"/>
        <v>456</v>
      </c>
      <c r="Q1467">
        <f t="shared" si="94"/>
        <v>52.62</v>
      </c>
      <c r="R1467" s="16">
        <f t="shared" si="92"/>
        <v>40959.734398148146</v>
      </c>
      <c r="S1467" s="16">
        <f t="shared" si="93"/>
        <v>40990.125</v>
      </c>
    </row>
    <row r="1468" spans="1:19" ht="32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8279</v>
      </c>
      <c r="O1468" t="s">
        <v>8299</v>
      </c>
      <c r="P1468" s="10">
        <f t="shared" si="95"/>
        <v>108</v>
      </c>
      <c r="Q1468">
        <f t="shared" si="94"/>
        <v>69.599999999999994</v>
      </c>
      <c r="R1468" s="16">
        <f t="shared" si="92"/>
        <v>42340.172060185185</v>
      </c>
      <c r="S1468" s="16">
        <f t="shared" si="93"/>
        <v>42381.208333333328</v>
      </c>
    </row>
    <row r="1469" spans="1:19" ht="16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8279</v>
      </c>
      <c r="O1469" t="s">
        <v>8299</v>
      </c>
      <c r="P1469" s="10">
        <f t="shared" si="95"/>
        <v>115</v>
      </c>
      <c r="Q1469">
        <f t="shared" si="94"/>
        <v>76.72</v>
      </c>
      <c r="R1469" s="16">
        <f t="shared" si="92"/>
        <v>40933.80190972222</v>
      </c>
      <c r="S1469" s="16">
        <f t="shared" si="93"/>
        <v>40993.760243055556</v>
      </c>
    </row>
    <row r="1470" spans="1:19" ht="32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8279</v>
      </c>
      <c r="O1470" t="s">
        <v>8299</v>
      </c>
      <c r="P1470" s="10">
        <f t="shared" si="95"/>
        <v>102</v>
      </c>
      <c r="Q1470">
        <f t="shared" si="94"/>
        <v>33.19</v>
      </c>
      <c r="R1470" s="16">
        <f t="shared" si="92"/>
        <v>40646.014456018522</v>
      </c>
      <c r="S1470" s="16">
        <f t="shared" si="93"/>
        <v>40706.014456018522</v>
      </c>
    </row>
    <row r="1471" spans="1:19" ht="16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8279</v>
      </c>
      <c r="O1471" t="s">
        <v>8299</v>
      </c>
      <c r="P1471" s="10">
        <f t="shared" si="95"/>
        <v>108</v>
      </c>
      <c r="Q1471">
        <f t="shared" si="94"/>
        <v>149.46</v>
      </c>
      <c r="R1471" s="16">
        <f t="shared" si="92"/>
        <v>41290.598483796297</v>
      </c>
      <c r="S1471" s="16">
        <f t="shared" si="93"/>
        <v>41320.598483796297</v>
      </c>
    </row>
    <row r="1472" spans="1:19" ht="32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8279</v>
      </c>
      <c r="O1472" t="s">
        <v>8299</v>
      </c>
      <c r="P1472" s="10">
        <f t="shared" si="95"/>
        <v>125</v>
      </c>
      <c r="Q1472">
        <f t="shared" si="94"/>
        <v>23.17</v>
      </c>
      <c r="R1472" s="16">
        <f t="shared" si="92"/>
        <v>41250.827118055553</v>
      </c>
      <c r="S1472" s="16">
        <f t="shared" si="93"/>
        <v>41271.827118055553</v>
      </c>
    </row>
    <row r="1473" spans="1:19" ht="32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8279</v>
      </c>
      <c r="O1473" t="s">
        <v>8299</v>
      </c>
      <c r="P1473" s="10">
        <f t="shared" si="95"/>
        <v>104</v>
      </c>
      <c r="Q1473">
        <f t="shared" si="94"/>
        <v>96.88</v>
      </c>
      <c r="R1473" s="16">
        <f t="shared" si="92"/>
        <v>42073.957569444443</v>
      </c>
      <c r="S1473" s="16">
        <f t="shared" si="93"/>
        <v>42103.957569444443</v>
      </c>
    </row>
    <row r="1474" spans="1:19" ht="32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8279</v>
      </c>
      <c r="O1474" t="s">
        <v>8299</v>
      </c>
      <c r="P1474" s="10">
        <f t="shared" si="95"/>
        <v>139</v>
      </c>
      <c r="Q1474">
        <f t="shared" si="94"/>
        <v>103.2</v>
      </c>
      <c r="R1474" s="16">
        <f t="shared" si="92"/>
        <v>41533.542858796296</v>
      </c>
      <c r="S1474" s="16">
        <f t="shared" si="93"/>
        <v>41563.542858796296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8279</v>
      </c>
      <c r="O1475" t="s">
        <v>8299</v>
      </c>
      <c r="P1475" s="10">
        <f t="shared" si="95"/>
        <v>121</v>
      </c>
      <c r="Q1475">
        <f t="shared" si="94"/>
        <v>38.46</v>
      </c>
      <c r="R1475" s="16">
        <f t="shared" ref="R1475:R1538" si="96">(((J1475/60)/60)/24)+DATE(1970,1,1)</f>
        <v>40939.979618055557</v>
      </c>
      <c r="S1475" s="16">
        <f t="shared" ref="S1475:S1538" si="97">(((I1475/60)/60)/24)+DATE(1970,1,1)</f>
        <v>40969.979618055557</v>
      </c>
    </row>
    <row r="1476" spans="1:19" ht="32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8279</v>
      </c>
      <c r="O1476" t="s">
        <v>8299</v>
      </c>
      <c r="P1476" s="10">
        <f t="shared" si="95"/>
        <v>112</v>
      </c>
      <c r="Q1476">
        <f t="shared" si="94"/>
        <v>44.32</v>
      </c>
      <c r="R1476" s="16">
        <f t="shared" si="96"/>
        <v>41500.727916666663</v>
      </c>
      <c r="S1476" s="16">
        <f t="shared" si="97"/>
        <v>41530.727916666663</v>
      </c>
    </row>
    <row r="1477" spans="1:19" ht="32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8279</v>
      </c>
      <c r="O1477" t="s">
        <v>8299</v>
      </c>
      <c r="P1477" s="10">
        <f t="shared" si="95"/>
        <v>189</v>
      </c>
      <c r="Q1477">
        <f t="shared" si="94"/>
        <v>64.17</v>
      </c>
      <c r="R1477" s="16">
        <f t="shared" si="96"/>
        <v>41960.722951388889</v>
      </c>
      <c r="S1477" s="16">
        <f t="shared" si="97"/>
        <v>41993.207638888889</v>
      </c>
    </row>
    <row r="1478" spans="1:19" ht="16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8279</v>
      </c>
      <c r="O1478" t="s">
        <v>8299</v>
      </c>
      <c r="P1478" s="10">
        <f t="shared" si="95"/>
        <v>662</v>
      </c>
      <c r="Q1478">
        <f t="shared" si="94"/>
        <v>43.33</v>
      </c>
      <c r="R1478" s="16">
        <f t="shared" si="96"/>
        <v>40766.041921296295</v>
      </c>
      <c r="S1478" s="16">
        <f t="shared" si="97"/>
        <v>40796.041921296295</v>
      </c>
    </row>
    <row r="1479" spans="1:19" ht="32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8279</v>
      </c>
      <c r="O1479" t="s">
        <v>8299</v>
      </c>
      <c r="P1479" s="10">
        <f t="shared" si="95"/>
        <v>111</v>
      </c>
      <c r="Q1479">
        <f t="shared" si="94"/>
        <v>90.5</v>
      </c>
      <c r="R1479" s="16">
        <f t="shared" si="96"/>
        <v>40840.615787037037</v>
      </c>
      <c r="S1479" s="16">
        <f t="shared" si="97"/>
        <v>40900.125</v>
      </c>
    </row>
    <row r="1480" spans="1:19" ht="32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8279</v>
      </c>
      <c r="O1480" t="s">
        <v>8299</v>
      </c>
      <c r="P1480" s="10">
        <f t="shared" si="95"/>
        <v>1182</v>
      </c>
      <c r="Q1480">
        <f t="shared" si="94"/>
        <v>29.19</v>
      </c>
      <c r="R1480" s="16">
        <f t="shared" si="96"/>
        <v>41394.871678240743</v>
      </c>
      <c r="S1480" s="16">
        <f t="shared" si="97"/>
        <v>41408.871678240743</v>
      </c>
    </row>
    <row r="1481" spans="1:19" ht="32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8279</v>
      </c>
      <c r="O1481" t="s">
        <v>8299</v>
      </c>
      <c r="P1481" s="10">
        <f t="shared" si="95"/>
        <v>137</v>
      </c>
      <c r="Q1481">
        <f t="shared" si="94"/>
        <v>30.96</v>
      </c>
      <c r="R1481" s="16">
        <f t="shared" si="96"/>
        <v>41754.745243055557</v>
      </c>
      <c r="S1481" s="16">
        <f t="shared" si="97"/>
        <v>41769.165972222225</v>
      </c>
    </row>
    <row r="1482" spans="1:19" ht="32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8279</v>
      </c>
      <c r="O1482" t="s">
        <v>8299</v>
      </c>
      <c r="P1482" s="10">
        <f t="shared" si="95"/>
        <v>117</v>
      </c>
      <c r="Q1482">
        <f t="shared" ref="Q1482:Q1545" si="98">IFERROR(ROUND(E1482/L1482,2),0)</f>
        <v>92.16</v>
      </c>
      <c r="R1482" s="16">
        <f t="shared" si="96"/>
        <v>41464.934016203704</v>
      </c>
      <c r="S1482" s="16">
        <f t="shared" si="97"/>
        <v>41481.708333333336</v>
      </c>
    </row>
    <row r="1483" spans="1:19" ht="32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8279</v>
      </c>
      <c r="O1483" t="s">
        <v>8281</v>
      </c>
      <c r="P1483" s="10">
        <f t="shared" si="95"/>
        <v>2</v>
      </c>
      <c r="Q1483">
        <f t="shared" si="98"/>
        <v>17.5</v>
      </c>
      <c r="R1483" s="16">
        <f t="shared" si="96"/>
        <v>41550.922974537039</v>
      </c>
      <c r="S1483" s="16">
        <f t="shared" si="97"/>
        <v>41580.922974537039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8279</v>
      </c>
      <c r="O1484" t="s">
        <v>8281</v>
      </c>
      <c r="P1484" s="10">
        <f t="shared" si="95"/>
        <v>0</v>
      </c>
      <c r="Q1484">
        <f t="shared" si="98"/>
        <v>5</v>
      </c>
      <c r="R1484" s="16">
        <f t="shared" si="96"/>
        <v>41136.85805555556</v>
      </c>
      <c r="S1484" s="16">
        <f t="shared" si="97"/>
        <v>41159.32708333333</v>
      </c>
    </row>
    <row r="1485" spans="1:19" ht="32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8279</v>
      </c>
      <c r="O1485" t="s">
        <v>8281</v>
      </c>
      <c r="P1485" s="10">
        <f t="shared" si="95"/>
        <v>1</v>
      </c>
      <c r="Q1485">
        <f t="shared" si="98"/>
        <v>25</v>
      </c>
      <c r="R1485" s="16">
        <f t="shared" si="96"/>
        <v>42548.192997685182</v>
      </c>
      <c r="S1485" s="16">
        <f t="shared" si="97"/>
        <v>42573.192997685182</v>
      </c>
    </row>
    <row r="1486" spans="1:19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8279</v>
      </c>
      <c r="O1486" t="s">
        <v>8281</v>
      </c>
      <c r="P1486" s="10">
        <f t="shared" si="95"/>
        <v>0</v>
      </c>
      <c r="Q1486">
        <f t="shared" si="98"/>
        <v>0</v>
      </c>
      <c r="R1486" s="16">
        <f t="shared" si="96"/>
        <v>41053.200960648144</v>
      </c>
      <c r="S1486" s="16">
        <f t="shared" si="97"/>
        <v>41111.618750000001</v>
      </c>
    </row>
    <row r="1487" spans="1:19" ht="32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8279</v>
      </c>
      <c r="O1487" t="s">
        <v>8281</v>
      </c>
      <c r="P1487" s="10">
        <f t="shared" si="95"/>
        <v>2</v>
      </c>
      <c r="Q1487">
        <f t="shared" si="98"/>
        <v>50</v>
      </c>
      <c r="R1487" s="16">
        <f t="shared" si="96"/>
        <v>42130.795983796299</v>
      </c>
      <c r="S1487" s="16">
        <f t="shared" si="97"/>
        <v>42175.795983796299</v>
      </c>
    </row>
    <row r="1488" spans="1:19" ht="32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8279</v>
      </c>
      <c r="O1488" t="s">
        <v>8281</v>
      </c>
      <c r="P1488" s="10">
        <f t="shared" si="95"/>
        <v>0</v>
      </c>
      <c r="Q1488">
        <f t="shared" si="98"/>
        <v>16</v>
      </c>
      <c r="R1488" s="16">
        <f t="shared" si="96"/>
        <v>42032.168530092589</v>
      </c>
      <c r="S1488" s="16">
        <f t="shared" si="97"/>
        <v>42062.168530092589</v>
      </c>
    </row>
    <row r="1489" spans="1:19" ht="32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8279</v>
      </c>
      <c r="O1489" t="s">
        <v>8281</v>
      </c>
      <c r="P1489" s="10">
        <f t="shared" si="95"/>
        <v>0</v>
      </c>
      <c r="Q1489">
        <f t="shared" si="98"/>
        <v>0</v>
      </c>
      <c r="R1489" s="16">
        <f t="shared" si="96"/>
        <v>42554.917488425926</v>
      </c>
      <c r="S1489" s="16">
        <f t="shared" si="97"/>
        <v>42584.917488425926</v>
      </c>
    </row>
    <row r="1490" spans="1:19" ht="32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8279</v>
      </c>
      <c r="O1490" t="s">
        <v>8281</v>
      </c>
      <c r="P1490" s="10">
        <f t="shared" si="95"/>
        <v>2</v>
      </c>
      <c r="Q1490">
        <f t="shared" si="98"/>
        <v>60</v>
      </c>
      <c r="R1490" s="16">
        <f t="shared" si="96"/>
        <v>41614.563194444447</v>
      </c>
      <c r="S1490" s="16">
        <f t="shared" si="97"/>
        <v>41644.563194444447</v>
      </c>
    </row>
    <row r="1491" spans="1:19" ht="32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8279</v>
      </c>
      <c r="O1491" t="s">
        <v>8281</v>
      </c>
      <c r="P1491" s="10">
        <f t="shared" si="95"/>
        <v>0</v>
      </c>
      <c r="Q1491">
        <f t="shared" si="98"/>
        <v>0</v>
      </c>
      <c r="R1491" s="16">
        <f t="shared" si="96"/>
        <v>41198.611712962964</v>
      </c>
      <c r="S1491" s="16">
        <f t="shared" si="97"/>
        <v>41228.653379629628</v>
      </c>
    </row>
    <row r="1492" spans="1:19" ht="32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8279</v>
      </c>
      <c r="O1492" t="s">
        <v>8281</v>
      </c>
      <c r="P1492" s="10">
        <f t="shared" si="95"/>
        <v>31</v>
      </c>
      <c r="Q1492">
        <f t="shared" si="98"/>
        <v>47.11</v>
      </c>
      <c r="R1492" s="16">
        <f t="shared" si="96"/>
        <v>41520.561041666668</v>
      </c>
      <c r="S1492" s="16">
        <f t="shared" si="97"/>
        <v>41549.561041666668</v>
      </c>
    </row>
    <row r="1493" spans="1:19" ht="16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8279</v>
      </c>
      <c r="O1493" t="s">
        <v>8281</v>
      </c>
      <c r="P1493" s="10">
        <f t="shared" si="95"/>
        <v>8</v>
      </c>
      <c r="Q1493">
        <f t="shared" si="98"/>
        <v>100</v>
      </c>
      <c r="R1493" s="16">
        <f t="shared" si="96"/>
        <v>41991.713460648149</v>
      </c>
      <c r="S1493" s="16">
        <f t="shared" si="97"/>
        <v>42050.651388888888</v>
      </c>
    </row>
    <row r="1494" spans="1:19" ht="32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8279</v>
      </c>
      <c r="O1494" t="s">
        <v>8281</v>
      </c>
      <c r="P1494" s="10">
        <f t="shared" si="95"/>
        <v>1</v>
      </c>
      <c r="Q1494">
        <f t="shared" si="98"/>
        <v>15</v>
      </c>
      <c r="R1494" s="16">
        <f t="shared" si="96"/>
        <v>40682.884791666671</v>
      </c>
      <c r="S1494" s="16">
        <f t="shared" si="97"/>
        <v>40712.884791666671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8279</v>
      </c>
      <c r="O1495" t="s">
        <v>8281</v>
      </c>
      <c r="P1495" s="10">
        <f t="shared" si="95"/>
        <v>0</v>
      </c>
      <c r="Q1495">
        <f t="shared" si="98"/>
        <v>0</v>
      </c>
      <c r="R1495" s="16">
        <f t="shared" si="96"/>
        <v>41411.866608796299</v>
      </c>
      <c r="S1495" s="16">
        <f t="shared" si="97"/>
        <v>41441.866608796299</v>
      </c>
    </row>
    <row r="1496" spans="1:19" ht="32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8279</v>
      </c>
      <c r="O1496" t="s">
        <v>8281</v>
      </c>
      <c r="P1496" s="10">
        <f t="shared" si="95"/>
        <v>9</v>
      </c>
      <c r="Q1496">
        <f t="shared" si="98"/>
        <v>40.450000000000003</v>
      </c>
      <c r="R1496" s="16">
        <f t="shared" si="96"/>
        <v>42067.722372685181</v>
      </c>
      <c r="S1496" s="16">
        <f t="shared" si="97"/>
        <v>42097.651388888888</v>
      </c>
    </row>
    <row r="1497" spans="1:19" ht="16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8279</v>
      </c>
      <c r="O1497" t="s">
        <v>8281</v>
      </c>
      <c r="P1497" s="10">
        <f t="shared" si="95"/>
        <v>0</v>
      </c>
      <c r="Q1497">
        <f t="shared" si="98"/>
        <v>0</v>
      </c>
      <c r="R1497" s="16">
        <f t="shared" si="96"/>
        <v>40752.789710648147</v>
      </c>
      <c r="S1497" s="16">
        <f t="shared" si="97"/>
        <v>40782.789710648147</v>
      </c>
    </row>
    <row r="1498" spans="1:19" ht="32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8279</v>
      </c>
      <c r="O1498" t="s">
        <v>8281</v>
      </c>
      <c r="P1498" s="10">
        <f t="shared" ref="P1498:P1561" si="99">ROUND(E1498/D1498*100,0)</f>
        <v>0</v>
      </c>
      <c r="Q1498">
        <f t="shared" si="98"/>
        <v>0</v>
      </c>
      <c r="R1498" s="16">
        <f t="shared" si="96"/>
        <v>41838.475219907406</v>
      </c>
      <c r="S1498" s="16">
        <f t="shared" si="97"/>
        <v>41898.475219907406</v>
      </c>
    </row>
    <row r="1499" spans="1:19" ht="32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8279</v>
      </c>
      <c r="O1499" t="s">
        <v>8281</v>
      </c>
      <c r="P1499" s="10">
        <f t="shared" si="99"/>
        <v>0</v>
      </c>
      <c r="Q1499">
        <f t="shared" si="98"/>
        <v>1</v>
      </c>
      <c r="R1499" s="16">
        <f t="shared" si="96"/>
        <v>41444.64261574074</v>
      </c>
      <c r="S1499" s="16">
        <f t="shared" si="97"/>
        <v>41486.821527777778</v>
      </c>
    </row>
    <row r="1500" spans="1:19" ht="32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8279</v>
      </c>
      <c r="O1500" t="s">
        <v>8281</v>
      </c>
      <c r="P1500" s="10">
        <f t="shared" si="99"/>
        <v>2</v>
      </c>
      <c r="Q1500">
        <f t="shared" si="98"/>
        <v>19</v>
      </c>
      <c r="R1500" s="16">
        <f t="shared" si="96"/>
        <v>41840.983541666668</v>
      </c>
      <c r="S1500" s="16">
        <f t="shared" si="97"/>
        <v>41885.983541666668</v>
      </c>
    </row>
    <row r="1501" spans="1:19" ht="32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8279</v>
      </c>
      <c r="O1501" t="s">
        <v>8281</v>
      </c>
      <c r="P1501" s="10">
        <f t="shared" si="99"/>
        <v>0</v>
      </c>
      <c r="Q1501">
        <f t="shared" si="98"/>
        <v>5</v>
      </c>
      <c r="R1501" s="16">
        <f t="shared" si="96"/>
        <v>42527.007326388892</v>
      </c>
      <c r="S1501" s="16">
        <f t="shared" si="97"/>
        <v>42587.007326388892</v>
      </c>
    </row>
    <row r="1502" spans="1:19" ht="32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8279</v>
      </c>
      <c r="O1502" t="s">
        <v>8281</v>
      </c>
      <c r="P1502" s="10">
        <f t="shared" si="99"/>
        <v>25</v>
      </c>
      <c r="Q1502">
        <f t="shared" si="98"/>
        <v>46.73</v>
      </c>
      <c r="R1502" s="16">
        <f t="shared" si="96"/>
        <v>41365.904594907406</v>
      </c>
      <c r="S1502" s="16">
        <f t="shared" si="97"/>
        <v>41395.904594907406</v>
      </c>
    </row>
    <row r="1503" spans="1:19" ht="16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8295</v>
      </c>
      <c r="O1503" t="s">
        <v>8296</v>
      </c>
      <c r="P1503" s="10">
        <f t="shared" si="99"/>
        <v>166</v>
      </c>
      <c r="Q1503">
        <f t="shared" si="98"/>
        <v>97.73</v>
      </c>
      <c r="R1503" s="16">
        <f t="shared" si="96"/>
        <v>42163.583599537036</v>
      </c>
      <c r="S1503" s="16">
        <f t="shared" si="97"/>
        <v>42193.583599537036</v>
      </c>
    </row>
    <row r="1504" spans="1:19" ht="32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8295</v>
      </c>
      <c r="O1504" t="s">
        <v>8296</v>
      </c>
      <c r="P1504" s="10">
        <f t="shared" si="99"/>
        <v>101</v>
      </c>
      <c r="Q1504">
        <f t="shared" si="98"/>
        <v>67.84</v>
      </c>
      <c r="R1504" s="16">
        <f t="shared" si="96"/>
        <v>42426.542592592596</v>
      </c>
      <c r="S1504" s="16">
        <f t="shared" si="97"/>
        <v>42454.916666666672</v>
      </c>
    </row>
    <row r="1505" spans="1:19" ht="32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8295</v>
      </c>
      <c r="O1505" t="s">
        <v>8296</v>
      </c>
      <c r="P1505" s="10">
        <f t="shared" si="99"/>
        <v>108</v>
      </c>
      <c r="Q1505">
        <f t="shared" si="98"/>
        <v>56.98</v>
      </c>
      <c r="R1505" s="16">
        <f t="shared" si="96"/>
        <v>42606.347233796296</v>
      </c>
      <c r="S1505" s="16">
        <f t="shared" si="97"/>
        <v>42666.347233796296</v>
      </c>
    </row>
    <row r="1506" spans="1:19" ht="16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8295</v>
      </c>
      <c r="O1506" t="s">
        <v>8296</v>
      </c>
      <c r="P1506" s="10">
        <f t="shared" si="99"/>
        <v>278</v>
      </c>
      <c r="Q1506">
        <f t="shared" si="98"/>
        <v>67.16</v>
      </c>
      <c r="R1506" s="16">
        <f t="shared" si="96"/>
        <v>41772.657685185186</v>
      </c>
      <c r="S1506" s="16">
        <f t="shared" si="97"/>
        <v>41800.356249999997</v>
      </c>
    </row>
    <row r="1507" spans="1:19" ht="32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8295</v>
      </c>
      <c r="O1507" t="s">
        <v>8296</v>
      </c>
      <c r="P1507" s="10">
        <f t="shared" si="99"/>
        <v>104</v>
      </c>
      <c r="Q1507">
        <f t="shared" si="98"/>
        <v>48.04</v>
      </c>
      <c r="R1507" s="16">
        <f t="shared" si="96"/>
        <v>42414.44332175926</v>
      </c>
      <c r="S1507" s="16">
        <f t="shared" si="97"/>
        <v>42451.834027777775</v>
      </c>
    </row>
    <row r="1508" spans="1:19" ht="32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8295</v>
      </c>
      <c r="O1508" t="s">
        <v>8296</v>
      </c>
      <c r="P1508" s="10">
        <f t="shared" si="99"/>
        <v>111</v>
      </c>
      <c r="Q1508">
        <f t="shared" si="98"/>
        <v>38.86</v>
      </c>
      <c r="R1508" s="16">
        <f t="shared" si="96"/>
        <v>41814.785925925928</v>
      </c>
      <c r="S1508" s="16">
        <f t="shared" si="97"/>
        <v>41844.785925925928</v>
      </c>
    </row>
    <row r="1509" spans="1:19" ht="32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8295</v>
      </c>
      <c r="O1509" t="s">
        <v>8296</v>
      </c>
      <c r="P1509" s="10">
        <f t="shared" si="99"/>
        <v>215</v>
      </c>
      <c r="Q1509">
        <f t="shared" si="98"/>
        <v>78.180000000000007</v>
      </c>
      <c r="R1509" s="16">
        <f t="shared" si="96"/>
        <v>40254.450335648151</v>
      </c>
      <c r="S1509" s="16">
        <f t="shared" si="97"/>
        <v>40313.340277777781</v>
      </c>
    </row>
    <row r="1510" spans="1:19" ht="32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8295</v>
      </c>
      <c r="O1510" t="s">
        <v>8296</v>
      </c>
      <c r="P1510" s="10">
        <f t="shared" si="99"/>
        <v>111</v>
      </c>
      <c r="Q1510">
        <f t="shared" si="98"/>
        <v>97.11</v>
      </c>
      <c r="R1510" s="16">
        <f t="shared" si="96"/>
        <v>41786.614363425928</v>
      </c>
      <c r="S1510" s="16">
        <f t="shared" si="97"/>
        <v>41817.614363425928</v>
      </c>
    </row>
    <row r="1511" spans="1:19" ht="32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8295</v>
      </c>
      <c r="O1511" t="s">
        <v>8296</v>
      </c>
      <c r="P1511" s="10">
        <f t="shared" si="99"/>
        <v>124</v>
      </c>
      <c r="Q1511">
        <f t="shared" si="98"/>
        <v>110.39</v>
      </c>
      <c r="R1511" s="16">
        <f t="shared" si="96"/>
        <v>42751.533391203702</v>
      </c>
      <c r="S1511" s="16">
        <f t="shared" si="97"/>
        <v>42780.957638888889</v>
      </c>
    </row>
    <row r="1512" spans="1:19" ht="32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8295</v>
      </c>
      <c r="O1512" t="s">
        <v>8296</v>
      </c>
      <c r="P1512" s="10">
        <f t="shared" si="99"/>
        <v>101</v>
      </c>
      <c r="Q1512">
        <f t="shared" si="98"/>
        <v>39.92</v>
      </c>
      <c r="R1512" s="16">
        <f t="shared" si="96"/>
        <v>41809.385162037033</v>
      </c>
      <c r="S1512" s="16">
        <f t="shared" si="97"/>
        <v>41839.385162037033</v>
      </c>
    </row>
    <row r="1513" spans="1:19" ht="32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8295</v>
      </c>
      <c r="O1513" t="s">
        <v>8296</v>
      </c>
      <c r="P1513" s="10">
        <f t="shared" si="99"/>
        <v>112</v>
      </c>
      <c r="Q1513">
        <f t="shared" si="98"/>
        <v>75.98</v>
      </c>
      <c r="R1513" s="16">
        <f t="shared" si="96"/>
        <v>42296.583379629628</v>
      </c>
      <c r="S1513" s="16">
        <f t="shared" si="97"/>
        <v>42326.625046296293</v>
      </c>
    </row>
    <row r="1514" spans="1:19" ht="32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8295</v>
      </c>
      <c r="O1514" t="s">
        <v>8296</v>
      </c>
      <c r="P1514" s="10">
        <f t="shared" si="99"/>
        <v>559</v>
      </c>
      <c r="Q1514">
        <f t="shared" si="98"/>
        <v>58.38</v>
      </c>
      <c r="R1514" s="16">
        <f t="shared" si="96"/>
        <v>42741.684479166666</v>
      </c>
      <c r="S1514" s="16">
        <f t="shared" si="97"/>
        <v>42771.684479166666</v>
      </c>
    </row>
    <row r="1515" spans="1:19" ht="32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8295</v>
      </c>
      <c r="O1515" t="s">
        <v>8296</v>
      </c>
      <c r="P1515" s="10">
        <f t="shared" si="99"/>
        <v>150</v>
      </c>
      <c r="Q1515">
        <f t="shared" si="98"/>
        <v>55.82</v>
      </c>
      <c r="R1515" s="16">
        <f t="shared" si="96"/>
        <v>41806.637337962966</v>
      </c>
      <c r="S1515" s="16">
        <f t="shared" si="97"/>
        <v>41836.637337962966</v>
      </c>
    </row>
    <row r="1516" spans="1:19" ht="32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8295</v>
      </c>
      <c r="O1516" t="s">
        <v>8296</v>
      </c>
      <c r="P1516" s="10">
        <f t="shared" si="99"/>
        <v>106</v>
      </c>
      <c r="Q1516">
        <f t="shared" si="98"/>
        <v>151.24</v>
      </c>
      <c r="R1516" s="16">
        <f t="shared" si="96"/>
        <v>42234.597685185188</v>
      </c>
      <c r="S1516" s="16">
        <f t="shared" si="97"/>
        <v>42274.597685185188</v>
      </c>
    </row>
    <row r="1517" spans="1:19" ht="32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8295</v>
      </c>
      <c r="O1517" t="s">
        <v>8296</v>
      </c>
      <c r="P1517" s="10">
        <f t="shared" si="99"/>
        <v>157</v>
      </c>
      <c r="Q1517">
        <f t="shared" si="98"/>
        <v>849.67</v>
      </c>
      <c r="R1517" s="16">
        <f t="shared" si="96"/>
        <v>42415.253437499996</v>
      </c>
      <c r="S1517" s="16">
        <f t="shared" si="97"/>
        <v>42445.211770833332</v>
      </c>
    </row>
    <row r="1518" spans="1:19" ht="32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8295</v>
      </c>
      <c r="O1518" t="s">
        <v>8296</v>
      </c>
      <c r="P1518" s="10">
        <f t="shared" si="99"/>
        <v>109</v>
      </c>
      <c r="Q1518">
        <f t="shared" si="98"/>
        <v>159.24</v>
      </c>
      <c r="R1518" s="16">
        <f t="shared" si="96"/>
        <v>42619.466342592597</v>
      </c>
      <c r="S1518" s="16">
        <f t="shared" si="97"/>
        <v>42649.583333333328</v>
      </c>
    </row>
    <row r="1519" spans="1:19" ht="32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8295</v>
      </c>
      <c r="O1519" t="s">
        <v>8296</v>
      </c>
      <c r="P1519" s="10">
        <f t="shared" si="99"/>
        <v>162</v>
      </c>
      <c r="Q1519">
        <f t="shared" si="98"/>
        <v>39.51</v>
      </c>
      <c r="R1519" s="16">
        <f t="shared" si="96"/>
        <v>41948.56658564815</v>
      </c>
      <c r="S1519" s="16">
        <f t="shared" si="97"/>
        <v>41979.25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8295</v>
      </c>
      <c r="O1520" t="s">
        <v>8296</v>
      </c>
      <c r="P1520" s="10">
        <f t="shared" si="99"/>
        <v>205</v>
      </c>
      <c r="Q1520">
        <f t="shared" si="98"/>
        <v>130.53</v>
      </c>
      <c r="R1520" s="16">
        <f t="shared" si="96"/>
        <v>41760.8200462963</v>
      </c>
      <c r="S1520" s="16">
        <f t="shared" si="97"/>
        <v>41790.8200462963</v>
      </c>
    </row>
    <row r="1521" spans="1:19" ht="32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8295</v>
      </c>
      <c r="O1521" t="s">
        <v>8296</v>
      </c>
      <c r="P1521" s="10">
        <f t="shared" si="99"/>
        <v>103</v>
      </c>
      <c r="Q1521">
        <f t="shared" si="98"/>
        <v>64.16</v>
      </c>
      <c r="R1521" s="16">
        <f t="shared" si="96"/>
        <v>41782.741701388892</v>
      </c>
      <c r="S1521" s="16">
        <f t="shared" si="97"/>
        <v>41810.915972222225</v>
      </c>
    </row>
    <row r="1522" spans="1:19" ht="16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8295</v>
      </c>
      <c r="O1522" t="s">
        <v>8296</v>
      </c>
      <c r="P1522" s="10">
        <f t="shared" si="99"/>
        <v>103</v>
      </c>
      <c r="Q1522">
        <f t="shared" si="98"/>
        <v>111.53</v>
      </c>
      <c r="R1522" s="16">
        <f t="shared" si="96"/>
        <v>41955.857789351852</v>
      </c>
      <c r="S1522" s="16">
        <f t="shared" si="97"/>
        <v>41992.166666666672</v>
      </c>
    </row>
    <row r="1523" spans="1:19" ht="32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8295</v>
      </c>
      <c r="O1523" t="s">
        <v>8296</v>
      </c>
      <c r="P1523" s="10">
        <f t="shared" si="99"/>
        <v>107</v>
      </c>
      <c r="Q1523">
        <f t="shared" si="98"/>
        <v>170.45</v>
      </c>
      <c r="R1523" s="16">
        <f t="shared" si="96"/>
        <v>42493.167719907404</v>
      </c>
      <c r="S1523" s="16">
        <f t="shared" si="97"/>
        <v>42528.167719907404</v>
      </c>
    </row>
    <row r="1524" spans="1:19" ht="32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8295</v>
      </c>
      <c r="O1524" t="s">
        <v>8296</v>
      </c>
      <c r="P1524" s="10">
        <f t="shared" si="99"/>
        <v>139</v>
      </c>
      <c r="Q1524">
        <f t="shared" si="98"/>
        <v>133.74</v>
      </c>
      <c r="R1524" s="16">
        <f t="shared" si="96"/>
        <v>41899.830312500002</v>
      </c>
      <c r="S1524" s="16">
        <f t="shared" si="97"/>
        <v>41929.830312500002</v>
      </c>
    </row>
    <row r="1525" spans="1:19" ht="32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8295</v>
      </c>
      <c r="O1525" t="s">
        <v>8296</v>
      </c>
      <c r="P1525" s="10">
        <f t="shared" si="99"/>
        <v>125</v>
      </c>
      <c r="Q1525">
        <f t="shared" si="98"/>
        <v>95.83</v>
      </c>
      <c r="R1525" s="16">
        <f t="shared" si="96"/>
        <v>41964.751342592594</v>
      </c>
      <c r="S1525" s="16">
        <f t="shared" si="97"/>
        <v>41996</v>
      </c>
    </row>
    <row r="1526" spans="1:19" ht="32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8295</v>
      </c>
      <c r="O1526" t="s">
        <v>8296</v>
      </c>
      <c r="P1526" s="10">
        <f t="shared" si="99"/>
        <v>207</v>
      </c>
      <c r="Q1526">
        <f t="shared" si="98"/>
        <v>221.79</v>
      </c>
      <c r="R1526" s="16">
        <f t="shared" si="96"/>
        <v>42756.501041666663</v>
      </c>
      <c r="S1526" s="16">
        <f t="shared" si="97"/>
        <v>42786.501041666663</v>
      </c>
    </row>
    <row r="1527" spans="1:19" ht="32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8295</v>
      </c>
      <c r="O1527" t="s">
        <v>8296</v>
      </c>
      <c r="P1527" s="10">
        <f t="shared" si="99"/>
        <v>174</v>
      </c>
      <c r="Q1527">
        <f t="shared" si="98"/>
        <v>32.32</v>
      </c>
      <c r="R1527" s="16">
        <f t="shared" si="96"/>
        <v>42570.702986111108</v>
      </c>
      <c r="S1527" s="16">
        <f t="shared" si="97"/>
        <v>42600.702986111108</v>
      </c>
    </row>
    <row r="1528" spans="1:19" ht="32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8295</v>
      </c>
      <c r="O1528" t="s">
        <v>8296</v>
      </c>
      <c r="P1528" s="10">
        <f t="shared" si="99"/>
        <v>120</v>
      </c>
      <c r="Q1528">
        <f t="shared" si="98"/>
        <v>98.84</v>
      </c>
      <c r="R1528" s="16">
        <f t="shared" si="96"/>
        <v>42339.276006944448</v>
      </c>
      <c r="S1528" s="16">
        <f t="shared" si="97"/>
        <v>42388.276006944448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8295</v>
      </c>
      <c r="O1529" t="s">
        <v>8296</v>
      </c>
      <c r="P1529" s="10">
        <f t="shared" si="99"/>
        <v>110</v>
      </c>
      <c r="Q1529">
        <f t="shared" si="98"/>
        <v>55.22</v>
      </c>
      <c r="R1529" s="16">
        <f t="shared" si="96"/>
        <v>42780.600532407407</v>
      </c>
      <c r="S1529" s="16">
        <f t="shared" si="97"/>
        <v>42808.558865740735</v>
      </c>
    </row>
    <row r="1530" spans="1:19" ht="16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8295</v>
      </c>
      <c r="O1530" t="s">
        <v>8296</v>
      </c>
      <c r="P1530" s="10">
        <f t="shared" si="99"/>
        <v>282</v>
      </c>
      <c r="Q1530">
        <f t="shared" si="98"/>
        <v>52.79</v>
      </c>
      <c r="R1530" s="16">
        <f t="shared" si="96"/>
        <v>42736.732893518521</v>
      </c>
      <c r="S1530" s="16">
        <f t="shared" si="97"/>
        <v>42767</v>
      </c>
    </row>
    <row r="1531" spans="1:19" ht="16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8295</v>
      </c>
      <c r="O1531" t="s">
        <v>8296</v>
      </c>
      <c r="P1531" s="10">
        <f t="shared" si="99"/>
        <v>101</v>
      </c>
      <c r="Q1531">
        <f t="shared" si="98"/>
        <v>135.66999999999999</v>
      </c>
      <c r="R1531" s="16">
        <f t="shared" si="96"/>
        <v>42052.628703703704</v>
      </c>
      <c r="S1531" s="16">
        <f t="shared" si="97"/>
        <v>42082.587037037039</v>
      </c>
    </row>
    <row r="1532" spans="1:19" ht="32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8295</v>
      </c>
      <c r="O1532" t="s">
        <v>8296</v>
      </c>
      <c r="P1532" s="10">
        <f t="shared" si="99"/>
        <v>135</v>
      </c>
      <c r="Q1532">
        <f t="shared" si="98"/>
        <v>53.99</v>
      </c>
      <c r="R1532" s="16">
        <f t="shared" si="96"/>
        <v>42275.767303240747</v>
      </c>
      <c r="S1532" s="16">
        <f t="shared" si="97"/>
        <v>42300.767303240747</v>
      </c>
    </row>
    <row r="1533" spans="1:19" ht="32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8295</v>
      </c>
      <c r="O1533" t="s">
        <v>8296</v>
      </c>
      <c r="P1533" s="10">
        <f t="shared" si="99"/>
        <v>176</v>
      </c>
      <c r="Q1533">
        <f t="shared" si="98"/>
        <v>56.64</v>
      </c>
      <c r="R1533" s="16">
        <f t="shared" si="96"/>
        <v>41941.802384259259</v>
      </c>
      <c r="S1533" s="16">
        <f t="shared" si="97"/>
        <v>41974.125</v>
      </c>
    </row>
    <row r="1534" spans="1:19" ht="32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8295</v>
      </c>
      <c r="O1534" t="s">
        <v>8296</v>
      </c>
      <c r="P1534" s="10">
        <f t="shared" si="99"/>
        <v>484</v>
      </c>
      <c r="Q1534">
        <f t="shared" si="98"/>
        <v>82.32</v>
      </c>
      <c r="R1534" s="16">
        <f t="shared" si="96"/>
        <v>42391.475289351853</v>
      </c>
      <c r="S1534" s="16">
        <f t="shared" si="97"/>
        <v>42415.625</v>
      </c>
    </row>
    <row r="1535" spans="1:19" ht="16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8295</v>
      </c>
      <c r="O1535" t="s">
        <v>8296</v>
      </c>
      <c r="P1535" s="10">
        <f t="shared" si="99"/>
        <v>145</v>
      </c>
      <c r="Q1535">
        <f t="shared" si="98"/>
        <v>88.26</v>
      </c>
      <c r="R1535" s="16">
        <f t="shared" si="96"/>
        <v>42443.00204861111</v>
      </c>
      <c r="S1535" s="16">
        <f t="shared" si="97"/>
        <v>42492.165972222225</v>
      </c>
    </row>
    <row r="1536" spans="1:19" ht="32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8295</v>
      </c>
      <c r="O1536" t="s">
        <v>8296</v>
      </c>
      <c r="P1536" s="10">
        <f t="shared" si="99"/>
        <v>418</v>
      </c>
      <c r="Q1536">
        <f t="shared" si="98"/>
        <v>84.91</v>
      </c>
      <c r="R1536" s="16">
        <f t="shared" si="96"/>
        <v>42221.67432870371</v>
      </c>
      <c r="S1536" s="16">
        <f t="shared" si="97"/>
        <v>42251.67432870371</v>
      </c>
    </row>
    <row r="1537" spans="1:19" ht="32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8295</v>
      </c>
      <c r="O1537" t="s">
        <v>8296</v>
      </c>
      <c r="P1537" s="10">
        <f t="shared" si="99"/>
        <v>132</v>
      </c>
      <c r="Q1537">
        <f t="shared" si="98"/>
        <v>48.15</v>
      </c>
      <c r="R1537" s="16">
        <f t="shared" si="96"/>
        <v>42484.829062500001</v>
      </c>
      <c r="S1537" s="16">
        <f t="shared" si="97"/>
        <v>42513.916666666672</v>
      </c>
    </row>
    <row r="1538" spans="1:19" ht="32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8295</v>
      </c>
      <c r="O1538" t="s">
        <v>8296</v>
      </c>
      <c r="P1538" s="10">
        <f t="shared" si="99"/>
        <v>250</v>
      </c>
      <c r="Q1538">
        <f t="shared" si="98"/>
        <v>66.02</v>
      </c>
      <c r="R1538" s="16">
        <f t="shared" si="96"/>
        <v>42213.802199074074</v>
      </c>
      <c r="S1538" s="16">
        <f t="shared" si="97"/>
        <v>42243.802199074074</v>
      </c>
    </row>
    <row r="1539" spans="1:19" ht="32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8295</v>
      </c>
      <c r="O1539" t="s">
        <v>8296</v>
      </c>
      <c r="P1539" s="10">
        <f t="shared" si="99"/>
        <v>180</v>
      </c>
      <c r="Q1539">
        <f t="shared" si="98"/>
        <v>96.38</v>
      </c>
      <c r="R1539" s="16">
        <f t="shared" ref="R1539:R1602" si="100">(((J1539/60)/60)/24)+DATE(1970,1,1)</f>
        <v>42552.315127314811</v>
      </c>
      <c r="S1539" s="16">
        <f t="shared" ref="S1539:S1602" si="101">(((I1539/60)/60)/24)+DATE(1970,1,1)</f>
        <v>42588.75</v>
      </c>
    </row>
    <row r="1540" spans="1:19" ht="32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8295</v>
      </c>
      <c r="O1540" t="s">
        <v>8296</v>
      </c>
      <c r="P1540" s="10">
        <f t="shared" si="99"/>
        <v>103</v>
      </c>
      <c r="Q1540">
        <f t="shared" si="98"/>
        <v>156.16999999999999</v>
      </c>
      <c r="R1540" s="16">
        <f t="shared" si="100"/>
        <v>41981.782060185185</v>
      </c>
      <c r="S1540" s="16">
        <f t="shared" si="101"/>
        <v>42026.782060185185</v>
      </c>
    </row>
    <row r="1541" spans="1:19" ht="32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8295</v>
      </c>
      <c r="O1541" t="s">
        <v>8296</v>
      </c>
      <c r="P1541" s="10">
        <f t="shared" si="99"/>
        <v>136</v>
      </c>
      <c r="Q1541">
        <f t="shared" si="98"/>
        <v>95.76</v>
      </c>
      <c r="R1541" s="16">
        <f t="shared" si="100"/>
        <v>42705.919201388882</v>
      </c>
      <c r="S1541" s="16">
        <f t="shared" si="101"/>
        <v>42738.919201388882</v>
      </c>
    </row>
    <row r="1542" spans="1:19" ht="32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8295</v>
      </c>
      <c r="O1542" t="s">
        <v>8296</v>
      </c>
      <c r="P1542" s="10">
        <f t="shared" si="99"/>
        <v>118</v>
      </c>
      <c r="Q1542">
        <f t="shared" si="98"/>
        <v>180.41</v>
      </c>
      <c r="R1542" s="16">
        <f t="shared" si="100"/>
        <v>41939.00712962963</v>
      </c>
      <c r="S1542" s="16">
        <f t="shared" si="101"/>
        <v>41969.052083333328</v>
      </c>
    </row>
    <row r="1543" spans="1:19" ht="32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8295</v>
      </c>
      <c r="O1543" t="s">
        <v>8300</v>
      </c>
      <c r="P1543" s="10">
        <f t="shared" si="99"/>
        <v>0</v>
      </c>
      <c r="Q1543">
        <f t="shared" si="98"/>
        <v>3</v>
      </c>
      <c r="R1543" s="16">
        <f t="shared" si="100"/>
        <v>41974.712245370371</v>
      </c>
      <c r="S1543" s="16">
        <f t="shared" si="101"/>
        <v>42004.712245370371</v>
      </c>
    </row>
    <row r="1544" spans="1:19" ht="32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8295</v>
      </c>
      <c r="O1544" t="s">
        <v>8300</v>
      </c>
      <c r="P1544" s="10">
        <f t="shared" si="99"/>
        <v>4</v>
      </c>
      <c r="Q1544">
        <f t="shared" si="98"/>
        <v>20</v>
      </c>
      <c r="R1544" s="16">
        <f t="shared" si="100"/>
        <v>42170.996527777781</v>
      </c>
      <c r="S1544" s="16">
        <f t="shared" si="101"/>
        <v>42185.996527777781</v>
      </c>
    </row>
    <row r="1545" spans="1:19" ht="32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8295</v>
      </c>
      <c r="O1545" t="s">
        <v>8300</v>
      </c>
      <c r="P1545" s="10">
        <f t="shared" si="99"/>
        <v>0</v>
      </c>
      <c r="Q1545">
        <f t="shared" si="98"/>
        <v>10</v>
      </c>
      <c r="R1545" s="16">
        <f t="shared" si="100"/>
        <v>41935.509652777779</v>
      </c>
      <c r="S1545" s="16">
        <f t="shared" si="101"/>
        <v>41965.551319444443</v>
      </c>
    </row>
    <row r="1546" spans="1:19" ht="32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8295</v>
      </c>
      <c r="O1546" t="s">
        <v>8300</v>
      </c>
      <c r="P1546" s="10">
        <f t="shared" si="99"/>
        <v>0</v>
      </c>
      <c r="Q1546">
        <f t="shared" ref="Q1546:Q1609" si="102">IFERROR(ROUND(E1546/L1546,2),0)</f>
        <v>0</v>
      </c>
      <c r="R1546" s="16">
        <f t="shared" si="100"/>
        <v>42053.051203703704</v>
      </c>
      <c r="S1546" s="16">
        <f t="shared" si="101"/>
        <v>42095.012499999997</v>
      </c>
    </row>
    <row r="1547" spans="1:19" ht="32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8295</v>
      </c>
      <c r="O1547" t="s">
        <v>8300</v>
      </c>
      <c r="P1547" s="10">
        <f t="shared" si="99"/>
        <v>0</v>
      </c>
      <c r="Q1547">
        <f t="shared" si="102"/>
        <v>1</v>
      </c>
      <c r="R1547" s="16">
        <f t="shared" si="100"/>
        <v>42031.884652777779</v>
      </c>
      <c r="S1547" s="16">
        <f t="shared" si="101"/>
        <v>42065.886111111111</v>
      </c>
    </row>
    <row r="1548" spans="1:19" ht="32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8295</v>
      </c>
      <c r="O1548" t="s">
        <v>8300</v>
      </c>
      <c r="P1548" s="10">
        <f t="shared" si="99"/>
        <v>29</v>
      </c>
      <c r="Q1548">
        <f t="shared" si="102"/>
        <v>26.27</v>
      </c>
      <c r="R1548" s="16">
        <f t="shared" si="100"/>
        <v>41839.212951388887</v>
      </c>
      <c r="S1548" s="16">
        <f t="shared" si="101"/>
        <v>41899.212951388887</v>
      </c>
    </row>
    <row r="1549" spans="1:19" ht="32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8295</v>
      </c>
      <c r="O1549" t="s">
        <v>8300</v>
      </c>
      <c r="P1549" s="10">
        <f t="shared" si="99"/>
        <v>0</v>
      </c>
      <c r="Q1549">
        <f t="shared" si="102"/>
        <v>0</v>
      </c>
      <c r="R1549" s="16">
        <f t="shared" si="100"/>
        <v>42782.426875000005</v>
      </c>
      <c r="S1549" s="16">
        <f t="shared" si="101"/>
        <v>42789.426875000005</v>
      </c>
    </row>
    <row r="1550" spans="1:19" ht="16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8295</v>
      </c>
      <c r="O1550" t="s">
        <v>8300</v>
      </c>
      <c r="P1550" s="10">
        <f t="shared" si="99"/>
        <v>9</v>
      </c>
      <c r="Q1550">
        <f t="shared" si="102"/>
        <v>60</v>
      </c>
      <c r="R1550" s="16">
        <f t="shared" si="100"/>
        <v>42286.88217592593</v>
      </c>
      <c r="S1550" s="16">
        <f t="shared" si="101"/>
        <v>42316.923842592587</v>
      </c>
    </row>
    <row r="1551" spans="1:19" ht="32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8295</v>
      </c>
      <c r="O1551" t="s">
        <v>8300</v>
      </c>
      <c r="P1551" s="10">
        <f t="shared" si="99"/>
        <v>34</v>
      </c>
      <c r="Q1551">
        <f t="shared" si="102"/>
        <v>28.33</v>
      </c>
      <c r="R1551" s="16">
        <f t="shared" si="100"/>
        <v>42281.136099537034</v>
      </c>
      <c r="S1551" s="16">
        <f t="shared" si="101"/>
        <v>42311.177766203706</v>
      </c>
    </row>
    <row r="1552" spans="1:19" ht="32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8295</v>
      </c>
      <c r="O1552" t="s">
        <v>8300</v>
      </c>
      <c r="P1552" s="10">
        <f t="shared" si="99"/>
        <v>13</v>
      </c>
      <c r="Q1552">
        <f t="shared" si="102"/>
        <v>14.43</v>
      </c>
      <c r="R1552" s="16">
        <f t="shared" si="100"/>
        <v>42472.449467592596</v>
      </c>
      <c r="S1552" s="16">
        <f t="shared" si="101"/>
        <v>42502.449467592596</v>
      </c>
    </row>
    <row r="1553" spans="1:19" ht="32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8295</v>
      </c>
      <c r="O1553" t="s">
        <v>8300</v>
      </c>
      <c r="P1553" s="10">
        <f t="shared" si="99"/>
        <v>0</v>
      </c>
      <c r="Q1553">
        <f t="shared" si="102"/>
        <v>0</v>
      </c>
      <c r="R1553" s="16">
        <f t="shared" si="100"/>
        <v>42121.824525462958</v>
      </c>
      <c r="S1553" s="16">
        <f t="shared" si="101"/>
        <v>42151.824525462958</v>
      </c>
    </row>
    <row r="1554" spans="1:19" ht="32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8295</v>
      </c>
      <c r="O1554" t="s">
        <v>8300</v>
      </c>
      <c r="P1554" s="10">
        <f t="shared" si="99"/>
        <v>49</v>
      </c>
      <c r="Q1554">
        <f t="shared" si="102"/>
        <v>132.19</v>
      </c>
      <c r="R1554" s="16">
        <f t="shared" si="100"/>
        <v>41892.688750000001</v>
      </c>
      <c r="S1554" s="16">
        <f t="shared" si="101"/>
        <v>41913.165972222225</v>
      </c>
    </row>
    <row r="1555" spans="1:19" ht="32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8295</v>
      </c>
      <c r="O1555" t="s">
        <v>8300</v>
      </c>
      <c r="P1555" s="10">
        <f t="shared" si="99"/>
        <v>0</v>
      </c>
      <c r="Q1555">
        <f t="shared" si="102"/>
        <v>0</v>
      </c>
      <c r="R1555" s="16">
        <f t="shared" si="100"/>
        <v>42219.282951388886</v>
      </c>
      <c r="S1555" s="16">
        <f t="shared" si="101"/>
        <v>42249.282951388886</v>
      </c>
    </row>
    <row r="1556" spans="1:19" ht="32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8295</v>
      </c>
      <c r="O1556" t="s">
        <v>8300</v>
      </c>
      <c r="P1556" s="10">
        <f t="shared" si="99"/>
        <v>0</v>
      </c>
      <c r="Q1556">
        <f t="shared" si="102"/>
        <v>0</v>
      </c>
      <c r="R1556" s="16">
        <f t="shared" si="100"/>
        <v>42188.252199074079</v>
      </c>
      <c r="S1556" s="16">
        <f t="shared" si="101"/>
        <v>42218.252199074079</v>
      </c>
    </row>
    <row r="1557" spans="1:19" ht="32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8295</v>
      </c>
      <c r="O1557" t="s">
        <v>8300</v>
      </c>
      <c r="P1557" s="10">
        <f t="shared" si="99"/>
        <v>0</v>
      </c>
      <c r="Q1557">
        <f t="shared" si="102"/>
        <v>0</v>
      </c>
      <c r="R1557" s="16">
        <f t="shared" si="100"/>
        <v>42241.613796296297</v>
      </c>
      <c r="S1557" s="16">
        <f t="shared" si="101"/>
        <v>42264.708333333328</v>
      </c>
    </row>
    <row r="1558" spans="1:19" ht="32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8295</v>
      </c>
      <c r="O1558" t="s">
        <v>8300</v>
      </c>
      <c r="P1558" s="10">
        <f t="shared" si="99"/>
        <v>45</v>
      </c>
      <c r="Q1558">
        <f t="shared" si="102"/>
        <v>56.42</v>
      </c>
      <c r="R1558" s="16">
        <f t="shared" si="100"/>
        <v>42525.153055555551</v>
      </c>
      <c r="S1558" s="16">
        <f t="shared" si="101"/>
        <v>42555.153055555551</v>
      </c>
    </row>
    <row r="1559" spans="1:19" ht="32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8295</v>
      </c>
      <c r="O1559" t="s">
        <v>8300</v>
      </c>
      <c r="P1559" s="10">
        <f t="shared" si="99"/>
        <v>4</v>
      </c>
      <c r="Q1559">
        <f t="shared" si="102"/>
        <v>100</v>
      </c>
      <c r="R1559" s="16">
        <f t="shared" si="100"/>
        <v>41871.65315972222</v>
      </c>
      <c r="S1559" s="16">
        <f t="shared" si="101"/>
        <v>41902.65315972222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8295</v>
      </c>
      <c r="O1560" t="s">
        <v>8300</v>
      </c>
      <c r="P1560" s="10">
        <f t="shared" si="99"/>
        <v>5</v>
      </c>
      <c r="Q1560">
        <f t="shared" si="102"/>
        <v>11.67</v>
      </c>
      <c r="R1560" s="16">
        <f t="shared" si="100"/>
        <v>42185.397673611107</v>
      </c>
      <c r="S1560" s="16">
        <f t="shared" si="101"/>
        <v>42244.508333333331</v>
      </c>
    </row>
    <row r="1561" spans="1:19" ht="16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8295</v>
      </c>
      <c r="O1561" t="s">
        <v>8300</v>
      </c>
      <c r="P1561" s="10">
        <f t="shared" si="99"/>
        <v>0</v>
      </c>
      <c r="Q1561">
        <f t="shared" si="102"/>
        <v>50</v>
      </c>
      <c r="R1561" s="16">
        <f t="shared" si="100"/>
        <v>42108.05322916666</v>
      </c>
      <c r="S1561" s="16">
        <f t="shared" si="101"/>
        <v>42123.05322916666</v>
      </c>
    </row>
    <row r="1562" spans="1:19" ht="32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8295</v>
      </c>
      <c r="O1562" t="s">
        <v>8300</v>
      </c>
      <c r="P1562" s="10">
        <f t="shared" ref="P1562:P1625" si="103">ROUND(E1562/D1562*100,0)</f>
        <v>4</v>
      </c>
      <c r="Q1562">
        <f t="shared" si="102"/>
        <v>23.5</v>
      </c>
      <c r="R1562" s="16">
        <f t="shared" si="100"/>
        <v>41936.020752314813</v>
      </c>
      <c r="S1562" s="16">
        <f t="shared" si="101"/>
        <v>41956.062418981484</v>
      </c>
    </row>
    <row r="1563" spans="1:19" ht="32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8279</v>
      </c>
      <c r="O1563" t="s">
        <v>8301</v>
      </c>
      <c r="P1563" s="10">
        <f t="shared" si="103"/>
        <v>1</v>
      </c>
      <c r="Q1563">
        <f t="shared" si="102"/>
        <v>67</v>
      </c>
      <c r="R1563" s="16">
        <f t="shared" si="100"/>
        <v>41555.041701388887</v>
      </c>
      <c r="S1563" s="16">
        <f t="shared" si="101"/>
        <v>41585.083368055559</v>
      </c>
    </row>
    <row r="1564" spans="1:19" ht="32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8279</v>
      </c>
      <c r="O1564" t="s">
        <v>8301</v>
      </c>
      <c r="P1564" s="10">
        <f t="shared" si="103"/>
        <v>0</v>
      </c>
      <c r="Q1564">
        <f t="shared" si="102"/>
        <v>0</v>
      </c>
      <c r="R1564" s="16">
        <f t="shared" si="100"/>
        <v>40079.566157407404</v>
      </c>
      <c r="S1564" s="16">
        <f t="shared" si="101"/>
        <v>40149.034722222219</v>
      </c>
    </row>
    <row r="1565" spans="1:19" ht="32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8279</v>
      </c>
      <c r="O1565" t="s">
        <v>8301</v>
      </c>
      <c r="P1565" s="10">
        <f t="shared" si="103"/>
        <v>1</v>
      </c>
      <c r="Q1565">
        <f t="shared" si="102"/>
        <v>42.5</v>
      </c>
      <c r="R1565" s="16">
        <f t="shared" si="100"/>
        <v>41652.742488425924</v>
      </c>
      <c r="S1565" s="16">
        <f t="shared" si="101"/>
        <v>41712.700821759259</v>
      </c>
    </row>
    <row r="1566" spans="1:19" ht="32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8279</v>
      </c>
      <c r="O1566" t="s">
        <v>8301</v>
      </c>
      <c r="P1566" s="10">
        <f t="shared" si="103"/>
        <v>0</v>
      </c>
      <c r="Q1566">
        <f t="shared" si="102"/>
        <v>10</v>
      </c>
      <c r="R1566" s="16">
        <f t="shared" si="100"/>
        <v>42121.367002314815</v>
      </c>
      <c r="S1566" s="16">
        <f t="shared" si="101"/>
        <v>42152.836805555555</v>
      </c>
    </row>
    <row r="1567" spans="1:19" ht="32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8279</v>
      </c>
      <c r="O1567" t="s">
        <v>8301</v>
      </c>
      <c r="P1567" s="10">
        <f t="shared" si="103"/>
        <v>3</v>
      </c>
      <c r="Q1567">
        <f t="shared" si="102"/>
        <v>100</v>
      </c>
      <c r="R1567" s="16">
        <f t="shared" si="100"/>
        <v>40672.729872685188</v>
      </c>
      <c r="S1567" s="16">
        <f t="shared" si="101"/>
        <v>40702.729872685188</v>
      </c>
    </row>
    <row r="1568" spans="1:19" ht="32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8279</v>
      </c>
      <c r="O1568" t="s">
        <v>8301</v>
      </c>
      <c r="P1568" s="10">
        <f t="shared" si="103"/>
        <v>21</v>
      </c>
      <c r="Q1568">
        <f t="shared" si="102"/>
        <v>108.05</v>
      </c>
      <c r="R1568" s="16">
        <f t="shared" si="100"/>
        <v>42549.916712962964</v>
      </c>
      <c r="S1568" s="16">
        <f t="shared" si="101"/>
        <v>42578.916666666672</v>
      </c>
    </row>
    <row r="1569" spans="1:19" ht="32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8279</v>
      </c>
      <c r="O1569" t="s">
        <v>8301</v>
      </c>
      <c r="P1569" s="10">
        <f t="shared" si="103"/>
        <v>4</v>
      </c>
      <c r="Q1569">
        <f t="shared" si="102"/>
        <v>26.92</v>
      </c>
      <c r="R1569" s="16">
        <f t="shared" si="100"/>
        <v>41671.936863425923</v>
      </c>
      <c r="S1569" s="16">
        <f t="shared" si="101"/>
        <v>41687</v>
      </c>
    </row>
    <row r="1570" spans="1:19" ht="32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8279</v>
      </c>
      <c r="O1570" t="s">
        <v>8301</v>
      </c>
      <c r="P1570" s="10">
        <f t="shared" si="103"/>
        <v>14</v>
      </c>
      <c r="Q1570">
        <f t="shared" si="102"/>
        <v>155</v>
      </c>
      <c r="R1570" s="16">
        <f t="shared" si="100"/>
        <v>41962.062326388885</v>
      </c>
      <c r="S1570" s="16">
        <f t="shared" si="101"/>
        <v>41997.062326388885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8279</v>
      </c>
      <c r="O1571" t="s">
        <v>8301</v>
      </c>
      <c r="P1571" s="10">
        <f t="shared" si="103"/>
        <v>0</v>
      </c>
      <c r="Q1571">
        <f t="shared" si="102"/>
        <v>0</v>
      </c>
      <c r="R1571" s="16">
        <f t="shared" si="100"/>
        <v>41389.679560185185</v>
      </c>
      <c r="S1571" s="16">
        <f t="shared" si="101"/>
        <v>41419.679560185185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8279</v>
      </c>
      <c r="O1572" t="s">
        <v>8301</v>
      </c>
      <c r="P1572" s="10">
        <f t="shared" si="103"/>
        <v>41</v>
      </c>
      <c r="Q1572">
        <f t="shared" si="102"/>
        <v>47.77</v>
      </c>
      <c r="R1572" s="16">
        <f t="shared" si="100"/>
        <v>42438.813449074078</v>
      </c>
      <c r="S1572" s="16">
        <f t="shared" si="101"/>
        <v>42468.771782407406</v>
      </c>
    </row>
    <row r="1573" spans="1:19" ht="32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8279</v>
      </c>
      <c r="O1573" t="s">
        <v>8301</v>
      </c>
      <c r="P1573" s="10">
        <f t="shared" si="103"/>
        <v>1</v>
      </c>
      <c r="Q1573">
        <f t="shared" si="102"/>
        <v>20</v>
      </c>
      <c r="R1573" s="16">
        <f t="shared" si="100"/>
        <v>42144.769479166673</v>
      </c>
      <c r="S1573" s="16">
        <f t="shared" si="101"/>
        <v>42174.769479166673</v>
      </c>
    </row>
    <row r="1574" spans="1:19" ht="32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8279</v>
      </c>
      <c r="O1574" t="s">
        <v>8301</v>
      </c>
      <c r="P1574" s="10">
        <f t="shared" si="103"/>
        <v>5</v>
      </c>
      <c r="Q1574">
        <f t="shared" si="102"/>
        <v>41.67</v>
      </c>
      <c r="R1574" s="16">
        <f t="shared" si="100"/>
        <v>42404.033090277779</v>
      </c>
      <c r="S1574" s="16">
        <f t="shared" si="101"/>
        <v>42428.999305555553</v>
      </c>
    </row>
    <row r="1575" spans="1:19" ht="32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8279</v>
      </c>
      <c r="O1575" t="s">
        <v>8301</v>
      </c>
      <c r="P1575" s="10">
        <f t="shared" si="103"/>
        <v>2</v>
      </c>
      <c r="Q1575">
        <f t="shared" si="102"/>
        <v>74.33</v>
      </c>
      <c r="R1575" s="16">
        <f t="shared" si="100"/>
        <v>42786.000023148154</v>
      </c>
      <c r="S1575" s="16">
        <f t="shared" si="101"/>
        <v>42826.165972222225</v>
      </c>
    </row>
    <row r="1576" spans="1:19" ht="32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8279</v>
      </c>
      <c r="O1576" t="s">
        <v>8301</v>
      </c>
      <c r="P1576" s="10">
        <f t="shared" si="103"/>
        <v>5</v>
      </c>
      <c r="Q1576">
        <f t="shared" si="102"/>
        <v>84.33</v>
      </c>
      <c r="R1576" s="16">
        <f t="shared" si="100"/>
        <v>42017.927418981482</v>
      </c>
      <c r="S1576" s="16">
        <f t="shared" si="101"/>
        <v>42052.927418981482</v>
      </c>
    </row>
    <row r="1577" spans="1:19" ht="32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8279</v>
      </c>
      <c r="O1577" t="s">
        <v>8301</v>
      </c>
      <c r="P1577" s="10">
        <f t="shared" si="103"/>
        <v>23</v>
      </c>
      <c r="Q1577">
        <f t="shared" si="102"/>
        <v>65.459999999999994</v>
      </c>
      <c r="R1577" s="16">
        <f t="shared" si="100"/>
        <v>41799.524259259262</v>
      </c>
      <c r="S1577" s="16">
        <f t="shared" si="101"/>
        <v>41829.524259259262</v>
      </c>
    </row>
    <row r="1578" spans="1:19" ht="16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8279</v>
      </c>
      <c r="O1578" t="s">
        <v>8301</v>
      </c>
      <c r="P1578" s="10">
        <f t="shared" si="103"/>
        <v>13</v>
      </c>
      <c r="Q1578">
        <f t="shared" si="102"/>
        <v>65</v>
      </c>
      <c r="R1578" s="16">
        <f t="shared" si="100"/>
        <v>42140.879259259258</v>
      </c>
      <c r="S1578" s="16">
        <f t="shared" si="101"/>
        <v>42185.879259259258</v>
      </c>
    </row>
    <row r="1579" spans="1:19" ht="32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8279</v>
      </c>
      <c r="O1579" t="s">
        <v>8301</v>
      </c>
      <c r="P1579" s="10">
        <f t="shared" si="103"/>
        <v>1</v>
      </c>
      <c r="Q1579">
        <f t="shared" si="102"/>
        <v>27.5</v>
      </c>
      <c r="R1579" s="16">
        <f t="shared" si="100"/>
        <v>41054.847777777781</v>
      </c>
      <c r="S1579" s="16">
        <f t="shared" si="101"/>
        <v>41114.847777777781</v>
      </c>
    </row>
    <row r="1580" spans="1:19" ht="32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8279</v>
      </c>
      <c r="O1580" t="s">
        <v>8301</v>
      </c>
      <c r="P1580" s="10">
        <f t="shared" si="103"/>
        <v>11</v>
      </c>
      <c r="Q1580">
        <f t="shared" si="102"/>
        <v>51.25</v>
      </c>
      <c r="R1580" s="16">
        <f t="shared" si="100"/>
        <v>40399.065868055557</v>
      </c>
      <c r="S1580" s="16">
        <f t="shared" si="101"/>
        <v>40423.083333333336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8279</v>
      </c>
      <c r="O1581" t="s">
        <v>8301</v>
      </c>
      <c r="P1581" s="10">
        <f t="shared" si="103"/>
        <v>1</v>
      </c>
      <c r="Q1581">
        <f t="shared" si="102"/>
        <v>14</v>
      </c>
      <c r="R1581" s="16">
        <f t="shared" si="100"/>
        <v>41481.996423611112</v>
      </c>
      <c r="S1581" s="16">
        <f t="shared" si="101"/>
        <v>41514.996423611112</v>
      </c>
    </row>
    <row r="1582" spans="1:19" ht="32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8279</v>
      </c>
      <c r="O1582" t="s">
        <v>8301</v>
      </c>
      <c r="P1582" s="10">
        <f t="shared" si="103"/>
        <v>0</v>
      </c>
      <c r="Q1582">
        <f t="shared" si="102"/>
        <v>0</v>
      </c>
      <c r="R1582" s="16">
        <f t="shared" si="100"/>
        <v>40990.050069444449</v>
      </c>
      <c r="S1582" s="16">
        <f t="shared" si="101"/>
        <v>41050.050069444449</v>
      </c>
    </row>
    <row r="1583" spans="1:19" ht="32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8295</v>
      </c>
      <c r="O1583" t="s">
        <v>8302</v>
      </c>
      <c r="P1583" s="10">
        <f t="shared" si="103"/>
        <v>1</v>
      </c>
      <c r="Q1583">
        <f t="shared" si="102"/>
        <v>5</v>
      </c>
      <c r="R1583" s="16">
        <f t="shared" si="100"/>
        <v>42325.448958333334</v>
      </c>
      <c r="S1583" s="16">
        <f t="shared" si="101"/>
        <v>42357.448958333334</v>
      </c>
    </row>
    <row r="1584" spans="1:19" ht="16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8295</v>
      </c>
      <c r="O1584" t="s">
        <v>8302</v>
      </c>
      <c r="P1584" s="10">
        <f t="shared" si="103"/>
        <v>9</v>
      </c>
      <c r="Q1584">
        <f t="shared" si="102"/>
        <v>31</v>
      </c>
      <c r="R1584" s="16">
        <f t="shared" si="100"/>
        <v>42246.789965277778</v>
      </c>
      <c r="S1584" s="16">
        <f t="shared" si="101"/>
        <v>42303.888888888891</v>
      </c>
    </row>
    <row r="1585" spans="1:19" ht="32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8295</v>
      </c>
      <c r="O1585" t="s">
        <v>8302</v>
      </c>
      <c r="P1585" s="10">
        <f t="shared" si="103"/>
        <v>0</v>
      </c>
      <c r="Q1585">
        <f t="shared" si="102"/>
        <v>15</v>
      </c>
      <c r="R1585" s="16">
        <f t="shared" si="100"/>
        <v>41877.904988425929</v>
      </c>
      <c r="S1585" s="16">
        <f t="shared" si="101"/>
        <v>41907.904988425929</v>
      </c>
    </row>
    <row r="1586" spans="1:19" ht="32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8295</v>
      </c>
      <c r="O1586" t="s">
        <v>8302</v>
      </c>
      <c r="P1586" s="10">
        <f t="shared" si="103"/>
        <v>0</v>
      </c>
      <c r="Q1586">
        <f t="shared" si="102"/>
        <v>0</v>
      </c>
      <c r="R1586" s="16">
        <f t="shared" si="100"/>
        <v>41779.649317129632</v>
      </c>
      <c r="S1586" s="16">
        <f t="shared" si="101"/>
        <v>41789.649317129632</v>
      </c>
    </row>
    <row r="1587" spans="1:19" ht="32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8295</v>
      </c>
      <c r="O1587" t="s">
        <v>8302</v>
      </c>
      <c r="P1587" s="10">
        <f t="shared" si="103"/>
        <v>79</v>
      </c>
      <c r="Q1587">
        <f t="shared" si="102"/>
        <v>131.66999999999999</v>
      </c>
      <c r="R1587" s="16">
        <f t="shared" si="100"/>
        <v>42707.895462962959</v>
      </c>
      <c r="S1587" s="16">
        <f t="shared" si="101"/>
        <v>42729.458333333328</v>
      </c>
    </row>
    <row r="1588" spans="1:19" ht="16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8295</v>
      </c>
      <c r="O1588" t="s">
        <v>8302</v>
      </c>
      <c r="P1588" s="10">
        <f t="shared" si="103"/>
        <v>0</v>
      </c>
      <c r="Q1588">
        <f t="shared" si="102"/>
        <v>0</v>
      </c>
      <c r="R1588" s="16">
        <f t="shared" si="100"/>
        <v>42069.104421296302</v>
      </c>
      <c r="S1588" s="16">
        <f t="shared" si="101"/>
        <v>42099.062754629631</v>
      </c>
    </row>
    <row r="1589" spans="1:19" ht="32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8295</v>
      </c>
      <c r="O1589" t="s">
        <v>8302</v>
      </c>
      <c r="P1589" s="10">
        <f t="shared" si="103"/>
        <v>0</v>
      </c>
      <c r="Q1589">
        <f t="shared" si="102"/>
        <v>1</v>
      </c>
      <c r="R1589" s="16">
        <f t="shared" si="100"/>
        <v>41956.950983796298</v>
      </c>
      <c r="S1589" s="16">
        <f t="shared" si="101"/>
        <v>41986.950983796298</v>
      </c>
    </row>
    <row r="1590" spans="1:19" ht="16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8295</v>
      </c>
      <c r="O1590" t="s">
        <v>8302</v>
      </c>
      <c r="P1590" s="10">
        <f t="shared" si="103"/>
        <v>0</v>
      </c>
      <c r="Q1590">
        <f t="shared" si="102"/>
        <v>0</v>
      </c>
      <c r="R1590" s="16">
        <f t="shared" si="100"/>
        <v>42005.24998842593</v>
      </c>
      <c r="S1590" s="16">
        <f t="shared" si="101"/>
        <v>42035.841666666667</v>
      </c>
    </row>
    <row r="1591" spans="1:19" ht="16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8295</v>
      </c>
      <c r="O1591" t="s">
        <v>8302</v>
      </c>
      <c r="P1591" s="10">
        <f t="shared" si="103"/>
        <v>0</v>
      </c>
      <c r="Q1591">
        <f t="shared" si="102"/>
        <v>0</v>
      </c>
      <c r="R1591" s="16">
        <f t="shared" si="100"/>
        <v>42256.984791666662</v>
      </c>
      <c r="S1591" s="16">
        <f t="shared" si="101"/>
        <v>42286.984791666662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8295</v>
      </c>
      <c r="O1592" t="s">
        <v>8302</v>
      </c>
      <c r="P1592" s="10">
        <f t="shared" si="103"/>
        <v>2</v>
      </c>
      <c r="Q1592">
        <f t="shared" si="102"/>
        <v>510</v>
      </c>
      <c r="R1592" s="16">
        <f t="shared" si="100"/>
        <v>42240.857222222221</v>
      </c>
      <c r="S1592" s="16">
        <f t="shared" si="101"/>
        <v>42270.857222222221</v>
      </c>
    </row>
    <row r="1593" spans="1:19" ht="32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8295</v>
      </c>
      <c r="O1593" t="s">
        <v>8302</v>
      </c>
      <c r="P1593" s="10">
        <f t="shared" si="103"/>
        <v>29</v>
      </c>
      <c r="Q1593">
        <f t="shared" si="102"/>
        <v>44.48</v>
      </c>
      <c r="R1593" s="16">
        <f t="shared" si="100"/>
        <v>42433.726168981477</v>
      </c>
      <c r="S1593" s="16">
        <f t="shared" si="101"/>
        <v>42463.68450231482</v>
      </c>
    </row>
    <row r="1594" spans="1:19" ht="16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8295</v>
      </c>
      <c r="O1594" t="s">
        <v>8302</v>
      </c>
      <c r="P1594" s="10">
        <f t="shared" si="103"/>
        <v>0</v>
      </c>
      <c r="Q1594">
        <f t="shared" si="102"/>
        <v>0</v>
      </c>
      <c r="R1594" s="16">
        <f t="shared" si="100"/>
        <v>42046.072743055556</v>
      </c>
      <c r="S1594" s="16">
        <f t="shared" si="101"/>
        <v>42091.031076388885</v>
      </c>
    </row>
    <row r="1595" spans="1:19" ht="16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8295</v>
      </c>
      <c r="O1595" t="s">
        <v>8302</v>
      </c>
      <c r="P1595" s="10">
        <f t="shared" si="103"/>
        <v>0</v>
      </c>
      <c r="Q1595">
        <f t="shared" si="102"/>
        <v>1</v>
      </c>
      <c r="R1595" s="16">
        <f t="shared" si="100"/>
        <v>42033.845543981486</v>
      </c>
      <c r="S1595" s="16">
        <f t="shared" si="101"/>
        <v>42063.845543981486</v>
      </c>
    </row>
    <row r="1596" spans="1:19" ht="16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8295</v>
      </c>
      <c r="O1596" t="s">
        <v>8302</v>
      </c>
      <c r="P1596" s="10">
        <f t="shared" si="103"/>
        <v>21</v>
      </c>
      <c r="Q1596">
        <f t="shared" si="102"/>
        <v>20.5</v>
      </c>
      <c r="R1596" s="16">
        <f t="shared" si="100"/>
        <v>42445.712754629625</v>
      </c>
      <c r="S1596" s="16">
        <f t="shared" si="101"/>
        <v>42505.681249999994</v>
      </c>
    </row>
    <row r="1597" spans="1:19" ht="32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8295</v>
      </c>
      <c r="O1597" t="s">
        <v>8302</v>
      </c>
      <c r="P1597" s="10">
        <f t="shared" si="103"/>
        <v>0</v>
      </c>
      <c r="Q1597">
        <f t="shared" si="102"/>
        <v>40</v>
      </c>
      <c r="R1597" s="16">
        <f t="shared" si="100"/>
        <v>41780.050092592595</v>
      </c>
      <c r="S1597" s="16">
        <f t="shared" si="101"/>
        <v>41808.842361111114</v>
      </c>
    </row>
    <row r="1598" spans="1:19" ht="16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8295</v>
      </c>
      <c r="O1598" t="s">
        <v>8302</v>
      </c>
      <c r="P1598" s="10">
        <f t="shared" si="103"/>
        <v>2</v>
      </c>
      <c r="Q1598">
        <f t="shared" si="102"/>
        <v>25</v>
      </c>
      <c r="R1598" s="16">
        <f t="shared" si="100"/>
        <v>41941.430196759262</v>
      </c>
      <c r="S1598" s="16">
        <f t="shared" si="101"/>
        <v>41986.471863425926</v>
      </c>
    </row>
    <row r="1599" spans="1:19" ht="32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8295</v>
      </c>
      <c r="O1599" t="s">
        <v>8302</v>
      </c>
      <c r="P1599" s="10">
        <f t="shared" si="103"/>
        <v>0</v>
      </c>
      <c r="Q1599">
        <f t="shared" si="102"/>
        <v>0</v>
      </c>
      <c r="R1599" s="16">
        <f t="shared" si="100"/>
        <v>42603.354131944448</v>
      </c>
      <c r="S1599" s="16">
        <f t="shared" si="101"/>
        <v>42633.354131944448</v>
      </c>
    </row>
    <row r="1600" spans="1:19" ht="32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8295</v>
      </c>
      <c r="O1600" t="s">
        <v>8302</v>
      </c>
      <c r="P1600" s="10">
        <f t="shared" si="103"/>
        <v>0</v>
      </c>
      <c r="Q1600">
        <f t="shared" si="102"/>
        <v>1</v>
      </c>
      <c r="R1600" s="16">
        <f t="shared" si="100"/>
        <v>42151.667337962965</v>
      </c>
      <c r="S1600" s="16">
        <f t="shared" si="101"/>
        <v>42211.667337962965</v>
      </c>
    </row>
    <row r="1601" spans="1:19" ht="32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8295</v>
      </c>
      <c r="O1601" t="s">
        <v>8302</v>
      </c>
      <c r="P1601" s="10">
        <f t="shared" si="103"/>
        <v>0</v>
      </c>
      <c r="Q1601">
        <f t="shared" si="102"/>
        <v>0</v>
      </c>
      <c r="R1601" s="16">
        <f t="shared" si="100"/>
        <v>42438.53907407407</v>
      </c>
      <c r="S1601" s="16">
        <f t="shared" si="101"/>
        <v>42468.497407407413</v>
      </c>
    </row>
    <row r="1602" spans="1:19" ht="32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8295</v>
      </c>
      <c r="O1602" t="s">
        <v>8302</v>
      </c>
      <c r="P1602" s="10">
        <f t="shared" si="103"/>
        <v>7</v>
      </c>
      <c r="Q1602">
        <f t="shared" si="102"/>
        <v>40.78</v>
      </c>
      <c r="R1602" s="16">
        <f t="shared" si="100"/>
        <v>41791.057314814818</v>
      </c>
      <c r="S1602" s="16">
        <f t="shared" si="101"/>
        <v>41835.21597222222</v>
      </c>
    </row>
    <row r="1603" spans="1:19" ht="32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8282</v>
      </c>
      <c r="O1603" t="s">
        <v>8283</v>
      </c>
      <c r="P1603" s="10">
        <f t="shared" si="103"/>
        <v>108</v>
      </c>
      <c r="Q1603">
        <f t="shared" si="102"/>
        <v>48.33</v>
      </c>
      <c r="R1603" s="16">
        <f t="shared" ref="R1603:R1666" si="104">(((J1603/60)/60)/24)+DATE(1970,1,1)</f>
        <v>40638.092974537038</v>
      </c>
      <c r="S1603" s="16">
        <f t="shared" ref="S1603:S1666" si="105">(((I1603/60)/60)/24)+DATE(1970,1,1)</f>
        <v>40668.092974537038</v>
      </c>
    </row>
    <row r="1604" spans="1:19" ht="32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8282</v>
      </c>
      <c r="O1604" t="s">
        <v>8283</v>
      </c>
      <c r="P1604" s="10">
        <f t="shared" si="103"/>
        <v>100</v>
      </c>
      <c r="Q1604">
        <f t="shared" si="102"/>
        <v>46.95</v>
      </c>
      <c r="R1604" s="16">
        <f t="shared" si="104"/>
        <v>40788.297650462962</v>
      </c>
      <c r="S1604" s="16">
        <f t="shared" si="105"/>
        <v>40830.958333333336</v>
      </c>
    </row>
    <row r="1605" spans="1:19" ht="16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8282</v>
      </c>
      <c r="O1605" t="s">
        <v>8283</v>
      </c>
      <c r="P1605" s="10">
        <f t="shared" si="103"/>
        <v>100</v>
      </c>
      <c r="Q1605">
        <f t="shared" si="102"/>
        <v>66.69</v>
      </c>
      <c r="R1605" s="16">
        <f t="shared" si="104"/>
        <v>40876.169664351852</v>
      </c>
      <c r="S1605" s="16">
        <f t="shared" si="105"/>
        <v>40936.169664351852</v>
      </c>
    </row>
    <row r="1606" spans="1:19" ht="32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8282</v>
      </c>
      <c r="O1606" t="s">
        <v>8283</v>
      </c>
      <c r="P1606" s="10">
        <f t="shared" si="103"/>
        <v>122</v>
      </c>
      <c r="Q1606">
        <f t="shared" si="102"/>
        <v>48.84</v>
      </c>
      <c r="R1606" s="16">
        <f t="shared" si="104"/>
        <v>40945.845312500001</v>
      </c>
      <c r="S1606" s="16">
        <f t="shared" si="105"/>
        <v>40985.80364583333</v>
      </c>
    </row>
    <row r="1607" spans="1:19" ht="32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8282</v>
      </c>
      <c r="O1607" t="s">
        <v>8283</v>
      </c>
      <c r="P1607" s="10">
        <f t="shared" si="103"/>
        <v>101</v>
      </c>
      <c r="Q1607">
        <f t="shared" si="102"/>
        <v>137.31</v>
      </c>
      <c r="R1607" s="16">
        <f t="shared" si="104"/>
        <v>40747.012881944444</v>
      </c>
      <c r="S1607" s="16">
        <f t="shared" si="105"/>
        <v>40756.291666666664</v>
      </c>
    </row>
    <row r="1608" spans="1:19" ht="32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8282</v>
      </c>
      <c r="O1608" t="s">
        <v>8283</v>
      </c>
      <c r="P1608" s="10">
        <f t="shared" si="103"/>
        <v>101</v>
      </c>
      <c r="Q1608">
        <f t="shared" si="102"/>
        <v>87.83</v>
      </c>
      <c r="R1608" s="16">
        <f t="shared" si="104"/>
        <v>40536.111550925925</v>
      </c>
      <c r="S1608" s="16">
        <f t="shared" si="105"/>
        <v>40626.069884259261</v>
      </c>
    </row>
    <row r="1609" spans="1:19" ht="32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8282</v>
      </c>
      <c r="O1609" t="s">
        <v>8283</v>
      </c>
      <c r="P1609" s="10">
        <f t="shared" si="103"/>
        <v>145</v>
      </c>
      <c r="Q1609">
        <f t="shared" si="102"/>
        <v>70.790000000000006</v>
      </c>
      <c r="R1609" s="16">
        <f t="shared" si="104"/>
        <v>41053.80846064815</v>
      </c>
      <c r="S1609" s="16">
        <f t="shared" si="105"/>
        <v>41074.80846064815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8282</v>
      </c>
      <c r="O1610" t="s">
        <v>8283</v>
      </c>
      <c r="P1610" s="10">
        <f t="shared" si="103"/>
        <v>101</v>
      </c>
      <c r="Q1610">
        <f t="shared" ref="Q1610:Q1673" si="106">IFERROR(ROUND(E1610/L1610,2),0)</f>
        <v>52.83</v>
      </c>
      <c r="R1610" s="16">
        <f t="shared" si="104"/>
        <v>41607.83085648148</v>
      </c>
      <c r="S1610" s="16">
        <f t="shared" si="105"/>
        <v>41640.226388888892</v>
      </c>
    </row>
    <row r="1611" spans="1:19" ht="32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8282</v>
      </c>
      <c r="O1611" t="s">
        <v>8283</v>
      </c>
      <c r="P1611" s="10">
        <f t="shared" si="103"/>
        <v>118</v>
      </c>
      <c r="Q1611">
        <f t="shared" si="106"/>
        <v>443.75</v>
      </c>
      <c r="R1611" s="16">
        <f t="shared" si="104"/>
        <v>40796.001261574071</v>
      </c>
      <c r="S1611" s="16">
        <f t="shared" si="105"/>
        <v>40849.333333333336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8282</v>
      </c>
      <c r="O1612" t="s">
        <v>8283</v>
      </c>
      <c r="P1612" s="10">
        <f t="shared" si="103"/>
        <v>272</v>
      </c>
      <c r="Q1612">
        <f t="shared" si="106"/>
        <v>48.54</v>
      </c>
      <c r="R1612" s="16">
        <f t="shared" si="104"/>
        <v>41228.924884259257</v>
      </c>
      <c r="S1612" s="16">
        <f t="shared" si="105"/>
        <v>41258.924884259257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8282</v>
      </c>
      <c r="O1613" t="s">
        <v>8283</v>
      </c>
      <c r="P1613" s="10">
        <f t="shared" si="103"/>
        <v>125</v>
      </c>
      <c r="Q1613">
        <f t="shared" si="106"/>
        <v>37.07</v>
      </c>
      <c r="R1613" s="16">
        <f t="shared" si="104"/>
        <v>41409.00037037037</v>
      </c>
      <c r="S1613" s="16">
        <f t="shared" si="105"/>
        <v>41430.00037037037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8282</v>
      </c>
      <c r="O1614" t="s">
        <v>8283</v>
      </c>
      <c r="P1614" s="10">
        <f t="shared" si="103"/>
        <v>110</v>
      </c>
      <c r="Q1614">
        <f t="shared" si="106"/>
        <v>50</v>
      </c>
      <c r="R1614" s="16">
        <f t="shared" si="104"/>
        <v>41246.874814814815</v>
      </c>
      <c r="S1614" s="16">
        <f t="shared" si="105"/>
        <v>41276.874814814815</v>
      </c>
    </row>
    <row r="1615" spans="1:19" ht="32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8282</v>
      </c>
      <c r="O1615" t="s">
        <v>8283</v>
      </c>
      <c r="P1615" s="10">
        <f t="shared" si="103"/>
        <v>102</v>
      </c>
      <c r="Q1615">
        <f t="shared" si="106"/>
        <v>39.04</v>
      </c>
      <c r="R1615" s="16">
        <f t="shared" si="104"/>
        <v>41082.069467592592</v>
      </c>
      <c r="S1615" s="16">
        <f t="shared" si="105"/>
        <v>41112.069467592592</v>
      </c>
    </row>
    <row r="1616" spans="1:19" ht="32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8282</v>
      </c>
      <c r="O1616" t="s">
        <v>8283</v>
      </c>
      <c r="P1616" s="10">
        <f t="shared" si="103"/>
        <v>103</v>
      </c>
      <c r="Q1616">
        <f t="shared" si="106"/>
        <v>66.69</v>
      </c>
      <c r="R1616" s="16">
        <f t="shared" si="104"/>
        <v>41794.981122685182</v>
      </c>
      <c r="S1616" s="16">
        <f t="shared" si="105"/>
        <v>41854.708333333336</v>
      </c>
    </row>
    <row r="1617" spans="1:19" ht="32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8282</v>
      </c>
      <c r="O1617" t="s">
        <v>8283</v>
      </c>
      <c r="P1617" s="10">
        <f t="shared" si="103"/>
        <v>114</v>
      </c>
      <c r="Q1617">
        <f t="shared" si="106"/>
        <v>67.13</v>
      </c>
      <c r="R1617" s="16">
        <f t="shared" si="104"/>
        <v>40845.050879629627</v>
      </c>
      <c r="S1617" s="16">
        <f t="shared" si="105"/>
        <v>40890.092546296299</v>
      </c>
    </row>
    <row r="1618" spans="1:19" ht="32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8282</v>
      </c>
      <c r="O1618" t="s">
        <v>8283</v>
      </c>
      <c r="P1618" s="10">
        <f t="shared" si="103"/>
        <v>104</v>
      </c>
      <c r="Q1618">
        <f t="shared" si="106"/>
        <v>66.37</v>
      </c>
      <c r="R1618" s="16">
        <f t="shared" si="104"/>
        <v>41194.715520833335</v>
      </c>
      <c r="S1618" s="16">
        <f t="shared" si="105"/>
        <v>41235.916666666664</v>
      </c>
    </row>
    <row r="1619" spans="1:19" ht="16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8282</v>
      </c>
      <c r="O1619" t="s">
        <v>8283</v>
      </c>
      <c r="P1619" s="10">
        <f t="shared" si="103"/>
        <v>146</v>
      </c>
      <c r="Q1619">
        <f t="shared" si="106"/>
        <v>64.62</v>
      </c>
      <c r="R1619" s="16">
        <f t="shared" si="104"/>
        <v>41546.664212962962</v>
      </c>
      <c r="S1619" s="16">
        <f t="shared" si="105"/>
        <v>41579.791666666664</v>
      </c>
    </row>
    <row r="1620" spans="1:19" ht="16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8282</v>
      </c>
      <c r="O1620" t="s">
        <v>8283</v>
      </c>
      <c r="P1620" s="10">
        <f t="shared" si="103"/>
        <v>105</v>
      </c>
      <c r="Q1620">
        <f t="shared" si="106"/>
        <v>58.37</v>
      </c>
      <c r="R1620" s="16">
        <f t="shared" si="104"/>
        <v>41301.654340277775</v>
      </c>
      <c r="S1620" s="16">
        <f t="shared" si="105"/>
        <v>41341.654340277775</v>
      </c>
    </row>
    <row r="1621" spans="1:19" ht="32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8282</v>
      </c>
      <c r="O1621" t="s">
        <v>8283</v>
      </c>
      <c r="P1621" s="10">
        <f t="shared" si="103"/>
        <v>133</v>
      </c>
      <c r="Q1621">
        <f t="shared" si="106"/>
        <v>86.96</v>
      </c>
      <c r="R1621" s="16">
        <f t="shared" si="104"/>
        <v>41876.18618055556</v>
      </c>
      <c r="S1621" s="16">
        <f t="shared" si="105"/>
        <v>41897.18618055556</v>
      </c>
    </row>
    <row r="1622" spans="1:19" ht="16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8282</v>
      </c>
      <c r="O1622" t="s">
        <v>8283</v>
      </c>
      <c r="P1622" s="10">
        <f t="shared" si="103"/>
        <v>113</v>
      </c>
      <c r="Q1622">
        <f t="shared" si="106"/>
        <v>66.47</v>
      </c>
      <c r="R1622" s="16">
        <f t="shared" si="104"/>
        <v>41321.339583333334</v>
      </c>
      <c r="S1622" s="16">
        <f t="shared" si="105"/>
        <v>41328.339583333334</v>
      </c>
    </row>
    <row r="1623" spans="1:19" ht="32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8282</v>
      </c>
      <c r="O1623" t="s">
        <v>8283</v>
      </c>
      <c r="P1623" s="10">
        <f t="shared" si="103"/>
        <v>121</v>
      </c>
      <c r="Q1623">
        <f t="shared" si="106"/>
        <v>163.78</v>
      </c>
      <c r="R1623" s="16">
        <f t="shared" si="104"/>
        <v>41003.60665509259</v>
      </c>
      <c r="S1623" s="16">
        <f t="shared" si="105"/>
        <v>41057.165972222225</v>
      </c>
    </row>
    <row r="1624" spans="1:19" ht="32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8282</v>
      </c>
      <c r="O1624" t="s">
        <v>8283</v>
      </c>
      <c r="P1624" s="10">
        <f t="shared" si="103"/>
        <v>102</v>
      </c>
      <c r="Q1624">
        <f t="shared" si="106"/>
        <v>107.98</v>
      </c>
      <c r="R1624" s="16">
        <f t="shared" si="104"/>
        <v>41950.29483796296</v>
      </c>
      <c r="S1624" s="16">
        <f t="shared" si="105"/>
        <v>41990.332638888889</v>
      </c>
    </row>
    <row r="1625" spans="1:19" ht="32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8282</v>
      </c>
      <c r="O1625" t="s">
        <v>8283</v>
      </c>
      <c r="P1625" s="10">
        <f t="shared" si="103"/>
        <v>101</v>
      </c>
      <c r="Q1625">
        <f t="shared" si="106"/>
        <v>42.11</v>
      </c>
      <c r="R1625" s="16">
        <f t="shared" si="104"/>
        <v>41453.688530092593</v>
      </c>
      <c r="S1625" s="16">
        <f t="shared" si="105"/>
        <v>41513.688530092593</v>
      </c>
    </row>
    <row r="1626" spans="1:19" ht="16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8282</v>
      </c>
      <c r="O1626" t="s">
        <v>8283</v>
      </c>
      <c r="P1626" s="10">
        <f t="shared" ref="P1626:P1689" si="107">ROUND(E1626/D1626*100,0)</f>
        <v>118</v>
      </c>
      <c r="Q1626">
        <f t="shared" si="106"/>
        <v>47.2</v>
      </c>
      <c r="R1626" s="16">
        <f t="shared" si="104"/>
        <v>41243.367303240739</v>
      </c>
      <c r="S1626" s="16">
        <f t="shared" si="105"/>
        <v>41283.367303240739</v>
      </c>
    </row>
    <row r="1627" spans="1:19" ht="32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8282</v>
      </c>
      <c r="O1627" t="s">
        <v>8283</v>
      </c>
      <c r="P1627" s="10">
        <f t="shared" si="107"/>
        <v>155</v>
      </c>
      <c r="Q1627">
        <f t="shared" si="106"/>
        <v>112.02</v>
      </c>
      <c r="R1627" s="16">
        <f t="shared" si="104"/>
        <v>41135.699687500004</v>
      </c>
      <c r="S1627" s="16">
        <f t="shared" si="105"/>
        <v>41163.699687500004</v>
      </c>
    </row>
    <row r="1628" spans="1:19" ht="32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8282</v>
      </c>
      <c r="O1628" t="s">
        <v>8283</v>
      </c>
      <c r="P1628" s="10">
        <f t="shared" si="107"/>
        <v>101</v>
      </c>
      <c r="Q1628">
        <f t="shared" si="106"/>
        <v>74.95</v>
      </c>
      <c r="R1628" s="16">
        <f t="shared" si="104"/>
        <v>41579.847997685189</v>
      </c>
      <c r="S1628" s="16">
        <f t="shared" si="105"/>
        <v>41609.889664351853</v>
      </c>
    </row>
    <row r="1629" spans="1:19" ht="32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8282</v>
      </c>
      <c r="O1629" t="s">
        <v>8283</v>
      </c>
      <c r="P1629" s="10">
        <f t="shared" si="107"/>
        <v>117</v>
      </c>
      <c r="Q1629">
        <f t="shared" si="106"/>
        <v>61.58</v>
      </c>
      <c r="R1629" s="16">
        <f t="shared" si="104"/>
        <v>41205.707048611112</v>
      </c>
      <c r="S1629" s="16">
        <f t="shared" si="105"/>
        <v>41239.207638888889</v>
      </c>
    </row>
    <row r="1630" spans="1:19" ht="16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8282</v>
      </c>
      <c r="O1630" t="s">
        <v>8283</v>
      </c>
      <c r="P1630" s="10">
        <f t="shared" si="107"/>
        <v>101</v>
      </c>
      <c r="Q1630">
        <f t="shared" si="106"/>
        <v>45.88</v>
      </c>
      <c r="R1630" s="16">
        <f t="shared" si="104"/>
        <v>41774.737060185187</v>
      </c>
      <c r="S1630" s="16">
        <f t="shared" si="105"/>
        <v>41807.737060185187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8282</v>
      </c>
      <c r="O1631" t="s">
        <v>8283</v>
      </c>
      <c r="P1631" s="10">
        <f t="shared" si="107"/>
        <v>104</v>
      </c>
      <c r="Q1631">
        <f t="shared" si="106"/>
        <v>75.849999999999994</v>
      </c>
      <c r="R1631" s="16">
        <f t="shared" si="104"/>
        <v>41645.867280092592</v>
      </c>
      <c r="S1631" s="16">
        <f t="shared" si="105"/>
        <v>41690.867280092592</v>
      </c>
    </row>
    <row r="1632" spans="1:19" ht="32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8282</v>
      </c>
      <c r="O1632" t="s">
        <v>8283</v>
      </c>
      <c r="P1632" s="10">
        <f t="shared" si="107"/>
        <v>265</v>
      </c>
      <c r="Q1632">
        <f t="shared" si="106"/>
        <v>84.21</v>
      </c>
      <c r="R1632" s="16">
        <f t="shared" si="104"/>
        <v>40939.837673611109</v>
      </c>
      <c r="S1632" s="16">
        <f t="shared" si="105"/>
        <v>40970.290972222225</v>
      </c>
    </row>
    <row r="1633" spans="1:19" ht="32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8282</v>
      </c>
      <c r="O1633" t="s">
        <v>8283</v>
      </c>
      <c r="P1633" s="10">
        <f t="shared" si="107"/>
        <v>156</v>
      </c>
      <c r="Q1633">
        <f t="shared" si="106"/>
        <v>117.23</v>
      </c>
      <c r="R1633" s="16">
        <f t="shared" si="104"/>
        <v>41164.859502314815</v>
      </c>
      <c r="S1633" s="16">
        <f t="shared" si="105"/>
        <v>41194.859502314815</v>
      </c>
    </row>
    <row r="1634" spans="1:19" ht="32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8282</v>
      </c>
      <c r="O1634" t="s">
        <v>8283</v>
      </c>
      <c r="P1634" s="10">
        <f t="shared" si="107"/>
        <v>102</v>
      </c>
      <c r="Q1634">
        <f t="shared" si="106"/>
        <v>86.49</v>
      </c>
      <c r="R1634" s="16">
        <f t="shared" si="104"/>
        <v>40750.340902777774</v>
      </c>
      <c r="S1634" s="16">
        <f t="shared" si="105"/>
        <v>40810.340902777774</v>
      </c>
    </row>
    <row r="1635" spans="1:19" ht="32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8282</v>
      </c>
      <c r="O1635" t="s">
        <v>8283</v>
      </c>
      <c r="P1635" s="10">
        <f t="shared" si="107"/>
        <v>100</v>
      </c>
      <c r="Q1635">
        <f t="shared" si="106"/>
        <v>172.41</v>
      </c>
      <c r="R1635" s="16">
        <f t="shared" si="104"/>
        <v>40896.883750000001</v>
      </c>
      <c r="S1635" s="16">
        <f t="shared" si="105"/>
        <v>40924.208333333336</v>
      </c>
    </row>
    <row r="1636" spans="1:19" ht="16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8282</v>
      </c>
      <c r="O1636" t="s">
        <v>8283</v>
      </c>
      <c r="P1636" s="10">
        <f t="shared" si="107"/>
        <v>101</v>
      </c>
      <c r="Q1636">
        <f t="shared" si="106"/>
        <v>62.81</v>
      </c>
      <c r="R1636" s="16">
        <f t="shared" si="104"/>
        <v>40658.189826388887</v>
      </c>
      <c r="S1636" s="16">
        <f t="shared" si="105"/>
        <v>40696.249305555553</v>
      </c>
    </row>
    <row r="1637" spans="1:19" ht="32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8282</v>
      </c>
      <c r="O1637" t="s">
        <v>8283</v>
      </c>
      <c r="P1637" s="10">
        <f t="shared" si="107"/>
        <v>125</v>
      </c>
      <c r="Q1637">
        <f t="shared" si="106"/>
        <v>67.73</v>
      </c>
      <c r="R1637" s="16">
        <f t="shared" si="104"/>
        <v>42502.868761574078</v>
      </c>
      <c r="S1637" s="16">
        <f t="shared" si="105"/>
        <v>42562.868761574078</v>
      </c>
    </row>
    <row r="1638" spans="1:19" ht="32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8282</v>
      </c>
      <c r="O1638" t="s">
        <v>8283</v>
      </c>
      <c r="P1638" s="10">
        <f t="shared" si="107"/>
        <v>104</v>
      </c>
      <c r="Q1638">
        <f t="shared" si="106"/>
        <v>53.56</v>
      </c>
      <c r="R1638" s="16">
        <f t="shared" si="104"/>
        <v>40663.08666666667</v>
      </c>
      <c r="S1638" s="16">
        <f t="shared" si="105"/>
        <v>40706.166666666664</v>
      </c>
    </row>
    <row r="1639" spans="1:19" ht="32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8282</v>
      </c>
      <c r="O1639" t="s">
        <v>8283</v>
      </c>
      <c r="P1639" s="10">
        <f t="shared" si="107"/>
        <v>104</v>
      </c>
      <c r="Q1639">
        <f t="shared" si="106"/>
        <v>34.6</v>
      </c>
      <c r="R1639" s="16">
        <f t="shared" si="104"/>
        <v>40122.751620370371</v>
      </c>
      <c r="S1639" s="16">
        <f t="shared" si="105"/>
        <v>40178.98541666667</v>
      </c>
    </row>
    <row r="1640" spans="1:19" ht="16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8282</v>
      </c>
      <c r="O1640" t="s">
        <v>8283</v>
      </c>
      <c r="P1640" s="10">
        <f t="shared" si="107"/>
        <v>105</v>
      </c>
      <c r="Q1640">
        <f t="shared" si="106"/>
        <v>38.89</v>
      </c>
      <c r="R1640" s="16">
        <f t="shared" si="104"/>
        <v>41288.68712962963</v>
      </c>
      <c r="S1640" s="16">
        <f t="shared" si="105"/>
        <v>41333.892361111109</v>
      </c>
    </row>
    <row r="1641" spans="1:19" ht="32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8282</v>
      </c>
      <c r="O1641" t="s">
        <v>8283</v>
      </c>
      <c r="P1641" s="10">
        <f t="shared" si="107"/>
        <v>100</v>
      </c>
      <c r="Q1641">
        <f t="shared" si="106"/>
        <v>94.74</v>
      </c>
      <c r="R1641" s="16">
        <f t="shared" si="104"/>
        <v>40941.652372685188</v>
      </c>
      <c r="S1641" s="16">
        <f t="shared" si="105"/>
        <v>40971.652372685188</v>
      </c>
    </row>
    <row r="1642" spans="1:19" ht="32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8282</v>
      </c>
      <c r="O1642" t="s">
        <v>8283</v>
      </c>
      <c r="P1642" s="10">
        <f t="shared" si="107"/>
        <v>170</v>
      </c>
      <c r="Q1642">
        <f t="shared" si="106"/>
        <v>39.97</v>
      </c>
      <c r="R1642" s="16">
        <f t="shared" si="104"/>
        <v>40379.23096064815</v>
      </c>
      <c r="S1642" s="16">
        <f t="shared" si="105"/>
        <v>40393.082638888889</v>
      </c>
    </row>
    <row r="1643" spans="1:19" ht="16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8282</v>
      </c>
      <c r="O1643" t="s">
        <v>8303</v>
      </c>
      <c r="P1643" s="10">
        <f t="shared" si="107"/>
        <v>101</v>
      </c>
      <c r="Q1643">
        <f t="shared" si="106"/>
        <v>97.5</v>
      </c>
      <c r="R1643" s="16">
        <f t="shared" si="104"/>
        <v>41962.596574074079</v>
      </c>
      <c r="S1643" s="16">
        <f t="shared" si="105"/>
        <v>41992.596574074079</v>
      </c>
    </row>
    <row r="1644" spans="1:19" ht="32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8282</v>
      </c>
      <c r="O1644" t="s">
        <v>8303</v>
      </c>
      <c r="P1644" s="10">
        <f t="shared" si="107"/>
        <v>100</v>
      </c>
      <c r="Q1644">
        <f t="shared" si="106"/>
        <v>42.86</v>
      </c>
      <c r="R1644" s="16">
        <f t="shared" si="104"/>
        <v>40688.024618055555</v>
      </c>
      <c r="S1644" s="16">
        <f t="shared" si="105"/>
        <v>40708.024618055555</v>
      </c>
    </row>
    <row r="1645" spans="1:19" ht="16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8282</v>
      </c>
      <c r="O1645" t="s">
        <v>8303</v>
      </c>
      <c r="P1645" s="10">
        <f t="shared" si="107"/>
        <v>125</v>
      </c>
      <c r="Q1645">
        <f t="shared" si="106"/>
        <v>168.51</v>
      </c>
      <c r="R1645" s="16">
        <f t="shared" si="104"/>
        <v>41146.824212962965</v>
      </c>
      <c r="S1645" s="16">
        <f t="shared" si="105"/>
        <v>41176.824212962965</v>
      </c>
    </row>
    <row r="1646" spans="1:19" ht="32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8282</v>
      </c>
      <c r="O1646" t="s">
        <v>8303</v>
      </c>
      <c r="P1646" s="10">
        <f t="shared" si="107"/>
        <v>110</v>
      </c>
      <c r="Q1646">
        <f t="shared" si="106"/>
        <v>85.55</v>
      </c>
      <c r="R1646" s="16">
        <f t="shared" si="104"/>
        <v>41175.05972222222</v>
      </c>
      <c r="S1646" s="16">
        <f t="shared" si="105"/>
        <v>41235.101388888892</v>
      </c>
    </row>
    <row r="1647" spans="1:19" ht="32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8282</v>
      </c>
      <c r="O1647" t="s">
        <v>8303</v>
      </c>
      <c r="P1647" s="10">
        <f t="shared" si="107"/>
        <v>111</v>
      </c>
      <c r="Q1647">
        <f t="shared" si="106"/>
        <v>554</v>
      </c>
      <c r="R1647" s="16">
        <f t="shared" si="104"/>
        <v>41521.617361111108</v>
      </c>
      <c r="S1647" s="16">
        <f t="shared" si="105"/>
        <v>41535.617361111108</v>
      </c>
    </row>
    <row r="1648" spans="1:19" ht="32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8282</v>
      </c>
      <c r="O1648" t="s">
        <v>8303</v>
      </c>
      <c r="P1648" s="10">
        <f t="shared" si="107"/>
        <v>110</v>
      </c>
      <c r="Q1648">
        <f t="shared" si="106"/>
        <v>26.55</v>
      </c>
      <c r="R1648" s="16">
        <f t="shared" si="104"/>
        <v>41833.450266203705</v>
      </c>
      <c r="S1648" s="16">
        <f t="shared" si="105"/>
        <v>41865.757638888892</v>
      </c>
    </row>
    <row r="1649" spans="1:19" ht="32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8282</v>
      </c>
      <c r="O1649" t="s">
        <v>8303</v>
      </c>
      <c r="P1649" s="10">
        <f t="shared" si="107"/>
        <v>105</v>
      </c>
      <c r="Q1649">
        <f t="shared" si="106"/>
        <v>113.83</v>
      </c>
      <c r="R1649" s="16">
        <f t="shared" si="104"/>
        <v>41039.409456018519</v>
      </c>
      <c r="S1649" s="16">
        <f t="shared" si="105"/>
        <v>41069.409456018519</v>
      </c>
    </row>
    <row r="1650" spans="1:19" ht="32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8282</v>
      </c>
      <c r="O1650" t="s">
        <v>8303</v>
      </c>
      <c r="P1650" s="10">
        <f t="shared" si="107"/>
        <v>125</v>
      </c>
      <c r="Q1650">
        <f t="shared" si="106"/>
        <v>32.01</v>
      </c>
      <c r="R1650" s="16">
        <f t="shared" si="104"/>
        <v>40592.704652777778</v>
      </c>
      <c r="S1650" s="16">
        <f t="shared" si="105"/>
        <v>40622.662986111114</v>
      </c>
    </row>
    <row r="1651" spans="1:19" ht="32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8282</v>
      </c>
      <c r="O1651" t="s">
        <v>8303</v>
      </c>
      <c r="P1651" s="10">
        <f t="shared" si="107"/>
        <v>101</v>
      </c>
      <c r="Q1651">
        <f t="shared" si="106"/>
        <v>47.19</v>
      </c>
      <c r="R1651" s="16">
        <f t="shared" si="104"/>
        <v>41737.684664351851</v>
      </c>
      <c r="S1651" s="16">
        <f t="shared" si="105"/>
        <v>41782.684664351851</v>
      </c>
    </row>
    <row r="1652" spans="1:19" ht="16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8282</v>
      </c>
      <c r="O1652" t="s">
        <v>8303</v>
      </c>
      <c r="P1652" s="10">
        <f t="shared" si="107"/>
        <v>142</v>
      </c>
      <c r="Q1652">
        <f t="shared" si="106"/>
        <v>88.47</v>
      </c>
      <c r="R1652" s="16">
        <f t="shared" si="104"/>
        <v>41526.435613425929</v>
      </c>
      <c r="S1652" s="16">
        <f t="shared" si="105"/>
        <v>41556.435613425929</v>
      </c>
    </row>
    <row r="1653" spans="1:19" ht="32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8282</v>
      </c>
      <c r="O1653" t="s">
        <v>8303</v>
      </c>
      <c r="P1653" s="10">
        <f t="shared" si="107"/>
        <v>101</v>
      </c>
      <c r="Q1653">
        <f t="shared" si="106"/>
        <v>100.75</v>
      </c>
      <c r="R1653" s="16">
        <f t="shared" si="104"/>
        <v>40625.900694444441</v>
      </c>
      <c r="S1653" s="16">
        <f t="shared" si="105"/>
        <v>40659.290972222225</v>
      </c>
    </row>
    <row r="1654" spans="1:19" ht="32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8282</v>
      </c>
      <c r="O1654" t="s">
        <v>8303</v>
      </c>
      <c r="P1654" s="10">
        <f t="shared" si="107"/>
        <v>101</v>
      </c>
      <c r="Q1654">
        <f t="shared" si="106"/>
        <v>64.709999999999994</v>
      </c>
      <c r="R1654" s="16">
        <f t="shared" si="104"/>
        <v>41572.492974537039</v>
      </c>
      <c r="S1654" s="16">
        <f t="shared" si="105"/>
        <v>41602.534641203703</v>
      </c>
    </row>
    <row r="1655" spans="1:19" ht="32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8282</v>
      </c>
      <c r="O1655" t="s">
        <v>8303</v>
      </c>
      <c r="P1655" s="10">
        <f t="shared" si="107"/>
        <v>174</v>
      </c>
      <c r="Q1655">
        <f t="shared" si="106"/>
        <v>51.85</v>
      </c>
      <c r="R1655" s="16">
        <f t="shared" si="104"/>
        <v>40626.834444444445</v>
      </c>
      <c r="S1655" s="16">
        <f t="shared" si="105"/>
        <v>40657.834444444445</v>
      </c>
    </row>
    <row r="1656" spans="1:19" ht="32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8282</v>
      </c>
      <c r="O1656" t="s">
        <v>8303</v>
      </c>
      <c r="P1656" s="10">
        <f t="shared" si="107"/>
        <v>120</v>
      </c>
      <c r="Q1656">
        <f t="shared" si="106"/>
        <v>38.79</v>
      </c>
      <c r="R1656" s="16">
        <f t="shared" si="104"/>
        <v>40987.890740740739</v>
      </c>
      <c r="S1656" s="16">
        <f t="shared" si="105"/>
        <v>41017.890740740739</v>
      </c>
    </row>
    <row r="1657" spans="1:19" ht="16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8282</v>
      </c>
      <c r="O1657" t="s">
        <v>8303</v>
      </c>
      <c r="P1657" s="10">
        <f t="shared" si="107"/>
        <v>143</v>
      </c>
      <c r="Q1657">
        <f t="shared" si="106"/>
        <v>44.65</v>
      </c>
      <c r="R1657" s="16">
        <f t="shared" si="104"/>
        <v>40974.791898148149</v>
      </c>
      <c r="S1657" s="16">
        <f t="shared" si="105"/>
        <v>41004.750231481477</v>
      </c>
    </row>
    <row r="1658" spans="1:19" ht="32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8282</v>
      </c>
      <c r="O1658" t="s">
        <v>8303</v>
      </c>
      <c r="P1658" s="10">
        <f t="shared" si="107"/>
        <v>100</v>
      </c>
      <c r="Q1658">
        <f t="shared" si="106"/>
        <v>156.77000000000001</v>
      </c>
      <c r="R1658" s="16">
        <f t="shared" si="104"/>
        <v>41226.928842592592</v>
      </c>
      <c r="S1658" s="16">
        <f t="shared" si="105"/>
        <v>41256.928842592592</v>
      </c>
    </row>
    <row r="1659" spans="1:19" ht="32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8282</v>
      </c>
      <c r="O1659" t="s">
        <v>8303</v>
      </c>
      <c r="P1659" s="10">
        <f t="shared" si="107"/>
        <v>105</v>
      </c>
      <c r="Q1659">
        <f t="shared" si="106"/>
        <v>118.7</v>
      </c>
      <c r="R1659" s="16">
        <f t="shared" si="104"/>
        <v>41023.782037037039</v>
      </c>
      <c r="S1659" s="16">
        <f t="shared" si="105"/>
        <v>41053.782037037039</v>
      </c>
    </row>
    <row r="1660" spans="1:19" ht="32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8282</v>
      </c>
      <c r="O1660" t="s">
        <v>8303</v>
      </c>
      <c r="P1660" s="10">
        <f t="shared" si="107"/>
        <v>132</v>
      </c>
      <c r="Q1660">
        <f t="shared" si="106"/>
        <v>74.150000000000006</v>
      </c>
      <c r="R1660" s="16">
        <f t="shared" si="104"/>
        <v>41223.22184027778</v>
      </c>
      <c r="S1660" s="16">
        <f t="shared" si="105"/>
        <v>41261.597222222219</v>
      </c>
    </row>
    <row r="1661" spans="1:19" ht="32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8282</v>
      </c>
      <c r="O1661" t="s">
        <v>8303</v>
      </c>
      <c r="P1661" s="10">
        <f t="shared" si="107"/>
        <v>113</v>
      </c>
      <c r="Q1661">
        <f t="shared" si="106"/>
        <v>12.53</v>
      </c>
      <c r="R1661" s="16">
        <f t="shared" si="104"/>
        <v>41596.913437499999</v>
      </c>
      <c r="S1661" s="16">
        <f t="shared" si="105"/>
        <v>41625.5</v>
      </c>
    </row>
    <row r="1662" spans="1:19" ht="32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8282</v>
      </c>
      <c r="O1662" t="s">
        <v>8303</v>
      </c>
      <c r="P1662" s="10">
        <f t="shared" si="107"/>
        <v>1254</v>
      </c>
      <c r="Q1662">
        <f t="shared" si="106"/>
        <v>27.86</v>
      </c>
      <c r="R1662" s="16">
        <f t="shared" si="104"/>
        <v>42459.693865740745</v>
      </c>
      <c r="S1662" s="16">
        <f t="shared" si="105"/>
        <v>42490.915972222225</v>
      </c>
    </row>
    <row r="1663" spans="1:19" ht="32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8282</v>
      </c>
      <c r="O1663" t="s">
        <v>8303</v>
      </c>
      <c r="P1663" s="10">
        <f t="shared" si="107"/>
        <v>103</v>
      </c>
      <c r="Q1663">
        <f t="shared" si="106"/>
        <v>80.180000000000007</v>
      </c>
      <c r="R1663" s="16">
        <f t="shared" si="104"/>
        <v>42343.998043981483</v>
      </c>
      <c r="S1663" s="16">
        <f t="shared" si="105"/>
        <v>42386.875</v>
      </c>
    </row>
    <row r="1664" spans="1:19" ht="32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8282</v>
      </c>
      <c r="O1664" t="s">
        <v>8303</v>
      </c>
      <c r="P1664" s="10">
        <f t="shared" si="107"/>
        <v>103</v>
      </c>
      <c r="Q1664">
        <f t="shared" si="106"/>
        <v>132.44</v>
      </c>
      <c r="R1664" s="16">
        <f t="shared" si="104"/>
        <v>40848.198333333334</v>
      </c>
      <c r="S1664" s="16">
        <f t="shared" si="105"/>
        <v>40908.239999999998</v>
      </c>
    </row>
    <row r="1665" spans="1:19" ht="16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8282</v>
      </c>
      <c r="O1665" t="s">
        <v>8303</v>
      </c>
      <c r="P1665" s="10">
        <f t="shared" si="107"/>
        <v>108</v>
      </c>
      <c r="Q1665">
        <f t="shared" si="106"/>
        <v>33.75</v>
      </c>
      <c r="R1665" s="16">
        <f t="shared" si="104"/>
        <v>42006.02207175926</v>
      </c>
      <c r="S1665" s="16">
        <f t="shared" si="105"/>
        <v>42036.02207175926</v>
      </c>
    </row>
    <row r="1666" spans="1:19" ht="32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8282</v>
      </c>
      <c r="O1666" t="s">
        <v>8303</v>
      </c>
      <c r="P1666" s="10">
        <f t="shared" si="107"/>
        <v>122</v>
      </c>
      <c r="Q1666">
        <f t="shared" si="106"/>
        <v>34.380000000000003</v>
      </c>
      <c r="R1666" s="16">
        <f t="shared" si="104"/>
        <v>40939.761782407404</v>
      </c>
      <c r="S1666" s="16">
        <f t="shared" si="105"/>
        <v>40984.165972222225</v>
      </c>
    </row>
    <row r="1667" spans="1:19" ht="32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8282</v>
      </c>
      <c r="O1667" t="s">
        <v>8303</v>
      </c>
      <c r="P1667" s="10">
        <f t="shared" si="107"/>
        <v>119</v>
      </c>
      <c r="Q1667">
        <f t="shared" si="106"/>
        <v>44.96</v>
      </c>
      <c r="R1667" s="16">
        <f t="shared" ref="R1667:R1730" si="108">(((J1667/60)/60)/24)+DATE(1970,1,1)</f>
        <v>40564.649456018517</v>
      </c>
      <c r="S1667" s="16">
        <f t="shared" ref="S1667:S1730" si="109">(((I1667/60)/60)/24)+DATE(1970,1,1)</f>
        <v>40596.125</v>
      </c>
    </row>
    <row r="1668" spans="1:19" ht="32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8282</v>
      </c>
      <c r="O1668" t="s">
        <v>8303</v>
      </c>
      <c r="P1668" s="10">
        <f t="shared" si="107"/>
        <v>161</v>
      </c>
      <c r="Q1668">
        <f t="shared" si="106"/>
        <v>41.04</v>
      </c>
      <c r="R1668" s="16">
        <f t="shared" si="108"/>
        <v>41331.253159722226</v>
      </c>
      <c r="S1668" s="16">
        <f t="shared" si="109"/>
        <v>41361.211493055554</v>
      </c>
    </row>
    <row r="1669" spans="1:19" ht="32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8282</v>
      </c>
      <c r="O1669" t="s">
        <v>8303</v>
      </c>
      <c r="P1669" s="10">
        <f t="shared" si="107"/>
        <v>127</v>
      </c>
      <c r="Q1669">
        <f t="shared" si="106"/>
        <v>52.6</v>
      </c>
      <c r="R1669" s="16">
        <f t="shared" si="108"/>
        <v>41682.0705787037</v>
      </c>
      <c r="S1669" s="16">
        <f t="shared" si="109"/>
        <v>41709.290972222225</v>
      </c>
    </row>
    <row r="1670" spans="1:19" ht="32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8282</v>
      </c>
      <c r="O1670" t="s">
        <v>8303</v>
      </c>
      <c r="P1670" s="10">
        <f t="shared" si="107"/>
        <v>103</v>
      </c>
      <c r="Q1670">
        <f t="shared" si="106"/>
        <v>70.78</v>
      </c>
      <c r="R1670" s="16">
        <f t="shared" si="108"/>
        <v>40845.14975694444</v>
      </c>
      <c r="S1670" s="16">
        <f t="shared" si="109"/>
        <v>40875.191423611112</v>
      </c>
    </row>
    <row r="1671" spans="1:19" ht="32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8282</v>
      </c>
      <c r="O1671" t="s">
        <v>8303</v>
      </c>
      <c r="P1671" s="10">
        <f t="shared" si="107"/>
        <v>140</v>
      </c>
      <c r="Q1671">
        <f t="shared" si="106"/>
        <v>53.75</v>
      </c>
      <c r="R1671" s="16">
        <f t="shared" si="108"/>
        <v>42461.885138888887</v>
      </c>
      <c r="S1671" s="16">
        <f t="shared" si="109"/>
        <v>42521.885138888887</v>
      </c>
    </row>
    <row r="1672" spans="1:19" ht="32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8282</v>
      </c>
      <c r="O1672" t="s">
        <v>8303</v>
      </c>
      <c r="P1672" s="10">
        <f t="shared" si="107"/>
        <v>103</v>
      </c>
      <c r="Q1672">
        <f t="shared" si="106"/>
        <v>44.61</v>
      </c>
      <c r="R1672" s="16">
        <f t="shared" si="108"/>
        <v>40313.930543981485</v>
      </c>
      <c r="S1672" s="16">
        <f t="shared" si="109"/>
        <v>40364.166666666664</v>
      </c>
    </row>
    <row r="1673" spans="1:19" ht="16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8282</v>
      </c>
      <c r="O1673" t="s">
        <v>8303</v>
      </c>
      <c r="P1673" s="10">
        <f t="shared" si="107"/>
        <v>101</v>
      </c>
      <c r="Q1673">
        <f t="shared" si="106"/>
        <v>26.15</v>
      </c>
      <c r="R1673" s="16">
        <f t="shared" si="108"/>
        <v>42553.54414351852</v>
      </c>
      <c r="S1673" s="16">
        <f t="shared" si="109"/>
        <v>42583.54414351852</v>
      </c>
    </row>
    <row r="1674" spans="1:19" ht="16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8282</v>
      </c>
      <c r="O1674" t="s">
        <v>8303</v>
      </c>
      <c r="P1674" s="10">
        <f t="shared" si="107"/>
        <v>113</v>
      </c>
      <c r="Q1674">
        <f t="shared" ref="Q1674:Q1737" si="110">IFERROR(ROUND(E1674/L1674,2),0)</f>
        <v>39.18</v>
      </c>
      <c r="R1674" s="16">
        <f t="shared" si="108"/>
        <v>41034.656597222223</v>
      </c>
      <c r="S1674" s="16">
        <f t="shared" si="109"/>
        <v>41064.656597222223</v>
      </c>
    </row>
    <row r="1675" spans="1:19" ht="32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8282</v>
      </c>
      <c r="O1675" t="s">
        <v>8303</v>
      </c>
      <c r="P1675" s="10">
        <f t="shared" si="107"/>
        <v>128</v>
      </c>
      <c r="Q1675">
        <f t="shared" si="110"/>
        <v>45.59</v>
      </c>
      <c r="R1675" s="16">
        <f t="shared" si="108"/>
        <v>42039.878379629634</v>
      </c>
      <c r="S1675" s="16">
        <f t="shared" si="109"/>
        <v>42069.878379629634</v>
      </c>
    </row>
    <row r="1676" spans="1:19" ht="32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8282</v>
      </c>
      <c r="O1676" t="s">
        <v>8303</v>
      </c>
      <c r="P1676" s="10">
        <f t="shared" si="107"/>
        <v>202</v>
      </c>
      <c r="Q1676">
        <f t="shared" si="110"/>
        <v>89.25</v>
      </c>
      <c r="R1676" s="16">
        <f t="shared" si="108"/>
        <v>42569.605393518519</v>
      </c>
      <c r="S1676" s="16">
        <f t="shared" si="109"/>
        <v>42600.290972222225</v>
      </c>
    </row>
    <row r="1677" spans="1:19" ht="16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8282</v>
      </c>
      <c r="O1677" t="s">
        <v>8303</v>
      </c>
      <c r="P1677" s="10">
        <f t="shared" si="107"/>
        <v>137</v>
      </c>
      <c r="Q1677">
        <f t="shared" si="110"/>
        <v>40.42</v>
      </c>
      <c r="R1677" s="16">
        <f t="shared" si="108"/>
        <v>40802.733101851853</v>
      </c>
      <c r="S1677" s="16">
        <f t="shared" si="109"/>
        <v>40832.918749999997</v>
      </c>
    </row>
    <row r="1678" spans="1:19" ht="16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8282</v>
      </c>
      <c r="O1678" t="s">
        <v>8303</v>
      </c>
      <c r="P1678" s="10">
        <f t="shared" si="107"/>
        <v>115</v>
      </c>
      <c r="Q1678">
        <f t="shared" si="110"/>
        <v>82.38</v>
      </c>
      <c r="R1678" s="16">
        <f t="shared" si="108"/>
        <v>40973.72623842593</v>
      </c>
      <c r="S1678" s="16">
        <f t="shared" si="109"/>
        <v>41020.165972222225</v>
      </c>
    </row>
    <row r="1679" spans="1:19" ht="32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8282</v>
      </c>
      <c r="O1679" t="s">
        <v>8303</v>
      </c>
      <c r="P1679" s="10">
        <f t="shared" si="107"/>
        <v>112</v>
      </c>
      <c r="Q1679">
        <f t="shared" si="110"/>
        <v>159.52000000000001</v>
      </c>
      <c r="R1679" s="16">
        <f t="shared" si="108"/>
        <v>42416.407129629632</v>
      </c>
      <c r="S1679" s="16">
        <f t="shared" si="109"/>
        <v>42476.249305555553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8282</v>
      </c>
      <c r="O1680" t="s">
        <v>8303</v>
      </c>
      <c r="P1680" s="10">
        <f t="shared" si="107"/>
        <v>118</v>
      </c>
      <c r="Q1680">
        <f t="shared" si="110"/>
        <v>36.24</v>
      </c>
      <c r="R1680" s="16">
        <f t="shared" si="108"/>
        <v>41662.854988425926</v>
      </c>
      <c r="S1680" s="16">
        <f t="shared" si="109"/>
        <v>41676.854988425926</v>
      </c>
    </row>
    <row r="1681" spans="1:19" ht="32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8282</v>
      </c>
      <c r="O1681" t="s">
        <v>8303</v>
      </c>
      <c r="P1681" s="10">
        <f t="shared" si="107"/>
        <v>175</v>
      </c>
      <c r="Q1681">
        <f t="shared" si="110"/>
        <v>62.5</v>
      </c>
      <c r="R1681" s="16">
        <f t="shared" si="108"/>
        <v>40723.068807870368</v>
      </c>
      <c r="S1681" s="16">
        <f t="shared" si="109"/>
        <v>40746.068807870368</v>
      </c>
    </row>
    <row r="1682" spans="1:19" ht="16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8282</v>
      </c>
      <c r="O1682" t="s">
        <v>8303</v>
      </c>
      <c r="P1682" s="10">
        <f t="shared" si="107"/>
        <v>118</v>
      </c>
      <c r="Q1682">
        <f t="shared" si="110"/>
        <v>47</v>
      </c>
      <c r="R1682" s="16">
        <f t="shared" si="108"/>
        <v>41802.757719907408</v>
      </c>
      <c r="S1682" s="16">
        <f t="shared" si="109"/>
        <v>41832.757719907408</v>
      </c>
    </row>
    <row r="1683" spans="1:19" ht="32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8282</v>
      </c>
      <c r="O1683" t="s">
        <v>8304</v>
      </c>
      <c r="P1683" s="10">
        <f t="shared" si="107"/>
        <v>101</v>
      </c>
      <c r="Q1683">
        <f t="shared" si="110"/>
        <v>74.58</v>
      </c>
      <c r="R1683" s="16">
        <f t="shared" si="108"/>
        <v>42774.121342592596</v>
      </c>
      <c r="S1683" s="16">
        <f t="shared" si="109"/>
        <v>42823.083333333328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8282</v>
      </c>
      <c r="O1684" t="s">
        <v>8304</v>
      </c>
      <c r="P1684" s="10">
        <f t="shared" si="107"/>
        <v>0</v>
      </c>
      <c r="Q1684">
        <f t="shared" si="110"/>
        <v>0</v>
      </c>
      <c r="R1684" s="16">
        <f t="shared" si="108"/>
        <v>42779.21365740741</v>
      </c>
      <c r="S1684" s="16">
        <f t="shared" si="109"/>
        <v>42839.171990740739</v>
      </c>
    </row>
    <row r="1685" spans="1:19" ht="32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8282</v>
      </c>
      <c r="O1685" t="s">
        <v>8304</v>
      </c>
      <c r="P1685" s="10">
        <f t="shared" si="107"/>
        <v>22</v>
      </c>
      <c r="Q1685">
        <f t="shared" si="110"/>
        <v>76</v>
      </c>
      <c r="R1685" s="16">
        <f t="shared" si="108"/>
        <v>42808.781689814816</v>
      </c>
      <c r="S1685" s="16">
        <f t="shared" si="109"/>
        <v>42832.781689814816</v>
      </c>
    </row>
    <row r="1686" spans="1:19" ht="16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8282</v>
      </c>
      <c r="O1686" t="s">
        <v>8304</v>
      </c>
      <c r="P1686" s="10">
        <f t="shared" si="107"/>
        <v>109</v>
      </c>
      <c r="Q1686">
        <f t="shared" si="110"/>
        <v>86.44</v>
      </c>
      <c r="R1686" s="16">
        <f t="shared" si="108"/>
        <v>42783.815289351856</v>
      </c>
      <c r="S1686" s="16">
        <f t="shared" si="109"/>
        <v>42811.773622685185</v>
      </c>
    </row>
    <row r="1687" spans="1:19" ht="32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8282</v>
      </c>
      <c r="O1687" t="s">
        <v>8304</v>
      </c>
      <c r="P1687" s="10">
        <f t="shared" si="107"/>
        <v>103</v>
      </c>
      <c r="Q1687">
        <f t="shared" si="110"/>
        <v>24</v>
      </c>
      <c r="R1687" s="16">
        <f t="shared" si="108"/>
        <v>42788.2502662037</v>
      </c>
      <c r="S1687" s="16">
        <f t="shared" si="109"/>
        <v>42818.208599537036</v>
      </c>
    </row>
    <row r="1688" spans="1:19" ht="32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8282</v>
      </c>
      <c r="O1688" t="s">
        <v>8304</v>
      </c>
      <c r="P1688" s="10">
        <f t="shared" si="107"/>
        <v>0</v>
      </c>
      <c r="Q1688">
        <f t="shared" si="110"/>
        <v>18</v>
      </c>
      <c r="R1688" s="16">
        <f t="shared" si="108"/>
        <v>42792.843969907408</v>
      </c>
      <c r="S1688" s="16">
        <f t="shared" si="109"/>
        <v>42852.802303240736</v>
      </c>
    </row>
    <row r="1689" spans="1:19" ht="32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8282</v>
      </c>
      <c r="O1689" t="s">
        <v>8304</v>
      </c>
      <c r="P1689" s="10">
        <f t="shared" si="107"/>
        <v>31</v>
      </c>
      <c r="Q1689">
        <f t="shared" si="110"/>
        <v>80.13</v>
      </c>
      <c r="R1689" s="16">
        <f t="shared" si="108"/>
        <v>42802.046817129631</v>
      </c>
      <c r="S1689" s="16">
        <f t="shared" si="109"/>
        <v>42835.84375</v>
      </c>
    </row>
    <row r="1690" spans="1:19" ht="32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8282</v>
      </c>
      <c r="O1690" t="s">
        <v>8304</v>
      </c>
      <c r="P1690" s="10">
        <f t="shared" ref="P1690:P1753" si="111">ROUND(E1690/D1690*100,0)</f>
        <v>44</v>
      </c>
      <c r="Q1690">
        <f t="shared" si="110"/>
        <v>253.14</v>
      </c>
      <c r="R1690" s="16">
        <f t="shared" si="108"/>
        <v>42804.534652777773</v>
      </c>
      <c r="S1690" s="16">
        <f t="shared" si="109"/>
        <v>42834.492986111116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8282</v>
      </c>
      <c r="O1691" t="s">
        <v>8304</v>
      </c>
      <c r="P1691" s="10">
        <f t="shared" si="111"/>
        <v>100</v>
      </c>
      <c r="Q1691">
        <f t="shared" si="110"/>
        <v>171.43</v>
      </c>
      <c r="R1691" s="16">
        <f t="shared" si="108"/>
        <v>42780.942476851851</v>
      </c>
      <c r="S1691" s="16">
        <f t="shared" si="109"/>
        <v>42810.900810185187</v>
      </c>
    </row>
    <row r="1692" spans="1:19" ht="32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8282</v>
      </c>
      <c r="O1692" t="s">
        <v>8304</v>
      </c>
      <c r="P1692" s="10">
        <f t="shared" si="111"/>
        <v>25</v>
      </c>
      <c r="Q1692">
        <f t="shared" si="110"/>
        <v>57.73</v>
      </c>
      <c r="R1692" s="16">
        <f t="shared" si="108"/>
        <v>42801.43104166667</v>
      </c>
      <c r="S1692" s="16">
        <f t="shared" si="109"/>
        <v>42831.389374999999</v>
      </c>
    </row>
    <row r="1693" spans="1:19" ht="32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8282</v>
      </c>
      <c r="O1693" t="s">
        <v>8304</v>
      </c>
      <c r="P1693" s="10">
        <f t="shared" si="111"/>
        <v>33</v>
      </c>
      <c r="Q1693">
        <f t="shared" si="110"/>
        <v>264.26</v>
      </c>
      <c r="R1693" s="16">
        <f t="shared" si="108"/>
        <v>42795.701481481476</v>
      </c>
      <c r="S1693" s="16">
        <f t="shared" si="109"/>
        <v>42828.041666666672</v>
      </c>
    </row>
    <row r="1694" spans="1:19" ht="32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8282</v>
      </c>
      <c r="O1694" t="s">
        <v>8304</v>
      </c>
      <c r="P1694" s="10">
        <f t="shared" si="111"/>
        <v>48</v>
      </c>
      <c r="Q1694">
        <f t="shared" si="110"/>
        <v>159.33000000000001</v>
      </c>
      <c r="R1694" s="16">
        <f t="shared" si="108"/>
        <v>42788.151238425926</v>
      </c>
      <c r="S1694" s="16">
        <f t="shared" si="109"/>
        <v>42820.999305555553</v>
      </c>
    </row>
    <row r="1695" spans="1:19" ht="32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8282</v>
      </c>
      <c r="O1695" t="s">
        <v>8304</v>
      </c>
      <c r="P1695" s="10">
        <f t="shared" si="111"/>
        <v>9</v>
      </c>
      <c r="Q1695">
        <f t="shared" si="110"/>
        <v>35</v>
      </c>
      <c r="R1695" s="16">
        <f t="shared" si="108"/>
        <v>42803.920277777783</v>
      </c>
      <c r="S1695" s="16">
        <f t="shared" si="109"/>
        <v>42834.833333333328</v>
      </c>
    </row>
    <row r="1696" spans="1:19" ht="32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8282</v>
      </c>
      <c r="O1696" t="s">
        <v>8304</v>
      </c>
      <c r="P1696" s="10">
        <f t="shared" si="111"/>
        <v>0</v>
      </c>
      <c r="Q1696">
        <f t="shared" si="110"/>
        <v>5</v>
      </c>
      <c r="R1696" s="16">
        <f t="shared" si="108"/>
        <v>42791.669837962967</v>
      </c>
      <c r="S1696" s="16">
        <f t="shared" si="109"/>
        <v>42821.191666666666</v>
      </c>
    </row>
    <row r="1697" spans="1:19" ht="32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8282</v>
      </c>
      <c r="O1697" t="s">
        <v>8304</v>
      </c>
      <c r="P1697" s="10">
        <f t="shared" si="111"/>
        <v>12</v>
      </c>
      <c r="Q1697">
        <f t="shared" si="110"/>
        <v>61.09</v>
      </c>
      <c r="R1697" s="16">
        <f t="shared" si="108"/>
        <v>42801.031412037039</v>
      </c>
      <c r="S1697" s="16">
        <f t="shared" si="109"/>
        <v>42835.041666666672</v>
      </c>
    </row>
    <row r="1698" spans="1:19" ht="32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8282</v>
      </c>
      <c r="O1698" t="s">
        <v>8304</v>
      </c>
      <c r="P1698" s="10">
        <f t="shared" si="111"/>
        <v>0</v>
      </c>
      <c r="Q1698">
        <f t="shared" si="110"/>
        <v>0</v>
      </c>
      <c r="R1698" s="16">
        <f t="shared" si="108"/>
        <v>42796.069571759261</v>
      </c>
      <c r="S1698" s="16">
        <f t="shared" si="109"/>
        <v>42826.027905092589</v>
      </c>
    </row>
    <row r="1699" spans="1:19" ht="32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8282</v>
      </c>
      <c r="O1699" t="s">
        <v>8304</v>
      </c>
      <c r="P1699" s="10">
        <f t="shared" si="111"/>
        <v>20</v>
      </c>
      <c r="Q1699">
        <f t="shared" si="110"/>
        <v>114.82</v>
      </c>
      <c r="R1699" s="16">
        <f t="shared" si="108"/>
        <v>42805.032962962956</v>
      </c>
      <c r="S1699" s="16">
        <f t="shared" si="109"/>
        <v>42834.991296296299</v>
      </c>
    </row>
    <row r="1700" spans="1:19" ht="48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8282</v>
      </c>
      <c r="O1700" t="s">
        <v>8304</v>
      </c>
      <c r="P1700" s="10">
        <f t="shared" si="111"/>
        <v>0</v>
      </c>
      <c r="Q1700">
        <f t="shared" si="110"/>
        <v>0</v>
      </c>
      <c r="R1700" s="16">
        <f t="shared" si="108"/>
        <v>42796.207870370374</v>
      </c>
      <c r="S1700" s="16">
        <f t="shared" si="109"/>
        <v>42820.147916666669</v>
      </c>
    </row>
    <row r="1701" spans="1:19" ht="32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8282</v>
      </c>
      <c r="O1701" t="s">
        <v>8304</v>
      </c>
      <c r="P1701" s="10">
        <f t="shared" si="111"/>
        <v>4</v>
      </c>
      <c r="Q1701">
        <f t="shared" si="110"/>
        <v>54</v>
      </c>
      <c r="R1701" s="16">
        <f t="shared" si="108"/>
        <v>42806.863946759258</v>
      </c>
      <c r="S1701" s="16">
        <f t="shared" si="109"/>
        <v>42836.863946759258</v>
      </c>
    </row>
    <row r="1702" spans="1:19" ht="32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8282</v>
      </c>
      <c r="O1702" t="s">
        <v>8304</v>
      </c>
      <c r="P1702" s="10">
        <f t="shared" si="111"/>
        <v>26</v>
      </c>
      <c r="Q1702">
        <f t="shared" si="110"/>
        <v>65.97</v>
      </c>
      <c r="R1702" s="16">
        <f t="shared" si="108"/>
        <v>42796.071643518517</v>
      </c>
      <c r="S1702" s="16">
        <f t="shared" si="109"/>
        <v>42826.166666666672</v>
      </c>
    </row>
    <row r="1703" spans="1:19" ht="32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8282</v>
      </c>
      <c r="O1703" t="s">
        <v>8304</v>
      </c>
      <c r="P1703" s="10">
        <f t="shared" si="111"/>
        <v>0</v>
      </c>
      <c r="Q1703">
        <f t="shared" si="110"/>
        <v>5</v>
      </c>
      <c r="R1703" s="16">
        <f t="shared" si="108"/>
        <v>41989.664409722223</v>
      </c>
      <c r="S1703" s="16">
        <f t="shared" si="109"/>
        <v>42019.664409722223</v>
      </c>
    </row>
    <row r="1704" spans="1:19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8282</v>
      </c>
      <c r="O1704" t="s">
        <v>8304</v>
      </c>
      <c r="P1704" s="10">
        <f t="shared" si="111"/>
        <v>0</v>
      </c>
      <c r="Q1704">
        <f t="shared" si="110"/>
        <v>1</v>
      </c>
      <c r="R1704" s="16">
        <f t="shared" si="108"/>
        <v>42063.869791666672</v>
      </c>
      <c r="S1704" s="16">
        <f t="shared" si="109"/>
        <v>42093.828125</v>
      </c>
    </row>
    <row r="1705" spans="1:19" ht="32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8282</v>
      </c>
      <c r="O1705" t="s">
        <v>8304</v>
      </c>
      <c r="P1705" s="10">
        <f t="shared" si="111"/>
        <v>1</v>
      </c>
      <c r="Q1705">
        <f t="shared" si="110"/>
        <v>25.5</v>
      </c>
      <c r="R1705" s="16">
        <f t="shared" si="108"/>
        <v>42187.281678240746</v>
      </c>
      <c r="S1705" s="16">
        <f t="shared" si="109"/>
        <v>42247.281678240746</v>
      </c>
    </row>
    <row r="1706" spans="1:19" ht="16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8282</v>
      </c>
      <c r="O1706" t="s">
        <v>8304</v>
      </c>
      <c r="P1706" s="10">
        <f t="shared" si="111"/>
        <v>65</v>
      </c>
      <c r="Q1706">
        <f t="shared" si="110"/>
        <v>118.36</v>
      </c>
      <c r="R1706" s="16">
        <f t="shared" si="108"/>
        <v>42021.139733796299</v>
      </c>
      <c r="S1706" s="16">
        <f t="shared" si="109"/>
        <v>42051.139733796299</v>
      </c>
    </row>
    <row r="1707" spans="1:19" ht="32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8282</v>
      </c>
      <c r="O1707" t="s">
        <v>8304</v>
      </c>
      <c r="P1707" s="10">
        <f t="shared" si="111"/>
        <v>0</v>
      </c>
      <c r="Q1707">
        <f t="shared" si="110"/>
        <v>0</v>
      </c>
      <c r="R1707" s="16">
        <f t="shared" si="108"/>
        <v>42245.016736111109</v>
      </c>
      <c r="S1707" s="16">
        <f t="shared" si="109"/>
        <v>42256.666666666672</v>
      </c>
    </row>
    <row r="1708" spans="1:19" ht="32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8282</v>
      </c>
      <c r="O1708" t="s">
        <v>8304</v>
      </c>
      <c r="P1708" s="10">
        <f t="shared" si="111"/>
        <v>0</v>
      </c>
      <c r="Q1708">
        <f t="shared" si="110"/>
        <v>0</v>
      </c>
      <c r="R1708" s="16">
        <f t="shared" si="108"/>
        <v>42179.306388888886</v>
      </c>
      <c r="S1708" s="16">
        <f t="shared" si="109"/>
        <v>42239.306388888886</v>
      </c>
    </row>
    <row r="1709" spans="1:19" ht="32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8282</v>
      </c>
      <c r="O1709" t="s">
        <v>8304</v>
      </c>
      <c r="P1709" s="10">
        <f t="shared" si="111"/>
        <v>10</v>
      </c>
      <c r="Q1709">
        <f t="shared" si="110"/>
        <v>54.11</v>
      </c>
      <c r="R1709" s="16">
        <f t="shared" si="108"/>
        <v>42427.721006944441</v>
      </c>
      <c r="S1709" s="16">
        <f t="shared" si="109"/>
        <v>42457.679340277777</v>
      </c>
    </row>
    <row r="1710" spans="1:19" ht="32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8282</v>
      </c>
      <c r="O1710" t="s">
        <v>8304</v>
      </c>
      <c r="P1710" s="10">
        <f t="shared" si="111"/>
        <v>0</v>
      </c>
      <c r="Q1710">
        <f t="shared" si="110"/>
        <v>0</v>
      </c>
      <c r="R1710" s="16">
        <f t="shared" si="108"/>
        <v>42451.866967592592</v>
      </c>
      <c r="S1710" s="16">
        <f t="shared" si="109"/>
        <v>42491.866967592592</v>
      </c>
    </row>
    <row r="1711" spans="1:19" ht="32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8282</v>
      </c>
      <c r="O1711" t="s">
        <v>8304</v>
      </c>
      <c r="P1711" s="10">
        <f t="shared" si="111"/>
        <v>5</v>
      </c>
      <c r="Q1711">
        <f t="shared" si="110"/>
        <v>21.25</v>
      </c>
      <c r="R1711" s="16">
        <f t="shared" si="108"/>
        <v>41841.56381944444</v>
      </c>
      <c r="S1711" s="16">
        <f t="shared" si="109"/>
        <v>41882.818749999999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8282</v>
      </c>
      <c r="O1712" t="s">
        <v>8304</v>
      </c>
      <c r="P1712" s="10">
        <f t="shared" si="111"/>
        <v>1</v>
      </c>
      <c r="Q1712">
        <f t="shared" si="110"/>
        <v>34</v>
      </c>
      <c r="R1712" s="16">
        <f t="shared" si="108"/>
        <v>42341.59129629629</v>
      </c>
      <c r="S1712" s="16">
        <f t="shared" si="109"/>
        <v>42387.541666666672</v>
      </c>
    </row>
    <row r="1713" spans="1:19" ht="32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8282</v>
      </c>
      <c r="O1713" t="s">
        <v>8304</v>
      </c>
      <c r="P1713" s="10">
        <f t="shared" si="111"/>
        <v>11</v>
      </c>
      <c r="Q1713">
        <f t="shared" si="110"/>
        <v>525</v>
      </c>
      <c r="R1713" s="16">
        <f t="shared" si="108"/>
        <v>41852.646226851852</v>
      </c>
      <c r="S1713" s="16">
        <f t="shared" si="109"/>
        <v>41883.646226851852</v>
      </c>
    </row>
    <row r="1714" spans="1:19" ht="32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8282</v>
      </c>
      <c r="O1714" t="s">
        <v>8304</v>
      </c>
      <c r="P1714" s="10">
        <f t="shared" si="111"/>
        <v>0</v>
      </c>
      <c r="Q1714">
        <f t="shared" si="110"/>
        <v>0</v>
      </c>
      <c r="R1714" s="16">
        <f t="shared" si="108"/>
        <v>42125.913807870369</v>
      </c>
      <c r="S1714" s="16">
        <f t="shared" si="109"/>
        <v>42185.913807870369</v>
      </c>
    </row>
    <row r="1715" spans="1:19" ht="32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8282</v>
      </c>
      <c r="O1715" t="s">
        <v>8304</v>
      </c>
      <c r="P1715" s="10">
        <f t="shared" si="111"/>
        <v>2</v>
      </c>
      <c r="Q1715">
        <f t="shared" si="110"/>
        <v>50</v>
      </c>
      <c r="R1715" s="16">
        <f t="shared" si="108"/>
        <v>41887.801064814819</v>
      </c>
      <c r="S1715" s="16">
        <f t="shared" si="109"/>
        <v>41917.801064814819</v>
      </c>
    </row>
    <row r="1716" spans="1:19" ht="32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8282</v>
      </c>
      <c r="O1716" t="s">
        <v>8304</v>
      </c>
      <c r="P1716" s="10">
        <f t="shared" si="111"/>
        <v>8</v>
      </c>
      <c r="Q1716">
        <f t="shared" si="110"/>
        <v>115.71</v>
      </c>
      <c r="R1716" s="16">
        <f t="shared" si="108"/>
        <v>42095.918530092589</v>
      </c>
      <c r="S1716" s="16">
        <f t="shared" si="109"/>
        <v>42125.918530092589</v>
      </c>
    </row>
    <row r="1717" spans="1:19" ht="32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8282</v>
      </c>
      <c r="O1717" t="s">
        <v>8304</v>
      </c>
      <c r="P1717" s="10">
        <f t="shared" si="111"/>
        <v>0</v>
      </c>
      <c r="Q1717">
        <f t="shared" si="110"/>
        <v>5.5</v>
      </c>
      <c r="R1717" s="16">
        <f t="shared" si="108"/>
        <v>42064.217418981483</v>
      </c>
      <c r="S1717" s="16">
        <f t="shared" si="109"/>
        <v>42094.140277777777</v>
      </c>
    </row>
    <row r="1718" spans="1:19" ht="32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8282</v>
      </c>
      <c r="O1718" t="s">
        <v>8304</v>
      </c>
      <c r="P1718" s="10">
        <f t="shared" si="111"/>
        <v>8</v>
      </c>
      <c r="Q1718">
        <f t="shared" si="110"/>
        <v>50</v>
      </c>
      <c r="R1718" s="16">
        <f t="shared" si="108"/>
        <v>42673.577534722222</v>
      </c>
      <c r="S1718" s="16">
        <f t="shared" si="109"/>
        <v>42713.619201388887</v>
      </c>
    </row>
    <row r="1719" spans="1:19" ht="16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8282</v>
      </c>
      <c r="O1719" t="s">
        <v>8304</v>
      </c>
      <c r="P1719" s="10">
        <f t="shared" si="111"/>
        <v>43</v>
      </c>
      <c r="Q1719">
        <f t="shared" si="110"/>
        <v>34.020000000000003</v>
      </c>
      <c r="R1719" s="16">
        <f t="shared" si="108"/>
        <v>42460.98192129629</v>
      </c>
      <c r="S1719" s="16">
        <f t="shared" si="109"/>
        <v>42481.166666666672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8282</v>
      </c>
      <c r="O1720" t="s">
        <v>8304</v>
      </c>
      <c r="P1720" s="10">
        <f t="shared" si="111"/>
        <v>0</v>
      </c>
      <c r="Q1720">
        <f t="shared" si="110"/>
        <v>37.5</v>
      </c>
      <c r="R1720" s="16">
        <f t="shared" si="108"/>
        <v>42460.610520833332</v>
      </c>
      <c r="S1720" s="16">
        <f t="shared" si="109"/>
        <v>42504.207638888889</v>
      </c>
    </row>
    <row r="1721" spans="1:19" ht="32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8282</v>
      </c>
      <c r="O1721" t="s">
        <v>8304</v>
      </c>
      <c r="P1721" s="10">
        <f t="shared" si="111"/>
        <v>1</v>
      </c>
      <c r="Q1721">
        <f t="shared" si="110"/>
        <v>11.67</v>
      </c>
      <c r="R1721" s="16">
        <f t="shared" si="108"/>
        <v>41869.534618055557</v>
      </c>
      <c r="S1721" s="16">
        <f t="shared" si="109"/>
        <v>41899.534618055557</v>
      </c>
    </row>
    <row r="1722" spans="1:19" ht="32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8282</v>
      </c>
      <c r="O1722" t="s">
        <v>8304</v>
      </c>
      <c r="P1722" s="10">
        <f t="shared" si="111"/>
        <v>6</v>
      </c>
      <c r="Q1722">
        <f t="shared" si="110"/>
        <v>28.13</v>
      </c>
      <c r="R1722" s="16">
        <f t="shared" si="108"/>
        <v>41922.783229166671</v>
      </c>
      <c r="S1722" s="16">
        <f t="shared" si="109"/>
        <v>41952.824895833335</v>
      </c>
    </row>
    <row r="1723" spans="1:19" ht="32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8282</v>
      </c>
      <c r="O1723" t="s">
        <v>8304</v>
      </c>
      <c r="P1723" s="10">
        <f t="shared" si="111"/>
        <v>0</v>
      </c>
      <c r="Q1723">
        <f t="shared" si="110"/>
        <v>0</v>
      </c>
      <c r="R1723" s="16">
        <f t="shared" si="108"/>
        <v>42319.461377314816</v>
      </c>
      <c r="S1723" s="16">
        <f t="shared" si="109"/>
        <v>42349.461377314816</v>
      </c>
    </row>
    <row r="1724" spans="1:19" ht="32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8282</v>
      </c>
      <c r="O1724" t="s">
        <v>8304</v>
      </c>
      <c r="P1724" s="10">
        <f t="shared" si="111"/>
        <v>0</v>
      </c>
      <c r="Q1724">
        <f t="shared" si="110"/>
        <v>1</v>
      </c>
      <c r="R1724" s="16">
        <f t="shared" si="108"/>
        <v>42425.960983796293</v>
      </c>
      <c r="S1724" s="16">
        <f t="shared" si="109"/>
        <v>42463.006944444445</v>
      </c>
    </row>
    <row r="1725" spans="1:19" ht="32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8282</v>
      </c>
      <c r="O1725" t="s">
        <v>8304</v>
      </c>
      <c r="P1725" s="10">
        <f t="shared" si="111"/>
        <v>7</v>
      </c>
      <c r="Q1725">
        <f t="shared" si="110"/>
        <v>216.67</v>
      </c>
      <c r="R1725" s="16">
        <f t="shared" si="108"/>
        <v>42129.82540509259</v>
      </c>
      <c r="S1725" s="16">
        <f t="shared" si="109"/>
        <v>42186.25</v>
      </c>
    </row>
    <row r="1726" spans="1:19" ht="32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8282</v>
      </c>
      <c r="O1726" t="s">
        <v>8304</v>
      </c>
      <c r="P1726" s="10">
        <f t="shared" si="111"/>
        <v>1</v>
      </c>
      <c r="Q1726">
        <f t="shared" si="110"/>
        <v>8.75</v>
      </c>
      <c r="R1726" s="16">
        <f t="shared" si="108"/>
        <v>41912.932430555556</v>
      </c>
      <c r="S1726" s="16">
        <f t="shared" si="109"/>
        <v>41942.932430555556</v>
      </c>
    </row>
    <row r="1727" spans="1:19" ht="32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8282</v>
      </c>
      <c r="O1727" t="s">
        <v>8304</v>
      </c>
      <c r="P1727" s="10">
        <f t="shared" si="111"/>
        <v>10</v>
      </c>
      <c r="Q1727">
        <f t="shared" si="110"/>
        <v>62.22</v>
      </c>
      <c r="R1727" s="16">
        <f t="shared" si="108"/>
        <v>41845.968159722222</v>
      </c>
      <c r="S1727" s="16">
        <f t="shared" si="109"/>
        <v>41875.968159722222</v>
      </c>
    </row>
    <row r="1728" spans="1:19" ht="16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8282</v>
      </c>
      <c r="O1728" t="s">
        <v>8304</v>
      </c>
      <c r="P1728" s="10">
        <f t="shared" si="111"/>
        <v>34</v>
      </c>
      <c r="Q1728">
        <f t="shared" si="110"/>
        <v>137.25</v>
      </c>
      <c r="R1728" s="16">
        <f t="shared" si="108"/>
        <v>41788.919722222221</v>
      </c>
      <c r="S1728" s="16">
        <f t="shared" si="109"/>
        <v>41817.919722222221</v>
      </c>
    </row>
    <row r="1729" spans="1:19" ht="32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8282</v>
      </c>
      <c r="O1729" t="s">
        <v>8304</v>
      </c>
      <c r="P1729" s="10">
        <f t="shared" si="111"/>
        <v>0</v>
      </c>
      <c r="Q1729">
        <f t="shared" si="110"/>
        <v>1</v>
      </c>
      <c r="R1729" s="16">
        <f t="shared" si="108"/>
        <v>42044.927974537044</v>
      </c>
      <c r="S1729" s="16">
        <f t="shared" si="109"/>
        <v>42099.458333333328</v>
      </c>
    </row>
    <row r="1730" spans="1:19" ht="32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8282</v>
      </c>
      <c r="O1730" t="s">
        <v>8304</v>
      </c>
      <c r="P1730" s="10">
        <f t="shared" si="111"/>
        <v>68</v>
      </c>
      <c r="Q1730">
        <f t="shared" si="110"/>
        <v>122.14</v>
      </c>
      <c r="R1730" s="16">
        <f t="shared" si="108"/>
        <v>42268.625856481478</v>
      </c>
      <c r="S1730" s="16">
        <f t="shared" si="109"/>
        <v>42298.625856481478</v>
      </c>
    </row>
    <row r="1731" spans="1:19" ht="32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8282</v>
      </c>
      <c r="O1731" t="s">
        <v>8304</v>
      </c>
      <c r="P1731" s="10">
        <f t="shared" si="111"/>
        <v>0</v>
      </c>
      <c r="Q1731">
        <f t="shared" si="110"/>
        <v>0</v>
      </c>
      <c r="R1731" s="16">
        <f t="shared" ref="R1731:R1794" si="112">(((J1731/60)/60)/24)+DATE(1970,1,1)</f>
        <v>42471.052152777775</v>
      </c>
      <c r="S1731" s="16">
        <f t="shared" ref="S1731:S1794" si="113">(((I1731/60)/60)/24)+DATE(1970,1,1)</f>
        <v>42531.052152777775</v>
      </c>
    </row>
    <row r="1732" spans="1:19" ht="32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8282</v>
      </c>
      <c r="O1732" t="s">
        <v>8304</v>
      </c>
      <c r="P1732" s="10">
        <f t="shared" si="111"/>
        <v>0</v>
      </c>
      <c r="Q1732">
        <f t="shared" si="110"/>
        <v>0</v>
      </c>
      <c r="R1732" s="16">
        <f t="shared" si="112"/>
        <v>42272.087766203709</v>
      </c>
      <c r="S1732" s="16">
        <f t="shared" si="113"/>
        <v>42302.087766203709</v>
      </c>
    </row>
    <row r="1733" spans="1:19" ht="16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8282</v>
      </c>
      <c r="O1733" t="s">
        <v>8304</v>
      </c>
      <c r="P1733" s="10">
        <f t="shared" si="111"/>
        <v>0</v>
      </c>
      <c r="Q1733">
        <f t="shared" si="110"/>
        <v>0</v>
      </c>
      <c r="R1733" s="16">
        <f t="shared" si="112"/>
        <v>42152.906851851847</v>
      </c>
      <c r="S1733" s="16">
        <f t="shared" si="113"/>
        <v>42166.625</v>
      </c>
    </row>
    <row r="1734" spans="1:19" ht="32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8282</v>
      </c>
      <c r="O1734" t="s">
        <v>8304</v>
      </c>
      <c r="P1734" s="10">
        <f t="shared" si="111"/>
        <v>0</v>
      </c>
      <c r="Q1734">
        <f t="shared" si="110"/>
        <v>0</v>
      </c>
      <c r="R1734" s="16">
        <f t="shared" si="112"/>
        <v>42325.683807870373</v>
      </c>
      <c r="S1734" s="16">
        <f t="shared" si="113"/>
        <v>42385.208333333328</v>
      </c>
    </row>
    <row r="1735" spans="1:19" ht="32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8282</v>
      </c>
      <c r="O1735" t="s">
        <v>8304</v>
      </c>
      <c r="P1735" s="10">
        <f t="shared" si="111"/>
        <v>0</v>
      </c>
      <c r="Q1735">
        <f t="shared" si="110"/>
        <v>0</v>
      </c>
      <c r="R1735" s="16">
        <f t="shared" si="112"/>
        <v>42614.675625000003</v>
      </c>
      <c r="S1735" s="16">
        <f t="shared" si="113"/>
        <v>42626.895833333328</v>
      </c>
    </row>
    <row r="1736" spans="1:19" ht="32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8282</v>
      </c>
      <c r="O1736" t="s">
        <v>8304</v>
      </c>
      <c r="P1736" s="10">
        <f t="shared" si="111"/>
        <v>0</v>
      </c>
      <c r="Q1736">
        <f t="shared" si="110"/>
        <v>1</v>
      </c>
      <c r="R1736" s="16">
        <f t="shared" si="112"/>
        <v>42102.036527777775</v>
      </c>
      <c r="S1736" s="16">
        <f t="shared" si="113"/>
        <v>42132.036527777775</v>
      </c>
    </row>
    <row r="1737" spans="1:19" ht="32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8282</v>
      </c>
      <c r="O1737" t="s">
        <v>8304</v>
      </c>
      <c r="P1737" s="10">
        <f t="shared" si="111"/>
        <v>11</v>
      </c>
      <c r="Q1737">
        <f t="shared" si="110"/>
        <v>55</v>
      </c>
      <c r="R1737" s="16">
        <f t="shared" si="112"/>
        <v>42559.814178240747</v>
      </c>
      <c r="S1737" s="16">
        <f t="shared" si="113"/>
        <v>42589.814178240747</v>
      </c>
    </row>
    <row r="1738" spans="1:19" ht="16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8282</v>
      </c>
      <c r="O1738" t="s">
        <v>8304</v>
      </c>
      <c r="P1738" s="10">
        <f t="shared" si="111"/>
        <v>1</v>
      </c>
      <c r="Q1738">
        <f t="shared" ref="Q1738:Q1801" si="114">IFERROR(ROUND(E1738/L1738,2),0)</f>
        <v>22</v>
      </c>
      <c r="R1738" s="16">
        <f t="shared" si="112"/>
        <v>42286.861493055556</v>
      </c>
      <c r="S1738" s="16">
        <f t="shared" si="113"/>
        <v>42316.90315972222</v>
      </c>
    </row>
    <row r="1739" spans="1:19" ht="32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8282</v>
      </c>
      <c r="O1739" t="s">
        <v>8304</v>
      </c>
      <c r="P1739" s="10">
        <f t="shared" si="111"/>
        <v>21</v>
      </c>
      <c r="Q1739">
        <f t="shared" si="114"/>
        <v>56.67</v>
      </c>
      <c r="R1739" s="16">
        <f t="shared" si="112"/>
        <v>42175.948981481488</v>
      </c>
      <c r="S1739" s="16">
        <f t="shared" si="113"/>
        <v>42205.948981481488</v>
      </c>
    </row>
    <row r="1740" spans="1:19" ht="16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8282</v>
      </c>
      <c r="O1740" t="s">
        <v>8304</v>
      </c>
      <c r="P1740" s="10">
        <f t="shared" si="111"/>
        <v>0</v>
      </c>
      <c r="Q1740">
        <f t="shared" si="114"/>
        <v>20</v>
      </c>
      <c r="R1740" s="16">
        <f t="shared" si="112"/>
        <v>41884.874328703707</v>
      </c>
      <c r="S1740" s="16">
        <f t="shared" si="113"/>
        <v>41914.874328703707</v>
      </c>
    </row>
    <row r="1741" spans="1:19" ht="32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8282</v>
      </c>
      <c r="O1741" t="s">
        <v>8304</v>
      </c>
      <c r="P1741" s="10">
        <f t="shared" si="111"/>
        <v>0</v>
      </c>
      <c r="Q1741">
        <f t="shared" si="114"/>
        <v>1</v>
      </c>
      <c r="R1741" s="16">
        <f t="shared" si="112"/>
        <v>42435.874212962968</v>
      </c>
      <c r="S1741" s="16">
        <f t="shared" si="113"/>
        <v>42494.832546296297</v>
      </c>
    </row>
    <row r="1742" spans="1:19" ht="32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8282</v>
      </c>
      <c r="O1742" t="s">
        <v>8304</v>
      </c>
      <c r="P1742" s="10">
        <f t="shared" si="111"/>
        <v>0</v>
      </c>
      <c r="Q1742">
        <f t="shared" si="114"/>
        <v>0</v>
      </c>
      <c r="R1742" s="16">
        <f t="shared" si="112"/>
        <v>42171.817384259266</v>
      </c>
      <c r="S1742" s="16">
        <f t="shared" si="113"/>
        <v>42201.817384259266</v>
      </c>
    </row>
    <row r="1743" spans="1:19" ht="16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8295</v>
      </c>
      <c r="O1743" t="s">
        <v>8296</v>
      </c>
      <c r="P1743" s="10">
        <f t="shared" si="111"/>
        <v>111</v>
      </c>
      <c r="Q1743">
        <f t="shared" si="114"/>
        <v>25.58</v>
      </c>
      <c r="R1743" s="16">
        <f t="shared" si="112"/>
        <v>42120.628136574072</v>
      </c>
      <c r="S1743" s="16">
        <f t="shared" si="113"/>
        <v>42165.628136574072</v>
      </c>
    </row>
    <row r="1744" spans="1:19" ht="32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8295</v>
      </c>
      <c r="O1744" t="s">
        <v>8296</v>
      </c>
      <c r="P1744" s="10">
        <f t="shared" si="111"/>
        <v>109</v>
      </c>
      <c r="Q1744">
        <f t="shared" si="114"/>
        <v>63.97</v>
      </c>
      <c r="R1744" s="16">
        <f t="shared" si="112"/>
        <v>42710.876967592587</v>
      </c>
      <c r="S1744" s="16">
        <f t="shared" si="113"/>
        <v>42742.875</v>
      </c>
    </row>
    <row r="1745" spans="1:19" ht="32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8295</v>
      </c>
      <c r="O1745" t="s">
        <v>8296</v>
      </c>
      <c r="P1745" s="10">
        <f t="shared" si="111"/>
        <v>100</v>
      </c>
      <c r="Q1745">
        <f t="shared" si="114"/>
        <v>89.93</v>
      </c>
      <c r="R1745" s="16">
        <f t="shared" si="112"/>
        <v>42586.925636574073</v>
      </c>
      <c r="S1745" s="16">
        <f t="shared" si="113"/>
        <v>42609.165972222225</v>
      </c>
    </row>
    <row r="1746" spans="1:19" ht="32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8295</v>
      </c>
      <c r="O1746" t="s">
        <v>8296</v>
      </c>
      <c r="P1746" s="10">
        <f t="shared" si="111"/>
        <v>118</v>
      </c>
      <c r="Q1746">
        <f t="shared" si="114"/>
        <v>93.07</v>
      </c>
      <c r="R1746" s="16">
        <f t="shared" si="112"/>
        <v>42026.605057870373</v>
      </c>
      <c r="S1746" s="16">
        <f t="shared" si="113"/>
        <v>42071.563391203701</v>
      </c>
    </row>
    <row r="1747" spans="1:19" ht="32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8295</v>
      </c>
      <c r="O1747" t="s">
        <v>8296</v>
      </c>
      <c r="P1747" s="10">
        <f t="shared" si="111"/>
        <v>114</v>
      </c>
      <c r="Q1747">
        <f t="shared" si="114"/>
        <v>89.67</v>
      </c>
      <c r="R1747" s="16">
        <f t="shared" si="112"/>
        <v>42690.259699074071</v>
      </c>
      <c r="S1747" s="16">
        <f t="shared" si="113"/>
        <v>42726.083333333328</v>
      </c>
    </row>
    <row r="1748" spans="1:19" ht="32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8295</v>
      </c>
      <c r="O1748" t="s">
        <v>8296</v>
      </c>
      <c r="P1748" s="10">
        <f t="shared" si="111"/>
        <v>148</v>
      </c>
      <c r="Q1748">
        <f t="shared" si="114"/>
        <v>207.62</v>
      </c>
      <c r="R1748" s="16">
        <f t="shared" si="112"/>
        <v>42668.176701388889</v>
      </c>
      <c r="S1748" s="16">
        <f t="shared" si="113"/>
        <v>42698.083333333328</v>
      </c>
    </row>
    <row r="1749" spans="1:19" ht="32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8295</v>
      </c>
      <c r="O1749" t="s">
        <v>8296</v>
      </c>
      <c r="P1749" s="10">
        <f t="shared" si="111"/>
        <v>105</v>
      </c>
      <c r="Q1749">
        <f t="shared" si="114"/>
        <v>59.41</v>
      </c>
      <c r="R1749" s="16">
        <f t="shared" si="112"/>
        <v>42292.435532407413</v>
      </c>
      <c r="S1749" s="16">
        <f t="shared" si="113"/>
        <v>42321.625</v>
      </c>
    </row>
    <row r="1750" spans="1:19" ht="16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8295</v>
      </c>
      <c r="O1750" t="s">
        <v>8296</v>
      </c>
      <c r="P1750" s="10">
        <f t="shared" si="111"/>
        <v>130</v>
      </c>
      <c r="Q1750">
        <f t="shared" si="114"/>
        <v>358.97</v>
      </c>
      <c r="R1750" s="16">
        <f t="shared" si="112"/>
        <v>42219.950729166667</v>
      </c>
      <c r="S1750" s="16">
        <f t="shared" si="113"/>
        <v>42249.950729166667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8295</v>
      </c>
      <c r="O1751" t="s">
        <v>8296</v>
      </c>
      <c r="P1751" s="10">
        <f t="shared" si="111"/>
        <v>123</v>
      </c>
      <c r="Q1751">
        <f t="shared" si="114"/>
        <v>94.74</v>
      </c>
      <c r="R1751" s="16">
        <f t="shared" si="112"/>
        <v>42758.975937499999</v>
      </c>
      <c r="S1751" s="16">
        <f t="shared" si="113"/>
        <v>42795.791666666672</v>
      </c>
    </row>
    <row r="1752" spans="1:19" ht="32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8295</v>
      </c>
      <c r="O1752" t="s">
        <v>8296</v>
      </c>
      <c r="P1752" s="10">
        <f t="shared" si="111"/>
        <v>202</v>
      </c>
      <c r="Q1752">
        <f t="shared" si="114"/>
        <v>80.650000000000006</v>
      </c>
      <c r="R1752" s="16">
        <f t="shared" si="112"/>
        <v>42454.836851851855</v>
      </c>
      <c r="S1752" s="16">
        <f t="shared" si="113"/>
        <v>42479.836851851855</v>
      </c>
    </row>
    <row r="1753" spans="1:19" ht="16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8295</v>
      </c>
      <c r="O1753" t="s">
        <v>8296</v>
      </c>
      <c r="P1753" s="10">
        <f t="shared" si="111"/>
        <v>103</v>
      </c>
      <c r="Q1753">
        <f t="shared" si="114"/>
        <v>168.69</v>
      </c>
      <c r="R1753" s="16">
        <f t="shared" si="112"/>
        <v>42052.7815162037</v>
      </c>
      <c r="S1753" s="16">
        <f t="shared" si="113"/>
        <v>42082.739849537036</v>
      </c>
    </row>
    <row r="1754" spans="1:19" ht="16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8295</v>
      </c>
      <c r="O1754" t="s">
        <v>8296</v>
      </c>
      <c r="P1754" s="10">
        <f t="shared" ref="P1754:P1817" si="115">ROUND(E1754/D1754*100,0)</f>
        <v>260</v>
      </c>
      <c r="Q1754">
        <f t="shared" si="114"/>
        <v>34.69</v>
      </c>
      <c r="R1754" s="16">
        <f t="shared" si="112"/>
        <v>42627.253263888888</v>
      </c>
      <c r="S1754" s="16">
        <f t="shared" si="113"/>
        <v>42657.253263888888</v>
      </c>
    </row>
    <row r="1755" spans="1:19" ht="32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8295</v>
      </c>
      <c r="O1755" t="s">
        <v>8296</v>
      </c>
      <c r="P1755" s="10">
        <f t="shared" si="115"/>
        <v>108</v>
      </c>
      <c r="Q1755">
        <f t="shared" si="114"/>
        <v>462.86</v>
      </c>
      <c r="R1755" s="16">
        <f t="shared" si="112"/>
        <v>42420.74962962963</v>
      </c>
      <c r="S1755" s="16">
        <f t="shared" si="113"/>
        <v>42450.707962962959</v>
      </c>
    </row>
    <row r="1756" spans="1:19" ht="32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8295</v>
      </c>
      <c r="O1756" t="s">
        <v>8296</v>
      </c>
      <c r="P1756" s="10">
        <f t="shared" si="115"/>
        <v>111</v>
      </c>
      <c r="Q1756">
        <f t="shared" si="114"/>
        <v>104.39</v>
      </c>
      <c r="R1756" s="16">
        <f t="shared" si="112"/>
        <v>42067.876770833333</v>
      </c>
      <c r="S1756" s="16">
        <f t="shared" si="113"/>
        <v>42097.835104166668</v>
      </c>
    </row>
    <row r="1757" spans="1:19" ht="32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8295</v>
      </c>
      <c r="O1757" t="s">
        <v>8296</v>
      </c>
      <c r="P1757" s="10">
        <f t="shared" si="115"/>
        <v>120</v>
      </c>
      <c r="Q1757">
        <f t="shared" si="114"/>
        <v>7.5</v>
      </c>
      <c r="R1757" s="16">
        <f t="shared" si="112"/>
        <v>42252.788900462961</v>
      </c>
      <c r="S1757" s="16">
        <f t="shared" si="113"/>
        <v>42282.788900462961</v>
      </c>
    </row>
    <row r="1758" spans="1:19" ht="32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8295</v>
      </c>
      <c r="O1758" t="s">
        <v>8296</v>
      </c>
      <c r="P1758" s="10">
        <f t="shared" si="115"/>
        <v>103</v>
      </c>
      <c r="Q1758">
        <f t="shared" si="114"/>
        <v>47.13</v>
      </c>
      <c r="R1758" s="16">
        <f t="shared" si="112"/>
        <v>42571.167465277773</v>
      </c>
      <c r="S1758" s="16">
        <f t="shared" si="113"/>
        <v>42611.167465277773</v>
      </c>
    </row>
    <row r="1759" spans="1:19" ht="16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8295</v>
      </c>
      <c r="O1759" t="s">
        <v>8296</v>
      </c>
      <c r="P1759" s="10">
        <f t="shared" si="115"/>
        <v>116</v>
      </c>
      <c r="Q1759">
        <f t="shared" si="114"/>
        <v>414.29</v>
      </c>
      <c r="R1759" s="16">
        <f t="shared" si="112"/>
        <v>42733.827349537038</v>
      </c>
      <c r="S1759" s="16">
        <f t="shared" si="113"/>
        <v>42763.811805555553</v>
      </c>
    </row>
    <row r="1760" spans="1:19" ht="32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8295</v>
      </c>
      <c r="O1760" t="s">
        <v>8296</v>
      </c>
      <c r="P1760" s="10">
        <f t="shared" si="115"/>
        <v>115</v>
      </c>
      <c r="Q1760">
        <f t="shared" si="114"/>
        <v>42.48</v>
      </c>
      <c r="R1760" s="16">
        <f t="shared" si="112"/>
        <v>42505.955925925926</v>
      </c>
      <c r="S1760" s="16">
        <f t="shared" si="113"/>
        <v>42565.955925925926</v>
      </c>
    </row>
    <row r="1761" spans="1:19" ht="16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8295</v>
      </c>
      <c r="O1761" t="s">
        <v>8296</v>
      </c>
      <c r="P1761" s="10">
        <f t="shared" si="115"/>
        <v>107</v>
      </c>
      <c r="Q1761">
        <f t="shared" si="114"/>
        <v>108.78</v>
      </c>
      <c r="R1761" s="16">
        <f t="shared" si="112"/>
        <v>42068.829039351855</v>
      </c>
      <c r="S1761" s="16">
        <f t="shared" si="113"/>
        <v>42088.787372685183</v>
      </c>
    </row>
    <row r="1762" spans="1:19" ht="32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8295</v>
      </c>
      <c r="O1762" t="s">
        <v>8296</v>
      </c>
      <c r="P1762" s="10">
        <f t="shared" si="115"/>
        <v>165</v>
      </c>
      <c r="Q1762">
        <f t="shared" si="114"/>
        <v>81.099999999999994</v>
      </c>
      <c r="R1762" s="16">
        <f t="shared" si="112"/>
        <v>42405.67260416667</v>
      </c>
      <c r="S1762" s="16">
        <f t="shared" si="113"/>
        <v>42425.67260416667</v>
      </c>
    </row>
    <row r="1763" spans="1:19" ht="16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8295</v>
      </c>
      <c r="O1763" t="s">
        <v>8296</v>
      </c>
      <c r="P1763" s="10">
        <f t="shared" si="115"/>
        <v>155</v>
      </c>
      <c r="Q1763">
        <f t="shared" si="114"/>
        <v>51.67</v>
      </c>
      <c r="R1763" s="16">
        <f t="shared" si="112"/>
        <v>42209.567824074074</v>
      </c>
      <c r="S1763" s="16">
        <f t="shared" si="113"/>
        <v>42259.567824074074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8295</v>
      </c>
      <c r="O1764" t="s">
        <v>8296</v>
      </c>
      <c r="P1764" s="10">
        <f t="shared" si="115"/>
        <v>885</v>
      </c>
      <c r="Q1764">
        <f t="shared" si="114"/>
        <v>35.4</v>
      </c>
      <c r="R1764" s="16">
        <f t="shared" si="112"/>
        <v>42410.982002314813</v>
      </c>
      <c r="S1764" s="16">
        <f t="shared" si="113"/>
        <v>42440.982002314813</v>
      </c>
    </row>
    <row r="1765" spans="1:19" ht="32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8295</v>
      </c>
      <c r="O1765" t="s">
        <v>8296</v>
      </c>
      <c r="P1765" s="10">
        <f t="shared" si="115"/>
        <v>102</v>
      </c>
      <c r="Q1765">
        <f t="shared" si="114"/>
        <v>103.64</v>
      </c>
      <c r="R1765" s="16">
        <f t="shared" si="112"/>
        <v>42636.868518518517</v>
      </c>
      <c r="S1765" s="16">
        <f t="shared" si="113"/>
        <v>42666.868518518517</v>
      </c>
    </row>
    <row r="1766" spans="1:19" ht="32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8295</v>
      </c>
      <c r="O1766" t="s">
        <v>8296</v>
      </c>
      <c r="P1766" s="10">
        <f t="shared" si="115"/>
        <v>20</v>
      </c>
      <c r="Q1766">
        <f t="shared" si="114"/>
        <v>55.28</v>
      </c>
      <c r="R1766" s="16">
        <f t="shared" si="112"/>
        <v>41825.485868055555</v>
      </c>
      <c r="S1766" s="16">
        <f t="shared" si="113"/>
        <v>41854.485868055555</v>
      </c>
    </row>
    <row r="1767" spans="1:19" ht="32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8295</v>
      </c>
      <c r="O1767" t="s">
        <v>8296</v>
      </c>
      <c r="P1767" s="10">
        <f t="shared" si="115"/>
        <v>59</v>
      </c>
      <c r="Q1767">
        <f t="shared" si="114"/>
        <v>72.17</v>
      </c>
      <c r="R1767" s="16">
        <f t="shared" si="112"/>
        <v>41834.980462962965</v>
      </c>
      <c r="S1767" s="16">
        <f t="shared" si="113"/>
        <v>41864.980462962965</v>
      </c>
    </row>
    <row r="1768" spans="1:19" ht="16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8295</v>
      </c>
      <c r="O1768" t="s">
        <v>8296</v>
      </c>
      <c r="P1768" s="10">
        <f t="shared" si="115"/>
        <v>0</v>
      </c>
      <c r="Q1768">
        <f t="shared" si="114"/>
        <v>0</v>
      </c>
      <c r="R1768" s="16">
        <f t="shared" si="112"/>
        <v>41855.859814814816</v>
      </c>
      <c r="S1768" s="16">
        <f t="shared" si="113"/>
        <v>41876.859814814816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8295</v>
      </c>
      <c r="O1769" t="s">
        <v>8296</v>
      </c>
      <c r="P1769" s="10">
        <f t="shared" si="115"/>
        <v>46</v>
      </c>
      <c r="Q1769">
        <f t="shared" si="114"/>
        <v>58.62</v>
      </c>
      <c r="R1769" s="16">
        <f t="shared" si="112"/>
        <v>41824.658379629633</v>
      </c>
      <c r="S1769" s="16">
        <f t="shared" si="113"/>
        <v>41854.658379629633</v>
      </c>
    </row>
    <row r="1770" spans="1:19" ht="32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8295</v>
      </c>
      <c r="O1770" t="s">
        <v>8296</v>
      </c>
      <c r="P1770" s="10">
        <f t="shared" si="115"/>
        <v>4</v>
      </c>
      <c r="Q1770">
        <f t="shared" si="114"/>
        <v>12.47</v>
      </c>
      <c r="R1770" s="16">
        <f t="shared" si="112"/>
        <v>41849.560694444444</v>
      </c>
      <c r="S1770" s="16">
        <f t="shared" si="113"/>
        <v>41909.560694444444</v>
      </c>
    </row>
    <row r="1771" spans="1:19" ht="32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8295</v>
      </c>
      <c r="O1771" t="s">
        <v>8296</v>
      </c>
      <c r="P1771" s="10">
        <f t="shared" si="115"/>
        <v>3</v>
      </c>
      <c r="Q1771">
        <f t="shared" si="114"/>
        <v>49.14</v>
      </c>
      <c r="R1771" s="16">
        <f t="shared" si="112"/>
        <v>41987.818969907406</v>
      </c>
      <c r="S1771" s="16">
        <f t="shared" si="113"/>
        <v>42017.818969907406</v>
      </c>
    </row>
    <row r="1772" spans="1:19" ht="32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8295</v>
      </c>
      <c r="O1772" t="s">
        <v>8296</v>
      </c>
      <c r="P1772" s="10">
        <f t="shared" si="115"/>
        <v>57</v>
      </c>
      <c r="Q1772">
        <f t="shared" si="114"/>
        <v>150.5</v>
      </c>
      <c r="R1772" s="16">
        <f t="shared" si="112"/>
        <v>41891.780023148152</v>
      </c>
      <c r="S1772" s="16">
        <f t="shared" si="113"/>
        <v>41926.780023148152</v>
      </c>
    </row>
    <row r="1773" spans="1:19" ht="32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8295</v>
      </c>
      <c r="O1773" t="s">
        <v>8296</v>
      </c>
      <c r="P1773" s="10">
        <f t="shared" si="115"/>
        <v>21</v>
      </c>
      <c r="Q1773">
        <f t="shared" si="114"/>
        <v>35.799999999999997</v>
      </c>
      <c r="R1773" s="16">
        <f t="shared" si="112"/>
        <v>41905.979629629634</v>
      </c>
      <c r="S1773" s="16">
        <f t="shared" si="113"/>
        <v>41935.979629629634</v>
      </c>
    </row>
    <row r="1774" spans="1:19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8295</v>
      </c>
      <c r="O1774" t="s">
        <v>8296</v>
      </c>
      <c r="P1774" s="10">
        <f t="shared" si="115"/>
        <v>16</v>
      </c>
      <c r="Q1774">
        <f t="shared" si="114"/>
        <v>45.16</v>
      </c>
      <c r="R1774" s="16">
        <f t="shared" si="112"/>
        <v>41766.718009259261</v>
      </c>
      <c r="S1774" s="16">
        <f t="shared" si="113"/>
        <v>41826.718009259261</v>
      </c>
    </row>
    <row r="1775" spans="1:19" ht="32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8295</v>
      </c>
      <c r="O1775" t="s">
        <v>8296</v>
      </c>
      <c r="P1775" s="10">
        <f t="shared" si="115"/>
        <v>6</v>
      </c>
      <c r="Q1775">
        <f t="shared" si="114"/>
        <v>98.79</v>
      </c>
      <c r="R1775" s="16">
        <f t="shared" si="112"/>
        <v>41978.760393518518</v>
      </c>
      <c r="S1775" s="16">
        <f t="shared" si="113"/>
        <v>42023.760393518518</v>
      </c>
    </row>
    <row r="1776" spans="1:19" ht="32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8295</v>
      </c>
      <c r="O1776" t="s">
        <v>8296</v>
      </c>
      <c r="P1776" s="10">
        <f t="shared" si="115"/>
        <v>46</v>
      </c>
      <c r="Q1776">
        <f t="shared" si="114"/>
        <v>88.31</v>
      </c>
      <c r="R1776" s="16">
        <f t="shared" si="112"/>
        <v>41930.218657407408</v>
      </c>
      <c r="S1776" s="16">
        <f t="shared" si="113"/>
        <v>41972.624305555553</v>
      </c>
    </row>
    <row r="1777" spans="1:19" ht="32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8295</v>
      </c>
      <c r="O1777" t="s">
        <v>8296</v>
      </c>
      <c r="P1777" s="10">
        <f t="shared" si="115"/>
        <v>65</v>
      </c>
      <c r="Q1777">
        <f t="shared" si="114"/>
        <v>170.63</v>
      </c>
      <c r="R1777" s="16">
        <f t="shared" si="112"/>
        <v>41891.976388888892</v>
      </c>
      <c r="S1777" s="16">
        <f t="shared" si="113"/>
        <v>41936.976388888892</v>
      </c>
    </row>
    <row r="1778" spans="1:19" ht="32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8295</v>
      </c>
      <c r="O1778" t="s">
        <v>8296</v>
      </c>
      <c r="P1778" s="10">
        <f t="shared" si="115"/>
        <v>7</v>
      </c>
      <c r="Q1778">
        <f t="shared" si="114"/>
        <v>83.75</v>
      </c>
      <c r="R1778" s="16">
        <f t="shared" si="112"/>
        <v>41905.95684027778</v>
      </c>
      <c r="S1778" s="16">
        <f t="shared" si="113"/>
        <v>41941.95684027778</v>
      </c>
    </row>
    <row r="1779" spans="1:19" ht="32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8295</v>
      </c>
      <c r="O1779" t="s">
        <v>8296</v>
      </c>
      <c r="P1779" s="10">
        <f t="shared" si="115"/>
        <v>14</v>
      </c>
      <c r="Q1779">
        <f t="shared" si="114"/>
        <v>65.099999999999994</v>
      </c>
      <c r="R1779" s="16">
        <f t="shared" si="112"/>
        <v>42025.357094907406</v>
      </c>
      <c r="S1779" s="16">
        <f t="shared" si="113"/>
        <v>42055.357094907406</v>
      </c>
    </row>
    <row r="1780" spans="1:19" ht="32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8295</v>
      </c>
      <c r="O1780" t="s">
        <v>8296</v>
      </c>
      <c r="P1780" s="10">
        <f t="shared" si="115"/>
        <v>2</v>
      </c>
      <c r="Q1780">
        <f t="shared" si="114"/>
        <v>66.33</v>
      </c>
      <c r="R1780" s="16">
        <f t="shared" si="112"/>
        <v>42045.86336805555</v>
      </c>
      <c r="S1780" s="16">
        <f t="shared" si="113"/>
        <v>42090.821701388893</v>
      </c>
    </row>
    <row r="1781" spans="1:19" ht="32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8295</v>
      </c>
      <c r="O1781" t="s">
        <v>8296</v>
      </c>
      <c r="P1781" s="10">
        <f t="shared" si="115"/>
        <v>36</v>
      </c>
      <c r="Q1781">
        <f t="shared" si="114"/>
        <v>104.89</v>
      </c>
      <c r="R1781" s="16">
        <f t="shared" si="112"/>
        <v>42585.691898148143</v>
      </c>
      <c r="S1781" s="16">
        <f t="shared" si="113"/>
        <v>42615.691898148143</v>
      </c>
    </row>
    <row r="1782" spans="1:19" ht="32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8295</v>
      </c>
      <c r="O1782" t="s">
        <v>8296</v>
      </c>
      <c r="P1782" s="10">
        <f t="shared" si="115"/>
        <v>40</v>
      </c>
      <c r="Q1782">
        <f t="shared" si="114"/>
        <v>78.44</v>
      </c>
      <c r="R1782" s="16">
        <f t="shared" si="112"/>
        <v>42493.600810185191</v>
      </c>
      <c r="S1782" s="16">
        <f t="shared" si="113"/>
        <v>42553.600810185191</v>
      </c>
    </row>
    <row r="1783" spans="1:19" ht="32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8295</v>
      </c>
      <c r="O1783" t="s">
        <v>8296</v>
      </c>
      <c r="P1783" s="10">
        <f t="shared" si="115"/>
        <v>26</v>
      </c>
      <c r="Q1783">
        <f t="shared" si="114"/>
        <v>59.04</v>
      </c>
      <c r="R1783" s="16">
        <f t="shared" si="112"/>
        <v>42597.617418981477</v>
      </c>
      <c r="S1783" s="16">
        <f t="shared" si="113"/>
        <v>42628.617418981477</v>
      </c>
    </row>
    <row r="1784" spans="1:19" ht="32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8295</v>
      </c>
      <c r="O1784" t="s">
        <v>8296</v>
      </c>
      <c r="P1784" s="10">
        <f t="shared" si="115"/>
        <v>15</v>
      </c>
      <c r="Q1784">
        <f t="shared" si="114"/>
        <v>71.34</v>
      </c>
      <c r="R1784" s="16">
        <f t="shared" si="112"/>
        <v>42388.575104166666</v>
      </c>
      <c r="S1784" s="16">
        <f t="shared" si="113"/>
        <v>42421.575104166666</v>
      </c>
    </row>
    <row r="1785" spans="1:19" ht="32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8295</v>
      </c>
      <c r="O1785" t="s">
        <v>8296</v>
      </c>
      <c r="P1785" s="10">
        <f t="shared" si="115"/>
        <v>24</v>
      </c>
      <c r="Q1785">
        <f t="shared" si="114"/>
        <v>51.23</v>
      </c>
      <c r="R1785" s="16">
        <f t="shared" si="112"/>
        <v>42115.949976851851</v>
      </c>
      <c r="S1785" s="16">
        <f t="shared" si="113"/>
        <v>42145.949976851851</v>
      </c>
    </row>
    <row r="1786" spans="1:19" ht="32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8295</v>
      </c>
      <c r="O1786" t="s">
        <v>8296</v>
      </c>
      <c r="P1786" s="10">
        <f t="shared" si="115"/>
        <v>40</v>
      </c>
      <c r="Q1786">
        <f t="shared" si="114"/>
        <v>60.24</v>
      </c>
      <c r="R1786" s="16">
        <f t="shared" si="112"/>
        <v>42003.655555555553</v>
      </c>
      <c r="S1786" s="16">
        <f t="shared" si="113"/>
        <v>42035.142361111109</v>
      </c>
    </row>
    <row r="1787" spans="1:19" ht="32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8295</v>
      </c>
      <c r="O1787" t="s">
        <v>8296</v>
      </c>
      <c r="P1787" s="10">
        <f t="shared" si="115"/>
        <v>20</v>
      </c>
      <c r="Q1787">
        <f t="shared" si="114"/>
        <v>44.94</v>
      </c>
      <c r="R1787" s="16">
        <f t="shared" si="112"/>
        <v>41897.134895833333</v>
      </c>
      <c r="S1787" s="16">
        <f t="shared" si="113"/>
        <v>41928</v>
      </c>
    </row>
    <row r="1788" spans="1:19" ht="32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8295</v>
      </c>
      <c r="O1788" t="s">
        <v>8296</v>
      </c>
      <c r="P1788" s="10">
        <f t="shared" si="115"/>
        <v>48</v>
      </c>
      <c r="Q1788">
        <f t="shared" si="114"/>
        <v>31.21</v>
      </c>
      <c r="R1788" s="16">
        <f t="shared" si="112"/>
        <v>41958.550659722227</v>
      </c>
      <c r="S1788" s="16">
        <f t="shared" si="113"/>
        <v>41988.550659722227</v>
      </c>
    </row>
    <row r="1789" spans="1:19" ht="32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8295</v>
      </c>
      <c r="O1789" t="s">
        <v>8296</v>
      </c>
      <c r="P1789" s="10">
        <f t="shared" si="115"/>
        <v>15</v>
      </c>
      <c r="Q1789">
        <f t="shared" si="114"/>
        <v>63.88</v>
      </c>
      <c r="R1789" s="16">
        <f t="shared" si="112"/>
        <v>42068.65552083333</v>
      </c>
      <c r="S1789" s="16">
        <f t="shared" si="113"/>
        <v>42098.613854166666</v>
      </c>
    </row>
    <row r="1790" spans="1:19" ht="32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8295</v>
      </c>
      <c r="O1790" t="s">
        <v>8296</v>
      </c>
      <c r="P1790" s="10">
        <f t="shared" si="115"/>
        <v>1</v>
      </c>
      <c r="Q1790">
        <f t="shared" si="114"/>
        <v>19</v>
      </c>
      <c r="R1790" s="16">
        <f t="shared" si="112"/>
        <v>41913.94840277778</v>
      </c>
      <c r="S1790" s="16">
        <f t="shared" si="113"/>
        <v>41943.94840277778</v>
      </c>
    </row>
    <row r="1791" spans="1:19" ht="32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8295</v>
      </c>
      <c r="O1791" t="s">
        <v>8296</v>
      </c>
      <c r="P1791" s="10">
        <f t="shared" si="115"/>
        <v>1</v>
      </c>
      <c r="Q1791">
        <f t="shared" si="114"/>
        <v>10</v>
      </c>
      <c r="R1791" s="16">
        <f t="shared" si="112"/>
        <v>41956.250034722223</v>
      </c>
      <c r="S1791" s="16">
        <f t="shared" si="113"/>
        <v>42016.250034722223</v>
      </c>
    </row>
    <row r="1792" spans="1:19" ht="32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8295</v>
      </c>
      <c r="O1792" t="s">
        <v>8296</v>
      </c>
      <c r="P1792" s="10">
        <f t="shared" si="115"/>
        <v>5</v>
      </c>
      <c r="Q1792">
        <f t="shared" si="114"/>
        <v>109.07</v>
      </c>
      <c r="R1792" s="16">
        <f t="shared" si="112"/>
        <v>42010.674513888895</v>
      </c>
      <c r="S1792" s="16">
        <f t="shared" si="113"/>
        <v>42040.674513888895</v>
      </c>
    </row>
    <row r="1793" spans="1:19" ht="16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8295</v>
      </c>
      <c r="O1793" t="s">
        <v>8296</v>
      </c>
      <c r="P1793" s="10">
        <f t="shared" si="115"/>
        <v>4</v>
      </c>
      <c r="Q1793">
        <f t="shared" si="114"/>
        <v>26.75</v>
      </c>
      <c r="R1793" s="16">
        <f t="shared" si="112"/>
        <v>41973.740335648152</v>
      </c>
      <c r="S1793" s="16">
        <f t="shared" si="113"/>
        <v>42033.740335648152</v>
      </c>
    </row>
    <row r="1794" spans="1:19" ht="16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8295</v>
      </c>
      <c r="O1794" t="s">
        <v>8296</v>
      </c>
      <c r="P1794" s="10">
        <f t="shared" si="115"/>
        <v>61</v>
      </c>
      <c r="Q1794">
        <f t="shared" si="114"/>
        <v>109.94</v>
      </c>
      <c r="R1794" s="16">
        <f t="shared" si="112"/>
        <v>42189.031041666662</v>
      </c>
      <c r="S1794" s="16">
        <f t="shared" si="113"/>
        <v>42226.290972222225</v>
      </c>
    </row>
    <row r="1795" spans="1:19" ht="32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8295</v>
      </c>
      <c r="O1795" t="s">
        <v>8296</v>
      </c>
      <c r="P1795" s="10">
        <f t="shared" si="115"/>
        <v>1</v>
      </c>
      <c r="Q1795">
        <f t="shared" si="114"/>
        <v>20</v>
      </c>
      <c r="R1795" s="16">
        <f t="shared" ref="R1795:R1858" si="116">(((J1795/60)/60)/24)+DATE(1970,1,1)</f>
        <v>41940.89166666667</v>
      </c>
      <c r="S1795" s="16">
        <f t="shared" ref="S1795:S1858" si="117">(((I1795/60)/60)/24)+DATE(1970,1,1)</f>
        <v>41970.933333333334</v>
      </c>
    </row>
    <row r="1796" spans="1:19" ht="32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8295</v>
      </c>
      <c r="O1796" t="s">
        <v>8296</v>
      </c>
      <c r="P1796" s="10">
        <f t="shared" si="115"/>
        <v>11</v>
      </c>
      <c r="Q1796">
        <f t="shared" si="114"/>
        <v>55.39</v>
      </c>
      <c r="R1796" s="16">
        <f t="shared" si="116"/>
        <v>42011.551180555558</v>
      </c>
      <c r="S1796" s="16">
        <f t="shared" si="117"/>
        <v>42046.551180555558</v>
      </c>
    </row>
    <row r="1797" spans="1:19" ht="32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8295</v>
      </c>
      <c r="O1797" t="s">
        <v>8296</v>
      </c>
      <c r="P1797" s="10">
        <f t="shared" si="115"/>
        <v>39</v>
      </c>
      <c r="Q1797">
        <f t="shared" si="114"/>
        <v>133.9</v>
      </c>
      <c r="R1797" s="16">
        <f t="shared" si="116"/>
        <v>42628.288668981477</v>
      </c>
      <c r="S1797" s="16">
        <f t="shared" si="117"/>
        <v>42657.666666666672</v>
      </c>
    </row>
    <row r="1798" spans="1:19" ht="32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8295</v>
      </c>
      <c r="O1798" t="s">
        <v>8296</v>
      </c>
      <c r="P1798" s="10">
        <f t="shared" si="115"/>
        <v>22</v>
      </c>
      <c r="Q1798">
        <f t="shared" si="114"/>
        <v>48.72</v>
      </c>
      <c r="R1798" s="16">
        <f t="shared" si="116"/>
        <v>42515.439421296294</v>
      </c>
      <c r="S1798" s="16">
        <f t="shared" si="117"/>
        <v>42575.439421296294</v>
      </c>
    </row>
    <row r="1799" spans="1:19" ht="32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8295</v>
      </c>
      <c r="O1799" t="s">
        <v>8296</v>
      </c>
      <c r="P1799" s="10">
        <f t="shared" si="115"/>
        <v>68</v>
      </c>
      <c r="Q1799">
        <f t="shared" si="114"/>
        <v>48.25</v>
      </c>
      <c r="R1799" s="16">
        <f t="shared" si="116"/>
        <v>42689.56931712963</v>
      </c>
      <c r="S1799" s="16">
        <f t="shared" si="117"/>
        <v>42719.56931712963</v>
      </c>
    </row>
    <row r="1800" spans="1:19" ht="32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8295</v>
      </c>
      <c r="O1800" t="s">
        <v>8296</v>
      </c>
      <c r="P1800" s="10">
        <f t="shared" si="115"/>
        <v>14</v>
      </c>
      <c r="Q1800">
        <f t="shared" si="114"/>
        <v>58.97</v>
      </c>
      <c r="R1800" s="16">
        <f t="shared" si="116"/>
        <v>42344.32677083333</v>
      </c>
      <c r="S1800" s="16">
        <f t="shared" si="117"/>
        <v>42404.32677083333</v>
      </c>
    </row>
    <row r="1801" spans="1:19" ht="16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8295</v>
      </c>
      <c r="O1801" t="s">
        <v>8296</v>
      </c>
      <c r="P1801" s="10">
        <f t="shared" si="115"/>
        <v>2</v>
      </c>
      <c r="Q1801">
        <f t="shared" si="114"/>
        <v>11.64</v>
      </c>
      <c r="R1801" s="16">
        <f t="shared" si="116"/>
        <v>41934.842685185184</v>
      </c>
      <c r="S1801" s="16">
        <f t="shared" si="117"/>
        <v>41954.884351851855</v>
      </c>
    </row>
    <row r="1802" spans="1:19" ht="32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8295</v>
      </c>
      <c r="O1802" t="s">
        <v>8296</v>
      </c>
      <c r="P1802" s="10">
        <f t="shared" si="115"/>
        <v>20</v>
      </c>
      <c r="Q1802">
        <f t="shared" ref="Q1802:Q1865" si="118">IFERROR(ROUND(E1802/L1802,2),0)</f>
        <v>83.72</v>
      </c>
      <c r="R1802" s="16">
        <f t="shared" si="116"/>
        <v>42623.606134259258</v>
      </c>
      <c r="S1802" s="16">
        <f t="shared" si="117"/>
        <v>42653.606134259258</v>
      </c>
    </row>
    <row r="1803" spans="1:19" ht="32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8295</v>
      </c>
      <c r="O1803" t="s">
        <v>8296</v>
      </c>
      <c r="P1803" s="10">
        <f t="shared" si="115"/>
        <v>14</v>
      </c>
      <c r="Q1803">
        <f t="shared" si="118"/>
        <v>63.65</v>
      </c>
      <c r="R1803" s="16">
        <f t="shared" si="116"/>
        <v>42321.660509259258</v>
      </c>
      <c r="S1803" s="16">
        <f t="shared" si="117"/>
        <v>42353.506944444445</v>
      </c>
    </row>
    <row r="1804" spans="1:19" ht="16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8295</v>
      </c>
      <c r="O1804" t="s">
        <v>8296</v>
      </c>
      <c r="P1804" s="10">
        <f t="shared" si="115"/>
        <v>48</v>
      </c>
      <c r="Q1804">
        <f t="shared" si="118"/>
        <v>94.28</v>
      </c>
      <c r="R1804" s="16">
        <f t="shared" si="116"/>
        <v>42159.47256944445</v>
      </c>
      <c r="S1804" s="16">
        <f t="shared" si="117"/>
        <v>42182.915972222225</v>
      </c>
    </row>
    <row r="1805" spans="1:19" ht="32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8295</v>
      </c>
      <c r="O1805" t="s">
        <v>8296</v>
      </c>
      <c r="P1805" s="10">
        <f t="shared" si="115"/>
        <v>31</v>
      </c>
      <c r="Q1805">
        <f t="shared" si="118"/>
        <v>71.87</v>
      </c>
      <c r="R1805" s="16">
        <f t="shared" si="116"/>
        <v>42018.071550925932</v>
      </c>
      <c r="S1805" s="16">
        <f t="shared" si="117"/>
        <v>42049.071550925932</v>
      </c>
    </row>
    <row r="1806" spans="1:19" ht="32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8295</v>
      </c>
      <c r="O1806" t="s">
        <v>8296</v>
      </c>
      <c r="P1806" s="10">
        <f t="shared" si="115"/>
        <v>35</v>
      </c>
      <c r="Q1806">
        <f t="shared" si="118"/>
        <v>104.85</v>
      </c>
      <c r="R1806" s="16">
        <f t="shared" si="116"/>
        <v>42282.678287037037</v>
      </c>
      <c r="S1806" s="16">
        <f t="shared" si="117"/>
        <v>42322.719953703709</v>
      </c>
    </row>
    <row r="1807" spans="1:19" ht="32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8295</v>
      </c>
      <c r="O1807" t="s">
        <v>8296</v>
      </c>
      <c r="P1807" s="10">
        <f t="shared" si="115"/>
        <v>36</v>
      </c>
      <c r="Q1807">
        <f t="shared" si="118"/>
        <v>67.14</v>
      </c>
      <c r="R1807" s="16">
        <f t="shared" si="116"/>
        <v>42247.803912037038</v>
      </c>
      <c r="S1807" s="16">
        <f t="shared" si="117"/>
        <v>42279.75</v>
      </c>
    </row>
    <row r="1808" spans="1:19" ht="32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8295</v>
      </c>
      <c r="O1808" t="s">
        <v>8296</v>
      </c>
      <c r="P1808" s="10">
        <f t="shared" si="115"/>
        <v>3</v>
      </c>
      <c r="Q1808">
        <f t="shared" si="118"/>
        <v>73.88</v>
      </c>
      <c r="R1808" s="16">
        <f t="shared" si="116"/>
        <v>41877.638298611113</v>
      </c>
      <c r="S1808" s="16">
        <f t="shared" si="117"/>
        <v>41912.638298611113</v>
      </c>
    </row>
    <row r="1809" spans="1:19" ht="16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8295</v>
      </c>
      <c r="O1809" t="s">
        <v>8296</v>
      </c>
      <c r="P1809" s="10">
        <f t="shared" si="115"/>
        <v>11</v>
      </c>
      <c r="Q1809">
        <f t="shared" si="118"/>
        <v>69.13</v>
      </c>
      <c r="R1809" s="16">
        <f t="shared" si="116"/>
        <v>41880.068437499998</v>
      </c>
      <c r="S1809" s="16">
        <f t="shared" si="117"/>
        <v>41910.068437499998</v>
      </c>
    </row>
    <row r="1810" spans="1:19" ht="32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8295</v>
      </c>
      <c r="O1810" t="s">
        <v>8296</v>
      </c>
      <c r="P1810" s="10">
        <f t="shared" si="115"/>
        <v>41</v>
      </c>
      <c r="Q1810">
        <f t="shared" si="118"/>
        <v>120.77</v>
      </c>
      <c r="R1810" s="16">
        <f t="shared" si="116"/>
        <v>42742.680902777778</v>
      </c>
      <c r="S1810" s="16">
        <f t="shared" si="117"/>
        <v>42777.680902777778</v>
      </c>
    </row>
    <row r="1811" spans="1:19" ht="32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8295</v>
      </c>
      <c r="O1811" t="s">
        <v>8296</v>
      </c>
      <c r="P1811" s="10">
        <f t="shared" si="115"/>
        <v>11</v>
      </c>
      <c r="Q1811">
        <f t="shared" si="118"/>
        <v>42.22</v>
      </c>
      <c r="R1811" s="16">
        <f t="shared" si="116"/>
        <v>42029.907858796301</v>
      </c>
      <c r="S1811" s="16">
        <f t="shared" si="117"/>
        <v>42064.907858796301</v>
      </c>
    </row>
    <row r="1812" spans="1:19" ht="16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8295</v>
      </c>
      <c r="O1812" t="s">
        <v>8296</v>
      </c>
      <c r="P1812" s="10">
        <f t="shared" si="115"/>
        <v>3</v>
      </c>
      <c r="Q1812">
        <f t="shared" si="118"/>
        <v>7.5</v>
      </c>
      <c r="R1812" s="16">
        <f t="shared" si="116"/>
        <v>41860.91002314815</v>
      </c>
      <c r="S1812" s="16">
        <f t="shared" si="117"/>
        <v>41872.91002314815</v>
      </c>
    </row>
    <row r="1813" spans="1:19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8295</v>
      </c>
      <c r="O1813" t="s">
        <v>8296</v>
      </c>
      <c r="P1813" s="10">
        <f t="shared" si="115"/>
        <v>0</v>
      </c>
      <c r="Q1813">
        <f t="shared" si="118"/>
        <v>1.54</v>
      </c>
      <c r="R1813" s="16">
        <f t="shared" si="116"/>
        <v>41876.433680555558</v>
      </c>
      <c r="S1813" s="16">
        <f t="shared" si="117"/>
        <v>41936.166666666664</v>
      </c>
    </row>
    <row r="1814" spans="1:19" ht="32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8295</v>
      </c>
      <c r="O1814" t="s">
        <v>8296</v>
      </c>
      <c r="P1814" s="10">
        <f t="shared" si="115"/>
        <v>13</v>
      </c>
      <c r="Q1814">
        <f t="shared" si="118"/>
        <v>37.61</v>
      </c>
      <c r="R1814" s="16">
        <f t="shared" si="116"/>
        <v>42524.318703703699</v>
      </c>
      <c r="S1814" s="16">
        <f t="shared" si="117"/>
        <v>42554.318703703699</v>
      </c>
    </row>
    <row r="1815" spans="1:19" ht="32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8295</v>
      </c>
      <c r="O1815" t="s">
        <v>8296</v>
      </c>
      <c r="P1815" s="10">
        <f t="shared" si="115"/>
        <v>0</v>
      </c>
      <c r="Q1815">
        <f t="shared" si="118"/>
        <v>0</v>
      </c>
      <c r="R1815" s="16">
        <f t="shared" si="116"/>
        <v>41829.889027777775</v>
      </c>
      <c r="S1815" s="16">
        <f t="shared" si="117"/>
        <v>41859.889027777775</v>
      </c>
    </row>
    <row r="1816" spans="1:19" ht="32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8295</v>
      </c>
      <c r="O1816" t="s">
        <v>8296</v>
      </c>
      <c r="P1816" s="10">
        <f t="shared" si="115"/>
        <v>49</v>
      </c>
      <c r="Q1816">
        <f t="shared" si="118"/>
        <v>42.16</v>
      </c>
      <c r="R1816" s="16">
        <f t="shared" si="116"/>
        <v>42033.314074074078</v>
      </c>
      <c r="S1816" s="16">
        <f t="shared" si="117"/>
        <v>42063.314074074078</v>
      </c>
    </row>
    <row r="1817" spans="1:19" ht="32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8295</v>
      </c>
      <c r="O1817" t="s">
        <v>8296</v>
      </c>
      <c r="P1817" s="10">
        <f t="shared" si="115"/>
        <v>0</v>
      </c>
      <c r="Q1817">
        <f t="shared" si="118"/>
        <v>0</v>
      </c>
      <c r="R1817" s="16">
        <f t="shared" si="116"/>
        <v>42172.906678240746</v>
      </c>
      <c r="S1817" s="16">
        <f t="shared" si="117"/>
        <v>42186.906678240746</v>
      </c>
    </row>
    <row r="1818" spans="1:19" ht="32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8295</v>
      </c>
      <c r="O1818" t="s">
        <v>8296</v>
      </c>
      <c r="P1818" s="10">
        <f t="shared" ref="P1818:P1881" si="119">ROUND(E1818/D1818*100,0)</f>
        <v>2</v>
      </c>
      <c r="Q1818">
        <f t="shared" si="118"/>
        <v>84.83</v>
      </c>
      <c r="R1818" s="16">
        <f t="shared" si="116"/>
        <v>42548.876192129625</v>
      </c>
      <c r="S1818" s="16">
        <f t="shared" si="117"/>
        <v>42576.791666666672</v>
      </c>
    </row>
    <row r="1819" spans="1:19" ht="16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8295</v>
      </c>
      <c r="O1819" t="s">
        <v>8296</v>
      </c>
      <c r="P1819" s="10">
        <f t="shared" si="119"/>
        <v>52</v>
      </c>
      <c r="Q1819">
        <f t="shared" si="118"/>
        <v>94.19</v>
      </c>
      <c r="R1819" s="16">
        <f t="shared" si="116"/>
        <v>42705.662118055552</v>
      </c>
      <c r="S1819" s="16">
        <f t="shared" si="117"/>
        <v>42765.290972222225</v>
      </c>
    </row>
    <row r="1820" spans="1:19" ht="16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8295</v>
      </c>
      <c r="O1820" t="s">
        <v>8296</v>
      </c>
      <c r="P1820" s="10">
        <f t="shared" si="119"/>
        <v>0</v>
      </c>
      <c r="Q1820">
        <f t="shared" si="118"/>
        <v>0</v>
      </c>
      <c r="R1820" s="16">
        <f t="shared" si="116"/>
        <v>42067.234375</v>
      </c>
      <c r="S1820" s="16">
        <f t="shared" si="117"/>
        <v>42097.192708333328</v>
      </c>
    </row>
    <row r="1821" spans="1:19" ht="32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8295</v>
      </c>
      <c r="O1821" t="s">
        <v>8296</v>
      </c>
      <c r="P1821" s="10">
        <f t="shared" si="119"/>
        <v>2</v>
      </c>
      <c r="Q1821">
        <f t="shared" si="118"/>
        <v>6.25</v>
      </c>
      <c r="R1821" s="16">
        <f t="shared" si="116"/>
        <v>41820.752268518518</v>
      </c>
      <c r="S1821" s="16">
        <f t="shared" si="117"/>
        <v>41850.752268518518</v>
      </c>
    </row>
    <row r="1822" spans="1:19" ht="32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8295</v>
      </c>
      <c r="O1822" t="s">
        <v>8296</v>
      </c>
      <c r="P1822" s="10">
        <f t="shared" si="119"/>
        <v>7</v>
      </c>
      <c r="Q1822">
        <f t="shared" si="118"/>
        <v>213.38</v>
      </c>
      <c r="R1822" s="16">
        <f t="shared" si="116"/>
        <v>42065.084375000006</v>
      </c>
      <c r="S1822" s="16">
        <f t="shared" si="117"/>
        <v>42095.042708333334</v>
      </c>
    </row>
    <row r="1823" spans="1:19" ht="32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8282</v>
      </c>
      <c r="O1823" t="s">
        <v>8283</v>
      </c>
      <c r="P1823" s="10">
        <f t="shared" si="119"/>
        <v>135</v>
      </c>
      <c r="Q1823">
        <f t="shared" si="118"/>
        <v>59.16</v>
      </c>
      <c r="R1823" s="16">
        <f t="shared" si="116"/>
        <v>40926.319062499999</v>
      </c>
      <c r="S1823" s="16">
        <f t="shared" si="117"/>
        <v>40971.319062499999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8282</v>
      </c>
      <c r="O1824" t="s">
        <v>8283</v>
      </c>
      <c r="P1824" s="10">
        <f t="shared" si="119"/>
        <v>100</v>
      </c>
      <c r="Q1824">
        <f t="shared" si="118"/>
        <v>27.27</v>
      </c>
      <c r="R1824" s="16">
        <f t="shared" si="116"/>
        <v>41634.797013888885</v>
      </c>
      <c r="S1824" s="16">
        <f t="shared" si="117"/>
        <v>41670.792361111111</v>
      </c>
    </row>
    <row r="1825" spans="1:19" ht="32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8282</v>
      </c>
      <c r="O1825" t="s">
        <v>8283</v>
      </c>
      <c r="P1825" s="10">
        <f t="shared" si="119"/>
        <v>116</v>
      </c>
      <c r="Q1825">
        <f t="shared" si="118"/>
        <v>24.58</v>
      </c>
      <c r="R1825" s="16">
        <f t="shared" si="116"/>
        <v>41176.684907407405</v>
      </c>
      <c r="S1825" s="16">
        <f t="shared" si="117"/>
        <v>41206.684907407405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8282</v>
      </c>
      <c r="O1826" t="s">
        <v>8283</v>
      </c>
      <c r="P1826" s="10">
        <f t="shared" si="119"/>
        <v>100</v>
      </c>
      <c r="Q1826">
        <f t="shared" si="118"/>
        <v>75.05</v>
      </c>
      <c r="R1826" s="16">
        <f t="shared" si="116"/>
        <v>41626.916284722225</v>
      </c>
      <c r="S1826" s="16">
        <f t="shared" si="117"/>
        <v>41647.088888888888</v>
      </c>
    </row>
    <row r="1827" spans="1:19" ht="32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8282</v>
      </c>
      <c r="O1827" t="s">
        <v>8283</v>
      </c>
      <c r="P1827" s="10">
        <f t="shared" si="119"/>
        <v>105</v>
      </c>
      <c r="Q1827">
        <f t="shared" si="118"/>
        <v>42.02</v>
      </c>
      <c r="R1827" s="16">
        <f t="shared" si="116"/>
        <v>41443.83452546296</v>
      </c>
      <c r="S1827" s="16">
        <f t="shared" si="117"/>
        <v>41466.83452546296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8282</v>
      </c>
      <c r="O1828" t="s">
        <v>8283</v>
      </c>
      <c r="P1828" s="10">
        <f t="shared" si="119"/>
        <v>101</v>
      </c>
      <c r="Q1828">
        <f t="shared" si="118"/>
        <v>53.16</v>
      </c>
      <c r="R1828" s="16">
        <f t="shared" si="116"/>
        <v>41657.923807870371</v>
      </c>
      <c r="S1828" s="16">
        <f t="shared" si="117"/>
        <v>41687.923807870371</v>
      </c>
    </row>
    <row r="1829" spans="1:19" ht="32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8282</v>
      </c>
      <c r="O1829" t="s">
        <v>8283</v>
      </c>
      <c r="P1829" s="10">
        <f t="shared" si="119"/>
        <v>101</v>
      </c>
      <c r="Q1829">
        <f t="shared" si="118"/>
        <v>83.89</v>
      </c>
      <c r="R1829" s="16">
        <f t="shared" si="116"/>
        <v>40555.325937499998</v>
      </c>
      <c r="S1829" s="16">
        <f t="shared" si="117"/>
        <v>40605.325937499998</v>
      </c>
    </row>
    <row r="1830" spans="1:19" ht="32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8282</v>
      </c>
      <c r="O1830" t="s">
        <v>8283</v>
      </c>
      <c r="P1830" s="10">
        <f t="shared" si="119"/>
        <v>100</v>
      </c>
      <c r="Q1830">
        <f t="shared" si="118"/>
        <v>417.33</v>
      </c>
      <c r="R1830" s="16">
        <f t="shared" si="116"/>
        <v>41736.899652777778</v>
      </c>
      <c r="S1830" s="16">
        <f t="shared" si="117"/>
        <v>41768.916666666664</v>
      </c>
    </row>
    <row r="1831" spans="1:19" ht="32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8282</v>
      </c>
      <c r="O1831" t="s">
        <v>8283</v>
      </c>
      <c r="P1831" s="10">
        <f t="shared" si="119"/>
        <v>167</v>
      </c>
      <c r="Q1831">
        <f t="shared" si="118"/>
        <v>75.77</v>
      </c>
      <c r="R1831" s="16">
        <f t="shared" si="116"/>
        <v>40516.087627314817</v>
      </c>
      <c r="S1831" s="16">
        <f t="shared" si="117"/>
        <v>40564.916666666664</v>
      </c>
    </row>
    <row r="1832" spans="1:19" ht="32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8282</v>
      </c>
      <c r="O1832" t="s">
        <v>8283</v>
      </c>
      <c r="P1832" s="10">
        <f t="shared" si="119"/>
        <v>102</v>
      </c>
      <c r="Q1832">
        <f t="shared" si="118"/>
        <v>67.39</v>
      </c>
      <c r="R1832" s="16">
        <f t="shared" si="116"/>
        <v>41664.684108796297</v>
      </c>
      <c r="S1832" s="16">
        <f t="shared" si="117"/>
        <v>41694.684108796297</v>
      </c>
    </row>
    <row r="1833" spans="1:19" ht="32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8282</v>
      </c>
      <c r="O1833" t="s">
        <v>8283</v>
      </c>
      <c r="P1833" s="10">
        <f t="shared" si="119"/>
        <v>103</v>
      </c>
      <c r="Q1833">
        <f t="shared" si="118"/>
        <v>73.569999999999993</v>
      </c>
      <c r="R1833" s="16">
        <f t="shared" si="116"/>
        <v>41026.996099537035</v>
      </c>
      <c r="S1833" s="16">
        <f t="shared" si="117"/>
        <v>41041.996099537035</v>
      </c>
    </row>
    <row r="1834" spans="1:19" ht="32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8282</v>
      </c>
      <c r="O1834" t="s">
        <v>8283</v>
      </c>
      <c r="P1834" s="10">
        <f t="shared" si="119"/>
        <v>143</v>
      </c>
      <c r="Q1834">
        <f t="shared" si="118"/>
        <v>25</v>
      </c>
      <c r="R1834" s="16">
        <f t="shared" si="116"/>
        <v>40576.539664351854</v>
      </c>
      <c r="S1834" s="16">
        <f t="shared" si="117"/>
        <v>40606.539664351854</v>
      </c>
    </row>
    <row r="1835" spans="1:19" ht="32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8282</v>
      </c>
      <c r="O1835" t="s">
        <v>8283</v>
      </c>
      <c r="P1835" s="10">
        <f t="shared" si="119"/>
        <v>263</v>
      </c>
      <c r="Q1835">
        <f t="shared" si="118"/>
        <v>42</v>
      </c>
      <c r="R1835" s="16">
        <f t="shared" si="116"/>
        <v>41303.044016203705</v>
      </c>
      <c r="S1835" s="16">
        <f t="shared" si="117"/>
        <v>41335.332638888889</v>
      </c>
    </row>
    <row r="1836" spans="1:19" ht="16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8282</v>
      </c>
      <c r="O1836" t="s">
        <v>8283</v>
      </c>
      <c r="P1836" s="10">
        <f t="shared" si="119"/>
        <v>118</v>
      </c>
      <c r="Q1836">
        <f t="shared" si="118"/>
        <v>131.16999999999999</v>
      </c>
      <c r="R1836" s="16">
        <f t="shared" si="116"/>
        <v>41988.964062500003</v>
      </c>
      <c r="S1836" s="16">
        <f t="shared" si="117"/>
        <v>42028.964062500003</v>
      </c>
    </row>
    <row r="1837" spans="1:19" ht="48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8282</v>
      </c>
      <c r="O1837" t="s">
        <v>8283</v>
      </c>
      <c r="P1837" s="10">
        <f t="shared" si="119"/>
        <v>104</v>
      </c>
      <c r="Q1837">
        <f t="shared" si="118"/>
        <v>47.27</v>
      </c>
      <c r="R1837" s="16">
        <f t="shared" si="116"/>
        <v>42430.702210648145</v>
      </c>
      <c r="S1837" s="16">
        <f t="shared" si="117"/>
        <v>42460.660543981481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8282</v>
      </c>
      <c r="O1838" t="s">
        <v>8283</v>
      </c>
      <c r="P1838" s="10">
        <f t="shared" si="119"/>
        <v>200</v>
      </c>
      <c r="Q1838">
        <f t="shared" si="118"/>
        <v>182.13</v>
      </c>
      <c r="R1838" s="16">
        <f t="shared" si="116"/>
        <v>41305.809363425928</v>
      </c>
      <c r="S1838" s="16">
        <f t="shared" si="117"/>
        <v>41322.809363425928</v>
      </c>
    </row>
    <row r="1839" spans="1:19" ht="32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8282</v>
      </c>
      <c r="O1839" t="s">
        <v>8283</v>
      </c>
      <c r="P1839" s="10">
        <f t="shared" si="119"/>
        <v>307</v>
      </c>
      <c r="Q1839">
        <f t="shared" si="118"/>
        <v>61.37</v>
      </c>
      <c r="R1839" s="16">
        <f t="shared" si="116"/>
        <v>40926.047858796301</v>
      </c>
      <c r="S1839" s="16">
        <f t="shared" si="117"/>
        <v>40986.006192129629</v>
      </c>
    </row>
    <row r="1840" spans="1:19" ht="32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8282</v>
      </c>
      <c r="O1840" t="s">
        <v>8283</v>
      </c>
      <c r="P1840" s="10">
        <f t="shared" si="119"/>
        <v>100</v>
      </c>
      <c r="Q1840">
        <f t="shared" si="118"/>
        <v>35.770000000000003</v>
      </c>
      <c r="R1840" s="16">
        <f t="shared" si="116"/>
        <v>40788.786539351851</v>
      </c>
      <c r="S1840" s="16">
        <f t="shared" si="117"/>
        <v>40817.125</v>
      </c>
    </row>
    <row r="1841" spans="1:19" ht="32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8282</v>
      </c>
      <c r="O1841" t="s">
        <v>8283</v>
      </c>
      <c r="P1841" s="10">
        <f t="shared" si="119"/>
        <v>205</v>
      </c>
      <c r="Q1841">
        <f t="shared" si="118"/>
        <v>45.62</v>
      </c>
      <c r="R1841" s="16">
        <f t="shared" si="116"/>
        <v>42614.722013888888</v>
      </c>
      <c r="S1841" s="16">
        <f t="shared" si="117"/>
        <v>42644.722013888888</v>
      </c>
    </row>
    <row r="1842" spans="1:19" ht="32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8282</v>
      </c>
      <c r="O1842" t="s">
        <v>8283</v>
      </c>
      <c r="P1842" s="10">
        <f t="shared" si="119"/>
        <v>109</v>
      </c>
      <c r="Q1842">
        <f t="shared" si="118"/>
        <v>75.38</v>
      </c>
      <c r="R1842" s="16">
        <f t="shared" si="116"/>
        <v>41382.096180555556</v>
      </c>
      <c r="S1842" s="16">
        <f t="shared" si="117"/>
        <v>41401.207638888889</v>
      </c>
    </row>
    <row r="1843" spans="1:19" ht="16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8282</v>
      </c>
      <c r="O1843" t="s">
        <v>8283</v>
      </c>
      <c r="P1843" s="10">
        <f t="shared" si="119"/>
        <v>102</v>
      </c>
      <c r="Q1843">
        <f t="shared" si="118"/>
        <v>50.88</v>
      </c>
      <c r="R1843" s="16">
        <f t="shared" si="116"/>
        <v>41745.84542824074</v>
      </c>
      <c r="S1843" s="16">
        <f t="shared" si="117"/>
        <v>41779.207638888889</v>
      </c>
    </row>
    <row r="1844" spans="1:19" ht="32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8282</v>
      </c>
      <c r="O1844" t="s">
        <v>8283</v>
      </c>
      <c r="P1844" s="10">
        <f t="shared" si="119"/>
        <v>125</v>
      </c>
      <c r="Q1844">
        <f t="shared" si="118"/>
        <v>119.29</v>
      </c>
      <c r="R1844" s="16">
        <f t="shared" si="116"/>
        <v>42031.631724537037</v>
      </c>
      <c r="S1844" s="16">
        <f t="shared" si="117"/>
        <v>42065.249305555553</v>
      </c>
    </row>
    <row r="1845" spans="1:19" ht="32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8282</v>
      </c>
      <c r="O1845" t="s">
        <v>8283</v>
      </c>
      <c r="P1845" s="10">
        <f t="shared" si="119"/>
        <v>124</v>
      </c>
      <c r="Q1845">
        <f t="shared" si="118"/>
        <v>92.54</v>
      </c>
      <c r="R1845" s="16">
        <f t="shared" si="116"/>
        <v>40564.994837962964</v>
      </c>
      <c r="S1845" s="16">
        <f t="shared" si="117"/>
        <v>40594.994837962964</v>
      </c>
    </row>
    <row r="1846" spans="1:19" ht="32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8282</v>
      </c>
      <c r="O1846" t="s">
        <v>8283</v>
      </c>
      <c r="P1846" s="10">
        <f t="shared" si="119"/>
        <v>101</v>
      </c>
      <c r="Q1846">
        <f t="shared" si="118"/>
        <v>76.05</v>
      </c>
      <c r="R1846" s="16">
        <f t="shared" si="116"/>
        <v>40666.973541666666</v>
      </c>
      <c r="S1846" s="16">
        <f t="shared" si="117"/>
        <v>40705.125</v>
      </c>
    </row>
    <row r="1847" spans="1:19" ht="80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8282</v>
      </c>
      <c r="O1847" t="s">
        <v>8283</v>
      </c>
      <c r="P1847" s="10">
        <f t="shared" si="119"/>
        <v>100</v>
      </c>
      <c r="Q1847">
        <f t="shared" si="118"/>
        <v>52.63</v>
      </c>
      <c r="R1847" s="16">
        <f t="shared" si="116"/>
        <v>42523.333310185189</v>
      </c>
      <c r="S1847" s="16">
        <f t="shared" si="117"/>
        <v>42538.204861111109</v>
      </c>
    </row>
    <row r="1848" spans="1:19" ht="32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8282</v>
      </c>
      <c r="O1848" t="s">
        <v>8283</v>
      </c>
      <c r="P1848" s="10">
        <f t="shared" si="119"/>
        <v>138</v>
      </c>
      <c r="Q1848">
        <f t="shared" si="118"/>
        <v>98.99</v>
      </c>
      <c r="R1848" s="16">
        <f t="shared" si="116"/>
        <v>41228.650196759263</v>
      </c>
      <c r="S1848" s="16">
        <f t="shared" si="117"/>
        <v>41258.650196759263</v>
      </c>
    </row>
    <row r="1849" spans="1:19" ht="32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8282</v>
      </c>
      <c r="O1849" t="s">
        <v>8283</v>
      </c>
      <c r="P1849" s="10">
        <f t="shared" si="119"/>
        <v>121</v>
      </c>
      <c r="Q1849">
        <f t="shared" si="118"/>
        <v>79.53</v>
      </c>
      <c r="R1849" s="16">
        <f t="shared" si="116"/>
        <v>42094.236481481479</v>
      </c>
      <c r="S1849" s="16">
        <f t="shared" si="117"/>
        <v>42115.236481481479</v>
      </c>
    </row>
    <row r="1850" spans="1:19" ht="32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8282</v>
      </c>
      <c r="O1850" t="s">
        <v>8283</v>
      </c>
      <c r="P1850" s="10">
        <f t="shared" si="119"/>
        <v>107</v>
      </c>
      <c r="Q1850">
        <f t="shared" si="118"/>
        <v>134.21</v>
      </c>
      <c r="R1850" s="16">
        <f t="shared" si="116"/>
        <v>40691.788055555553</v>
      </c>
      <c r="S1850" s="16">
        <f t="shared" si="117"/>
        <v>40755.290972222225</v>
      </c>
    </row>
    <row r="1851" spans="1:19" ht="16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8282</v>
      </c>
      <c r="O1851" t="s">
        <v>8283</v>
      </c>
      <c r="P1851" s="10">
        <f t="shared" si="119"/>
        <v>100</v>
      </c>
      <c r="Q1851">
        <f t="shared" si="118"/>
        <v>37.630000000000003</v>
      </c>
      <c r="R1851" s="16">
        <f t="shared" si="116"/>
        <v>41169.845590277779</v>
      </c>
      <c r="S1851" s="16">
        <f t="shared" si="117"/>
        <v>41199.845590277779</v>
      </c>
    </row>
    <row r="1852" spans="1:19" ht="32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8282</v>
      </c>
      <c r="O1852" t="s">
        <v>8283</v>
      </c>
      <c r="P1852" s="10">
        <f t="shared" si="119"/>
        <v>102</v>
      </c>
      <c r="Q1852">
        <f t="shared" si="118"/>
        <v>51.04</v>
      </c>
      <c r="R1852" s="16">
        <f t="shared" si="116"/>
        <v>41800.959490740745</v>
      </c>
      <c r="S1852" s="16">
        <f t="shared" si="117"/>
        <v>41830.959490740745</v>
      </c>
    </row>
    <row r="1853" spans="1:19" ht="32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8282</v>
      </c>
      <c r="O1853" t="s">
        <v>8283</v>
      </c>
      <c r="P1853" s="10">
        <f t="shared" si="119"/>
        <v>100</v>
      </c>
      <c r="Q1853">
        <f t="shared" si="118"/>
        <v>50.04</v>
      </c>
      <c r="R1853" s="16">
        <f t="shared" si="116"/>
        <v>41827.906689814816</v>
      </c>
      <c r="S1853" s="16">
        <f t="shared" si="117"/>
        <v>41848.041666666664</v>
      </c>
    </row>
    <row r="1854" spans="1:19" ht="32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8282</v>
      </c>
      <c r="O1854" t="s">
        <v>8283</v>
      </c>
      <c r="P1854" s="10">
        <f t="shared" si="119"/>
        <v>117</v>
      </c>
      <c r="Q1854">
        <f t="shared" si="118"/>
        <v>133.93</v>
      </c>
      <c r="R1854" s="16">
        <f t="shared" si="116"/>
        <v>42081.77143518519</v>
      </c>
      <c r="S1854" s="16">
        <f t="shared" si="117"/>
        <v>42119</v>
      </c>
    </row>
    <row r="1855" spans="1:19" ht="32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8282</v>
      </c>
      <c r="O1855" t="s">
        <v>8283</v>
      </c>
      <c r="P1855" s="10">
        <f t="shared" si="119"/>
        <v>102</v>
      </c>
      <c r="Q1855">
        <f t="shared" si="118"/>
        <v>58.21</v>
      </c>
      <c r="R1855" s="16">
        <f t="shared" si="116"/>
        <v>41177.060381944444</v>
      </c>
      <c r="S1855" s="16">
        <f t="shared" si="117"/>
        <v>41227.102048611108</v>
      </c>
    </row>
    <row r="1856" spans="1:19" ht="32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8282</v>
      </c>
      <c r="O1856" t="s">
        <v>8283</v>
      </c>
      <c r="P1856" s="10">
        <f t="shared" si="119"/>
        <v>102</v>
      </c>
      <c r="Q1856">
        <f t="shared" si="118"/>
        <v>88.04</v>
      </c>
      <c r="R1856" s="16">
        <f t="shared" si="116"/>
        <v>41388.021261574075</v>
      </c>
      <c r="S1856" s="16">
        <f t="shared" si="117"/>
        <v>41418.021261574075</v>
      </c>
    </row>
    <row r="1857" spans="1:19" ht="32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8282</v>
      </c>
      <c r="O1857" t="s">
        <v>8283</v>
      </c>
      <c r="P1857" s="10">
        <f t="shared" si="119"/>
        <v>154</v>
      </c>
      <c r="Q1857">
        <f t="shared" si="118"/>
        <v>70.58</v>
      </c>
      <c r="R1857" s="16">
        <f t="shared" si="116"/>
        <v>41600.538657407407</v>
      </c>
      <c r="S1857" s="16">
        <f t="shared" si="117"/>
        <v>41645.538657407407</v>
      </c>
    </row>
    <row r="1858" spans="1:19" ht="32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8282</v>
      </c>
      <c r="O1858" t="s">
        <v>8283</v>
      </c>
      <c r="P1858" s="10">
        <f t="shared" si="119"/>
        <v>101</v>
      </c>
      <c r="Q1858">
        <f t="shared" si="118"/>
        <v>53.29</v>
      </c>
      <c r="R1858" s="16">
        <f t="shared" si="116"/>
        <v>41817.854999999996</v>
      </c>
      <c r="S1858" s="16">
        <f t="shared" si="117"/>
        <v>41838.854999999996</v>
      </c>
    </row>
    <row r="1859" spans="1:19" ht="32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8282</v>
      </c>
      <c r="O1859" t="s">
        <v>8283</v>
      </c>
      <c r="P1859" s="10">
        <f t="shared" si="119"/>
        <v>100</v>
      </c>
      <c r="Q1859">
        <f t="shared" si="118"/>
        <v>136.36000000000001</v>
      </c>
      <c r="R1859" s="16">
        <f t="shared" ref="R1859:R1922" si="120">(((J1859/60)/60)/24)+DATE(1970,1,1)</f>
        <v>41864.76866898148</v>
      </c>
      <c r="S1859" s="16">
        <f t="shared" ref="S1859:S1922" si="121">(((I1859/60)/60)/24)+DATE(1970,1,1)</f>
        <v>41894.76866898148</v>
      </c>
    </row>
    <row r="1860" spans="1:19" ht="32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8282</v>
      </c>
      <c r="O1860" t="s">
        <v>8283</v>
      </c>
      <c r="P1860" s="10">
        <f t="shared" si="119"/>
        <v>109</v>
      </c>
      <c r="Q1860">
        <f t="shared" si="118"/>
        <v>40.549999999999997</v>
      </c>
      <c r="R1860" s="16">
        <f t="shared" si="120"/>
        <v>40833.200474537036</v>
      </c>
      <c r="S1860" s="16">
        <f t="shared" si="121"/>
        <v>40893.242141203707</v>
      </c>
    </row>
    <row r="1861" spans="1:19" ht="16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8282</v>
      </c>
      <c r="O1861" t="s">
        <v>8283</v>
      </c>
      <c r="P1861" s="10">
        <f t="shared" si="119"/>
        <v>132</v>
      </c>
      <c r="Q1861">
        <f t="shared" si="118"/>
        <v>70.63</v>
      </c>
      <c r="R1861" s="16">
        <f t="shared" si="120"/>
        <v>40778.770011574074</v>
      </c>
      <c r="S1861" s="16">
        <f t="shared" si="121"/>
        <v>40808.770011574074</v>
      </c>
    </row>
    <row r="1862" spans="1:19" ht="32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8282</v>
      </c>
      <c r="O1862" t="s">
        <v>8283</v>
      </c>
      <c r="P1862" s="10">
        <f t="shared" si="119"/>
        <v>133</v>
      </c>
      <c r="Q1862">
        <f t="shared" si="118"/>
        <v>52.68</v>
      </c>
      <c r="R1862" s="16">
        <f t="shared" si="120"/>
        <v>41655.709305555552</v>
      </c>
      <c r="S1862" s="16">
        <f t="shared" si="121"/>
        <v>41676.709305555552</v>
      </c>
    </row>
    <row r="1863" spans="1:19" ht="32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8290</v>
      </c>
      <c r="O1863" t="s">
        <v>8292</v>
      </c>
      <c r="P1863" s="10">
        <f t="shared" si="119"/>
        <v>0</v>
      </c>
      <c r="Q1863">
        <f t="shared" si="118"/>
        <v>0</v>
      </c>
      <c r="R1863" s="16">
        <f t="shared" si="120"/>
        <v>42000.300243055557</v>
      </c>
      <c r="S1863" s="16">
        <f t="shared" si="121"/>
        <v>42030.300243055557</v>
      </c>
    </row>
    <row r="1864" spans="1:19" ht="32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8290</v>
      </c>
      <c r="O1864" t="s">
        <v>8292</v>
      </c>
      <c r="P1864" s="10">
        <f t="shared" si="119"/>
        <v>8</v>
      </c>
      <c r="Q1864">
        <f t="shared" si="118"/>
        <v>90.94</v>
      </c>
      <c r="R1864" s="16">
        <f t="shared" si="120"/>
        <v>42755.492754629624</v>
      </c>
      <c r="S1864" s="16">
        <f t="shared" si="121"/>
        <v>42802.3125</v>
      </c>
    </row>
    <row r="1865" spans="1:19" ht="32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8290</v>
      </c>
      <c r="O1865" t="s">
        <v>8292</v>
      </c>
      <c r="P1865" s="10">
        <f t="shared" si="119"/>
        <v>0</v>
      </c>
      <c r="Q1865">
        <f t="shared" si="118"/>
        <v>5</v>
      </c>
      <c r="R1865" s="16">
        <f t="shared" si="120"/>
        <v>41772.797280092593</v>
      </c>
      <c r="S1865" s="16">
        <f t="shared" si="121"/>
        <v>41802.797280092593</v>
      </c>
    </row>
    <row r="1866" spans="1:19" ht="32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8290</v>
      </c>
      <c r="O1866" t="s">
        <v>8292</v>
      </c>
      <c r="P1866" s="10">
        <f t="shared" si="119"/>
        <v>43</v>
      </c>
      <c r="Q1866">
        <f t="shared" ref="Q1866:Q1929" si="122">IFERROR(ROUND(E1866/L1866,2),0)</f>
        <v>58.08</v>
      </c>
      <c r="R1866" s="16">
        <f t="shared" si="120"/>
        <v>41733.716435185182</v>
      </c>
      <c r="S1866" s="16">
        <f t="shared" si="121"/>
        <v>41763.716435185182</v>
      </c>
    </row>
    <row r="1867" spans="1:19" ht="32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8290</v>
      </c>
      <c r="O1867" t="s">
        <v>8292</v>
      </c>
      <c r="P1867" s="10">
        <f t="shared" si="119"/>
        <v>0</v>
      </c>
      <c r="Q1867">
        <f t="shared" si="122"/>
        <v>2</v>
      </c>
      <c r="R1867" s="16">
        <f t="shared" si="120"/>
        <v>42645.367442129631</v>
      </c>
      <c r="S1867" s="16">
        <f t="shared" si="121"/>
        <v>42680.409108796302</v>
      </c>
    </row>
    <row r="1868" spans="1:19" ht="32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8290</v>
      </c>
      <c r="O1868" t="s">
        <v>8292</v>
      </c>
      <c r="P1868" s="10">
        <f t="shared" si="119"/>
        <v>1</v>
      </c>
      <c r="Q1868">
        <f t="shared" si="122"/>
        <v>62.5</v>
      </c>
      <c r="R1868" s="16">
        <f t="shared" si="120"/>
        <v>42742.246493055558</v>
      </c>
      <c r="S1868" s="16">
        <f t="shared" si="121"/>
        <v>42795.166666666672</v>
      </c>
    </row>
    <row r="1869" spans="1:19" ht="32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8290</v>
      </c>
      <c r="O1869" t="s">
        <v>8292</v>
      </c>
      <c r="P1869" s="10">
        <f t="shared" si="119"/>
        <v>0</v>
      </c>
      <c r="Q1869">
        <f t="shared" si="122"/>
        <v>10</v>
      </c>
      <c r="R1869" s="16">
        <f t="shared" si="120"/>
        <v>42649.924907407403</v>
      </c>
      <c r="S1869" s="16">
        <f t="shared" si="121"/>
        <v>42679.924907407403</v>
      </c>
    </row>
    <row r="1870" spans="1:19" ht="32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8290</v>
      </c>
      <c r="O1870" t="s">
        <v>8292</v>
      </c>
      <c r="P1870" s="10">
        <f t="shared" si="119"/>
        <v>5</v>
      </c>
      <c r="Q1870">
        <f t="shared" si="122"/>
        <v>71.59</v>
      </c>
      <c r="R1870" s="16">
        <f t="shared" si="120"/>
        <v>42328.779224537036</v>
      </c>
      <c r="S1870" s="16">
        <f t="shared" si="121"/>
        <v>42353.332638888889</v>
      </c>
    </row>
    <row r="1871" spans="1:19" ht="32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8290</v>
      </c>
      <c r="O1871" t="s">
        <v>8292</v>
      </c>
      <c r="P1871" s="10">
        <f t="shared" si="119"/>
        <v>0</v>
      </c>
      <c r="Q1871">
        <f t="shared" si="122"/>
        <v>0</v>
      </c>
      <c r="R1871" s="16">
        <f t="shared" si="120"/>
        <v>42709.002881944441</v>
      </c>
      <c r="S1871" s="16">
        <f t="shared" si="121"/>
        <v>42739.002881944441</v>
      </c>
    </row>
    <row r="1872" spans="1:19" ht="32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8290</v>
      </c>
      <c r="O1872" t="s">
        <v>8292</v>
      </c>
      <c r="P1872" s="10">
        <f t="shared" si="119"/>
        <v>10</v>
      </c>
      <c r="Q1872">
        <f t="shared" si="122"/>
        <v>32.82</v>
      </c>
      <c r="R1872" s="16">
        <f t="shared" si="120"/>
        <v>42371.355729166666</v>
      </c>
      <c r="S1872" s="16">
        <f t="shared" si="121"/>
        <v>42400.178472222222</v>
      </c>
    </row>
    <row r="1873" spans="1:19" ht="32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8290</v>
      </c>
      <c r="O1873" t="s">
        <v>8292</v>
      </c>
      <c r="P1873" s="10">
        <f t="shared" si="119"/>
        <v>72</v>
      </c>
      <c r="Q1873">
        <f t="shared" si="122"/>
        <v>49.12</v>
      </c>
      <c r="R1873" s="16">
        <f t="shared" si="120"/>
        <v>41923.783576388887</v>
      </c>
      <c r="S1873" s="16">
        <f t="shared" si="121"/>
        <v>41963.825243055559</v>
      </c>
    </row>
    <row r="1874" spans="1:19" ht="32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8290</v>
      </c>
      <c r="O1874" t="s">
        <v>8292</v>
      </c>
      <c r="P1874" s="10">
        <f t="shared" si="119"/>
        <v>1</v>
      </c>
      <c r="Q1874">
        <f t="shared" si="122"/>
        <v>16.309999999999999</v>
      </c>
      <c r="R1874" s="16">
        <f t="shared" si="120"/>
        <v>42155.129652777774</v>
      </c>
      <c r="S1874" s="16">
        <f t="shared" si="121"/>
        <v>42185.129652777774</v>
      </c>
    </row>
    <row r="1875" spans="1:19" ht="32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8290</v>
      </c>
      <c r="O1875" t="s">
        <v>8292</v>
      </c>
      <c r="P1875" s="10">
        <f t="shared" si="119"/>
        <v>0</v>
      </c>
      <c r="Q1875">
        <f t="shared" si="122"/>
        <v>18</v>
      </c>
      <c r="R1875" s="16">
        <f t="shared" si="120"/>
        <v>42164.615856481483</v>
      </c>
      <c r="S1875" s="16">
        <f t="shared" si="121"/>
        <v>42193.697916666672</v>
      </c>
    </row>
    <row r="1876" spans="1:19" ht="32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8290</v>
      </c>
      <c r="O1876" t="s">
        <v>8292</v>
      </c>
      <c r="P1876" s="10">
        <f t="shared" si="119"/>
        <v>0</v>
      </c>
      <c r="Q1876">
        <f t="shared" si="122"/>
        <v>13</v>
      </c>
      <c r="R1876" s="16">
        <f t="shared" si="120"/>
        <v>42529.969131944439</v>
      </c>
      <c r="S1876" s="16">
        <f t="shared" si="121"/>
        <v>42549.969131944439</v>
      </c>
    </row>
    <row r="1877" spans="1:19" ht="16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8290</v>
      </c>
      <c r="O1877" t="s">
        <v>8292</v>
      </c>
      <c r="P1877" s="10">
        <f t="shared" si="119"/>
        <v>1</v>
      </c>
      <c r="Q1877">
        <f t="shared" si="122"/>
        <v>17</v>
      </c>
      <c r="R1877" s="16">
        <f t="shared" si="120"/>
        <v>42528.899398148147</v>
      </c>
      <c r="S1877" s="16">
        <f t="shared" si="121"/>
        <v>42588.899398148147</v>
      </c>
    </row>
    <row r="1878" spans="1:19" ht="32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8290</v>
      </c>
      <c r="O1878" t="s">
        <v>8292</v>
      </c>
      <c r="P1878" s="10">
        <f t="shared" si="119"/>
        <v>0</v>
      </c>
      <c r="Q1878">
        <f t="shared" si="122"/>
        <v>0</v>
      </c>
      <c r="R1878" s="16">
        <f t="shared" si="120"/>
        <v>41776.284780092588</v>
      </c>
      <c r="S1878" s="16">
        <f t="shared" si="121"/>
        <v>41806.284780092588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8290</v>
      </c>
      <c r="O1879" t="s">
        <v>8292</v>
      </c>
      <c r="P1879" s="10">
        <f t="shared" si="119"/>
        <v>0</v>
      </c>
      <c r="Q1879">
        <f t="shared" si="122"/>
        <v>0</v>
      </c>
      <c r="R1879" s="16">
        <f t="shared" si="120"/>
        <v>42035.029224537036</v>
      </c>
      <c r="S1879" s="16">
        <f t="shared" si="121"/>
        <v>42064.029224537036</v>
      </c>
    </row>
    <row r="1880" spans="1:19" ht="32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8290</v>
      </c>
      <c r="O1880" t="s">
        <v>8292</v>
      </c>
      <c r="P1880" s="10">
        <f t="shared" si="119"/>
        <v>0</v>
      </c>
      <c r="Q1880">
        <f t="shared" si="122"/>
        <v>0</v>
      </c>
      <c r="R1880" s="16">
        <f t="shared" si="120"/>
        <v>41773.008738425924</v>
      </c>
      <c r="S1880" s="16">
        <f t="shared" si="121"/>
        <v>41803.008738425924</v>
      </c>
    </row>
    <row r="1881" spans="1:19" ht="32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8290</v>
      </c>
      <c r="O1881" t="s">
        <v>8292</v>
      </c>
      <c r="P1881" s="10">
        <f t="shared" si="119"/>
        <v>0</v>
      </c>
      <c r="Q1881">
        <f t="shared" si="122"/>
        <v>3</v>
      </c>
      <c r="R1881" s="16">
        <f t="shared" si="120"/>
        <v>42413.649641203709</v>
      </c>
      <c r="S1881" s="16">
        <f t="shared" si="121"/>
        <v>42443.607974537037</v>
      </c>
    </row>
    <row r="1882" spans="1:19" ht="16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8290</v>
      </c>
      <c r="O1882" t="s">
        <v>8292</v>
      </c>
      <c r="P1882" s="10">
        <f t="shared" ref="P1882:P1945" si="123">ROUND(E1882/D1882*100,0)</f>
        <v>20</v>
      </c>
      <c r="Q1882">
        <f t="shared" si="122"/>
        <v>41.83</v>
      </c>
      <c r="R1882" s="16">
        <f t="shared" si="120"/>
        <v>42430.566898148143</v>
      </c>
      <c r="S1882" s="16">
        <f t="shared" si="121"/>
        <v>42459.525231481486</v>
      </c>
    </row>
    <row r="1883" spans="1:19" ht="32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8282</v>
      </c>
      <c r="O1883" t="s">
        <v>8286</v>
      </c>
      <c r="P1883" s="10">
        <f t="shared" si="123"/>
        <v>173</v>
      </c>
      <c r="Q1883">
        <f t="shared" si="122"/>
        <v>49.34</v>
      </c>
      <c r="R1883" s="16">
        <f t="shared" si="120"/>
        <v>42043.152650462958</v>
      </c>
      <c r="S1883" s="16">
        <f t="shared" si="121"/>
        <v>42073.110983796301</v>
      </c>
    </row>
    <row r="1884" spans="1:19" ht="32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8282</v>
      </c>
      <c r="O1884" t="s">
        <v>8286</v>
      </c>
      <c r="P1884" s="10">
        <f t="shared" si="123"/>
        <v>101</v>
      </c>
      <c r="Q1884">
        <f t="shared" si="122"/>
        <v>41.73</v>
      </c>
      <c r="R1884" s="16">
        <f t="shared" si="120"/>
        <v>41067.949212962965</v>
      </c>
      <c r="S1884" s="16">
        <f t="shared" si="121"/>
        <v>41100.991666666669</v>
      </c>
    </row>
    <row r="1885" spans="1:19" ht="32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8282</v>
      </c>
      <c r="O1885" t="s">
        <v>8286</v>
      </c>
      <c r="P1885" s="10">
        <f t="shared" si="123"/>
        <v>105</v>
      </c>
      <c r="Q1885">
        <f t="shared" si="122"/>
        <v>32.72</v>
      </c>
      <c r="R1885" s="16">
        <f t="shared" si="120"/>
        <v>40977.948009259257</v>
      </c>
      <c r="S1885" s="16">
        <f t="shared" si="121"/>
        <v>41007.906342592592</v>
      </c>
    </row>
    <row r="1886" spans="1:19" ht="32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8282</v>
      </c>
      <c r="O1886" t="s">
        <v>8286</v>
      </c>
      <c r="P1886" s="10">
        <f t="shared" si="123"/>
        <v>135</v>
      </c>
      <c r="Q1886">
        <f t="shared" si="122"/>
        <v>51.96</v>
      </c>
      <c r="R1886" s="16">
        <f t="shared" si="120"/>
        <v>41205.198321759257</v>
      </c>
      <c r="S1886" s="16">
        <f t="shared" si="121"/>
        <v>41240.5</v>
      </c>
    </row>
    <row r="1887" spans="1:19" ht="32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8282</v>
      </c>
      <c r="O1887" t="s">
        <v>8286</v>
      </c>
      <c r="P1887" s="10">
        <f t="shared" si="123"/>
        <v>116</v>
      </c>
      <c r="Q1887">
        <f t="shared" si="122"/>
        <v>50.69</v>
      </c>
      <c r="R1887" s="16">
        <f t="shared" si="120"/>
        <v>41099.093865740739</v>
      </c>
      <c r="S1887" s="16">
        <f t="shared" si="121"/>
        <v>41131.916666666664</v>
      </c>
    </row>
    <row r="1888" spans="1:19" ht="32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8282</v>
      </c>
      <c r="O1888" t="s">
        <v>8286</v>
      </c>
      <c r="P1888" s="10">
        <f t="shared" si="123"/>
        <v>102</v>
      </c>
      <c r="Q1888">
        <f t="shared" si="122"/>
        <v>42.24</v>
      </c>
      <c r="R1888" s="16">
        <f t="shared" si="120"/>
        <v>41925.906689814816</v>
      </c>
      <c r="S1888" s="16">
        <f t="shared" si="121"/>
        <v>41955.94835648148</v>
      </c>
    </row>
    <row r="1889" spans="1:19" ht="32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8282</v>
      </c>
      <c r="O1889" t="s">
        <v>8286</v>
      </c>
      <c r="P1889" s="10">
        <f t="shared" si="123"/>
        <v>111</v>
      </c>
      <c r="Q1889">
        <f t="shared" si="122"/>
        <v>416.88</v>
      </c>
      <c r="R1889" s="16">
        <f t="shared" si="120"/>
        <v>42323.800138888888</v>
      </c>
      <c r="S1889" s="16">
        <f t="shared" si="121"/>
        <v>42341.895833333328</v>
      </c>
    </row>
    <row r="1890" spans="1:19" ht="32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8282</v>
      </c>
      <c r="O1890" t="s">
        <v>8286</v>
      </c>
      <c r="P1890" s="10">
        <f t="shared" si="123"/>
        <v>166</v>
      </c>
      <c r="Q1890">
        <f t="shared" si="122"/>
        <v>46.65</v>
      </c>
      <c r="R1890" s="16">
        <f t="shared" si="120"/>
        <v>40299.239953703705</v>
      </c>
      <c r="S1890" s="16">
        <f t="shared" si="121"/>
        <v>40330.207638888889</v>
      </c>
    </row>
    <row r="1891" spans="1:19" ht="32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8282</v>
      </c>
      <c r="O1891" t="s">
        <v>8286</v>
      </c>
      <c r="P1891" s="10">
        <f t="shared" si="123"/>
        <v>107</v>
      </c>
      <c r="Q1891">
        <f t="shared" si="122"/>
        <v>48.45</v>
      </c>
      <c r="R1891" s="16">
        <f t="shared" si="120"/>
        <v>41299.793356481481</v>
      </c>
      <c r="S1891" s="16">
        <f t="shared" si="121"/>
        <v>41344.751689814817</v>
      </c>
    </row>
    <row r="1892" spans="1:19" ht="32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8282</v>
      </c>
      <c r="O1892" t="s">
        <v>8286</v>
      </c>
      <c r="P1892" s="10">
        <f t="shared" si="123"/>
        <v>145</v>
      </c>
      <c r="Q1892">
        <f t="shared" si="122"/>
        <v>70.53</v>
      </c>
      <c r="R1892" s="16">
        <f t="shared" si="120"/>
        <v>41228.786203703705</v>
      </c>
      <c r="S1892" s="16">
        <f t="shared" si="121"/>
        <v>41258.786203703705</v>
      </c>
    </row>
    <row r="1893" spans="1:19" ht="32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8282</v>
      </c>
      <c r="O1893" t="s">
        <v>8286</v>
      </c>
      <c r="P1893" s="10">
        <f t="shared" si="123"/>
        <v>106</v>
      </c>
      <c r="Q1893">
        <f t="shared" si="122"/>
        <v>87.96</v>
      </c>
      <c r="R1893" s="16">
        <f t="shared" si="120"/>
        <v>40335.798078703701</v>
      </c>
      <c r="S1893" s="16">
        <f t="shared" si="121"/>
        <v>40381.25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8282</v>
      </c>
      <c r="O1894" t="s">
        <v>8286</v>
      </c>
      <c r="P1894" s="10">
        <f t="shared" si="123"/>
        <v>137</v>
      </c>
      <c r="Q1894">
        <f t="shared" si="122"/>
        <v>26.27</v>
      </c>
      <c r="R1894" s="16">
        <f t="shared" si="120"/>
        <v>40671.637511574074</v>
      </c>
      <c r="S1894" s="16">
        <f t="shared" si="121"/>
        <v>40701.637511574074</v>
      </c>
    </row>
    <row r="1895" spans="1:19" ht="32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8282</v>
      </c>
      <c r="O1895" t="s">
        <v>8286</v>
      </c>
      <c r="P1895" s="10">
        <f t="shared" si="123"/>
        <v>104</v>
      </c>
      <c r="Q1895">
        <f t="shared" si="122"/>
        <v>57.78</v>
      </c>
      <c r="R1895" s="16">
        <f t="shared" si="120"/>
        <v>40632.94195601852</v>
      </c>
      <c r="S1895" s="16">
        <f t="shared" si="121"/>
        <v>40649.165972222225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8282</v>
      </c>
      <c r="O1896" t="s">
        <v>8286</v>
      </c>
      <c r="P1896" s="10">
        <f t="shared" si="123"/>
        <v>115</v>
      </c>
      <c r="Q1896">
        <f t="shared" si="122"/>
        <v>57.25</v>
      </c>
      <c r="R1896" s="16">
        <f t="shared" si="120"/>
        <v>40920.904895833337</v>
      </c>
      <c r="S1896" s="16">
        <f t="shared" si="121"/>
        <v>40951.904895833337</v>
      </c>
    </row>
    <row r="1897" spans="1:19" ht="32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8282</v>
      </c>
      <c r="O1897" t="s">
        <v>8286</v>
      </c>
      <c r="P1897" s="10">
        <f t="shared" si="123"/>
        <v>102</v>
      </c>
      <c r="Q1897">
        <f t="shared" si="122"/>
        <v>196.34</v>
      </c>
      <c r="R1897" s="16">
        <f t="shared" si="120"/>
        <v>42267.746782407412</v>
      </c>
      <c r="S1897" s="16">
        <f t="shared" si="121"/>
        <v>42297.746782407412</v>
      </c>
    </row>
    <row r="1898" spans="1:19" ht="32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8282</v>
      </c>
      <c r="O1898" t="s">
        <v>8286</v>
      </c>
      <c r="P1898" s="10">
        <f t="shared" si="123"/>
        <v>124</v>
      </c>
      <c r="Q1898">
        <f t="shared" si="122"/>
        <v>43</v>
      </c>
      <c r="R1898" s="16">
        <f t="shared" si="120"/>
        <v>40981.710243055553</v>
      </c>
      <c r="S1898" s="16">
        <f t="shared" si="121"/>
        <v>41011.710243055553</v>
      </c>
    </row>
    <row r="1899" spans="1:19" ht="32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8282</v>
      </c>
      <c r="O1899" t="s">
        <v>8286</v>
      </c>
      <c r="P1899" s="10">
        <f t="shared" si="123"/>
        <v>102</v>
      </c>
      <c r="Q1899">
        <f t="shared" si="122"/>
        <v>35.549999999999997</v>
      </c>
      <c r="R1899" s="16">
        <f t="shared" si="120"/>
        <v>41680.583402777782</v>
      </c>
      <c r="S1899" s="16">
        <f t="shared" si="121"/>
        <v>41702.875</v>
      </c>
    </row>
    <row r="1900" spans="1:19" ht="32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8282</v>
      </c>
      <c r="O1900" t="s">
        <v>8286</v>
      </c>
      <c r="P1900" s="10">
        <f t="shared" si="123"/>
        <v>145</v>
      </c>
      <c r="Q1900">
        <f t="shared" si="122"/>
        <v>68.81</v>
      </c>
      <c r="R1900" s="16">
        <f t="shared" si="120"/>
        <v>42366.192974537036</v>
      </c>
      <c r="S1900" s="16">
        <f t="shared" si="121"/>
        <v>42401.75</v>
      </c>
    </row>
    <row r="1901" spans="1:19" ht="32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8282</v>
      </c>
      <c r="O1901" t="s">
        <v>8286</v>
      </c>
      <c r="P1901" s="10">
        <f t="shared" si="123"/>
        <v>133</v>
      </c>
      <c r="Q1901">
        <f t="shared" si="122"/>
        <v>28.57</v>
      </c>
      <c r="R1901" s="16">
        <f t="shared" si="120"/>
        <v>42058.941736111112</v>
      </c>
      <c r="S1901" s="16">
        <f t="shared" si="121"/>
        <v>42088.90006944444</v>
      </c>
    </row>
    <row r="1902" spans="1:19" ht="32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8282</v>
      </c>
      <c r="O1902" t="s">
        <v>8286</v>
      </c>
      <c r="P1902" s="10">
        <f t="shared" si="123"/>
        <v>109</v>
      </c>
      <c r="Q1902">
        <f t="shared" si="122"/>
        <v>50.63</v>
      </c>
      <c r="R1902" s="16">
        <f t="shared" si="120"/>
        <v>41160.871886574074</v>
      </c>
      <c r="S1902" s="16">
        <f t="shared" si="121"/>
        <v>41188.415972222225</v>
      </c>
    </row>
    <row r="1903" spans="1:19" ht="32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8276</v>
      </c>
      <c r="O1903" t="s">
        <v>8305</v>
      </c>
      <c r="P1903" s="10">
        <f t="shared" si="123"/>
        <v>3</v>
      </c>
      <c r="Q1903">
        <f t="shared" si="122"/>
        <v>106.8</v>
      </c>
      <c r="R1903" s="16">
        <f t="shared" si="120"/>
        <v>42116.54315972222</v>
      </c>
      <c r="S1903" s="16">
        <f t="shared" si="121"/>
        <v>42146.541666666672</v>
      </c>
    </row>
    <row r="1904" spans="1:19" ht="32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8276</v>
      </c>
      <c r="O1904" t="s">
        <v>8305</v>
      </c>
      <c r="P1904" s="10">
        <f t="shared" si="123"/>
        <v>1</v>
      </c>
      <c r="Q1904">
        <f t="shared" si="122"/>
        <v>4</v>
      </c>
      <c r="R1904" s="16">
        <f t="shared" si="120"/>
        <v>42037.789895833332</v>
      </c>
      <c r="S1904" s="16">
        <f t="shared" si="121"/>
        <v>42067.789895833332</v>
      </c>
    </row>
    <row r="1905" spans="1:19" ht="32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8276</v>
      </c>
      <c r="O1905" t="s">
        <v>8305</v>
      </c>
      <c r="P1905" s="10">
        <f t="shared" si="123"/>
        <v>47</v>
      </c>
      <c r="Q1905">
        <f t="shared" si="122"/>
        <v>34.1</v>
      </c>
      <c r="R1905" s="16">
        <f t="shared" si="120"/>
        <v>42702.770729166667</v>
      </c>
      <c r="S1905" s="16">
        <f t="shared" si="121"/>
        <v>42762.770729166667</v>
      </c>
    </row>
    <row r="1906" spans="1:19" ht="32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8276</v>
      </c>
      <c r="O1906" t="s">
        <v>8305</v>
      </c>
      <c r="P1906" s="10">
        <f t="shared" si="123"/>
        <v>0</v>
      </c>
      <c r="Q1906">
        <f t="shared" si="122"/>
        <v>25</v>
      </c>
      <c r="R1906" s="16">
        <f t="shared" si="120"/>
        <v>42326.685428240744</v>
      </c>
      <c r="S1906" s="16">
        <f t="shared" si="121"/>
        <v>42371.685428240744</v>
      </c>
    </row>
    <row r="1907" spans="1:19" ht="32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8276</v>
      </c>
      <c r="O1907" t="s">
        <v>8305</v>
      </c>
      <c r="P1907" s="10">
        <f t="shared" si="123"/>
        <v>0</v>
      </c>
      <c r="Q1907">
        <f t="shared" si="122"/>
        <v>10.5</v>
      </c>
      <c r="R1907" s="16">
        <f t="shared" si="120"/>
        <v>41859.925856481481</v>
      </c>
      <c r="S1907" s="16">
        <f t="shared" si="121"/>
        <v>41889.925856481481</v>
      </c>
    </row>
    <row r="1908" spans="1:19" ht="32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8276</v>
      </c>
      <c r="O1908" t="s">
        <v>8305</v>
      </c>
      <c r="P1908" s="10">
        <f t="shared" si="123"/>
        <v>43</v>
      </c>
      <c r="Q1908">
        <f t="shared" si="122"/>
        <v>215.96</v>
      </c>
      <c r="R1908" s="16">
        <f t="shared" si="120"/>
        <v>42514.671099537038</v>
      </c>
      <c r="S1908" s="16">
        <f t="shared" si="121"/>
        <v>42544.671099537038</v>
      </c>
    </row>
    <row r="1909" spans="1:19" ht="32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8276</v>
      </c>
      <c r="O1909" t="s">
        <v>8305</v>
      </c>
      <c r="P1909" s="10">
        <f t="shared" si="123"/>
        <v>0</v>
      </c>
      <c r="Q1909">
        <f t="shared" si="122"/>
        <v>21.25</v>
      </c>
      <c r="R1909" s="16">
        <f t="shared" si="120"/>
        <v>41767.587094907409</v>
      </c>
      <c r="S1909" s="16">
        <f t="shared" si="121"/>
        <v>41782.587094907409</v>
      </c>
    </row>
    <row r="1910" spans="1:19" ht="32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8276</v>
      </c>
      <c r="O1910" t="s">
        <v>8305</v>
      </c>
      <c r="P1910" s="10">
        <f t="shared" si="123"/>
        <v>2</v>
      </c>
      <c r="Q1910">
        <f t="shared" si="122"/>
        <v>108.25</v>
      </c>
      <c r="R1910" s="16">
        <f t="shared" si="120"/>
        <v>42703.917824074073</v>
      </c>
      <c r="S1910" s="16">
        <f t="shared" si="121"/>
        <v>42733.917824074073</v>
      </c>
    </row>
    <row r="1911" spans="1:19" ht="32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8276</v>
      </c>
      <c r="O1911" t="s">
        <v>8305</v>
      </c>
      <c r="P1911" s="10">
        <f t="shared" si="123"/>
        <v>14</v>
      </c>
      <c r="Q1911">
        <f t="shared" si="122"/>
        <v>129.97</v>
      </c>
      <c r="R1911" s="16">
        <f t="shared" si="120"/>
        <v>41905.429155092592</v>
      </c>
      <c r="S1911" s="16">
        <f t="shared" si="121"/>
        <v>41935.429155092592</v>
      </c>
    </row>
    <row r="1912" spans="1:19" ht="32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8276</v>
      </c>
      <c r="O1912" t="s">
        <v>8305</v>
      </c>
      <c r="P1912" s="10">
        <f t="shared" si="123"/>
        <v>39</v>
      </c>
      <c r="Q1912">
        <f t="shared" si="122"/>
        <v>117.49</v>
      </c>
      <c r="R1912" s="16">
        <f t="shared" si="120"/>
        <v>42264.963159722218</v>
      </c>
      <c r="S1912" s="16">
        <f t="shared" si="121"/>
        <v>42308.947916666672</v>
      </c>
    </row>
    <row r="1913" spans="1:19" ht="32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8276</v>
      </c>
      <c r="O1913" t="s">
        <v>8305</v>
      </c>
      <c r="P1913" s="10">
        <f t="shared" si="123"/>
        <v>0</v>
      </c>
      <c r="Q1913">
        <f t="shared" si="122"/>
        <v>10</v>
      </c>
      <c r="R1913" s="16">
        <f t="shared" si="120"/>
        <v>41830.033958333333</v>
      </c>
      <c r="S1913" s="16">
        <f t="shared" si="121"/>
        <v>41860.033958333333</v>
      </c>
    </row>
    <row r="1914" spans="1:19" ht="32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8276</v>
      </c>
      <c r="O1914" t="s">
        <v>8305</v>
      </c>
      <c r="P1914" s="10">
        <f t="shared" si="123"/>
        <v>59</v>
      </c>
      <c r="Q1914">
        <f t="shared" si="122"/>
        <v>70.599999999999994</v>
      </c>
      <c r="R1914" s="16">
        <f t="shared" si="120"/>
        <v>42129.226388888885</v>
      </c>
      <c r="S1914" s="16">
        <f t="shared" si="121"/>
        <v>42159.226388888885</v>
      </c>
    </row>
    <row r="1915" spans="1:19" ht="16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8276</v>
      </c>
      <c r="O1915" t="s">
        <v>8305</v>
      </c>
      <c r="P1915" s="10">
        <f t="shared" si="123"/>
        <v>1</v>
      </c>
      <c r="Q1915">
        <f t="shared" si="122"/>
        <v>24.5</v>
      </c>
      <c r="R1915" s="16">
        <f t="shared" si="120"/>
        <v>41890.511319444442</v>
      </c>
      <c r="S1915" s="16">
        <f t="shared" si="121"/>
        <v>41920.511319444442</v>
      </c>
    </row>
    <row r="1916" spans="1:19" ht="32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8276</v>
      </c>
      <c r="O1916" t="s">
        <v>8305</v>
      </c>
      <c r="P1916" s="10">
        <f t="shared" si="123"/>
        <v>9</v>
      </c>
      <c r="Q1916">
        <f t="shared" si="122"/>
        <v>30</v>
      </c>
      <c r="R1916" s="16">
        <f t="shared" si="120"/>
        <v>41929.174456018518</v>
      </c>
      <c r="S1916" s="16">
        <f t="shared" si="121"/>
        <v>41944.165972222225</v>
      </c>
    </row>
    <row r="1917" spans="1:19" ht="32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8276</v>
      </c>
      <c r="O1917" t="s">
        <v>8305</v>
      </c>
      <c r="P1917" s="10">
        <f t="shared" si="123"/>
        <v>2</v>
      </c>
      <c r="Q1917">
        <f t="shared" si="122"/>
        <v>2</v>
      </c>
      <c r="R1917" s="16">
        <f t="shared" si="120"/>
        <v>41864.04886574074</v>
      </c>
      <c r="S1917" s="16">
        <f t="shared" si="121"/>
        <v>41884.04886574074</v>
      </c>
    </row>
    <row r="1918" spans="1:19" ht="16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8276</v>
      </c>
      <c r="O1918" t="s">
        <v>8305</v>
      </c>
      <c r="P1918" s="10">
        <f t="shared" si="123"/>
        <v>1</v>
      </c>
      <c r="Q1918">
        <f t="shared" si="122"/>
        <v>17</v>
      </c>
      <c r="R1918" s="16">
        <f t="shared" si="120"/>
        <v>42656.717303240745</v>
      </c>
      <c r="S1918" s="16">
        <f t="shared" si="121"/>
        <v>42681.758969907409</v>
      </c>
    </row>
    <row r="1919" spans="1:19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8276</v>
      </c>
      <c r="O1919" t="s">
        <v>8305</v>
      </c>
      <c r="P1919" s="10">
        <f t="shared" si="123"/>
        <v>53</v>
      </c>
      <c r="Q1919">
        <f t="shared" si="122"/>
        <v>2928.93</v>
      </c>
      <c r="R1919" s="16">
        <f t="shared" si="120"/>
        <v>42746.270057870366</v>
      </c>
      <c r="S1919" s="16">
        <f t="shared" si="121"/>
        <v>42776.270057870366</v>
      </c>
    </row>
    <row r="1920" spans="1:19" ht="32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8276</v>
      </c>
      <c r="O1920" t="s">
        <v>8305</v>
      </c>
      <c r="P1920" s="10">
        <f t="shared" si="123"/>
        <v>1</v>
      </c>
      <c r="Q1920">
        <f t="shared" si="122"/>
        <v>28.89</v>
      </c>
      <c r="R1920" s="16">
        <f t="shared" si="120"/>
        <v>41828.789942129632</v>
      </c>
      <c r="S1920" s="16">
        <f t="shared" si="121"/>
        <v>41863.789942129632</v>
      </c>
    </row>
    <row r="1921" spans="1:19" ht="32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8276</v>
      </c>
      <c r="O1921" t="s">
        <v>8305</v>
      </c>
      <c r="P1921" s="10">
        <f t="shared" si="123"/>
        <v>47</v>
      </c>
      <c r="Q1921">
        <f t="shared" si="122"/>
        <v>29.63</v>
      </c>
      <c r="R1921" s="16">
        <f t="shared" si="120"/>
        <v>42113.875567129624</v>
      </c>
      <c r="S1921" s="16">
        <f t="shared" si="121"/>
        <v>42143.875567129624</v>
      </c>
    </row>
    <row r="1922" spans="1:19" ht="32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8276</v>
      </c>
      <c r="O1922" t="s">
        <v>8305</v>
      </c>
      <c r="P1922" s="10">
        <f t="shared" si="123"/>
        <v>43</v>
      </c>
      <c r="Q1922">
        <f t="shared" si="122"/>
        <v>40.98</v>
      </c>
      <c r="R1922" s="16">
        <f t="shared" si="120"/>
        <v>42270.875706018516</v>
      </c>
      <c r="S1922" s="16">
        <f t="shared" si="121"/>
        <v>42298.958333333328</v>
      </c>
    </row>
    <row r="1923" spans="1:19" ht="16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8282</v>
      </c>
      <c r="O1923" t="s">
        <v>8286</v>
      </c>
      <c r="P1923" s="10">
        <f t="shared" si="123"/>
        <v>137</v>
      </c>
      <c r="Q1923">
        <f t="shared" si="122"/>
        <v>54</v>
      </c>
      <c r="R1923" s="16">
        <f t="shared" ref="R1923:R1986" si="124">(((J1923/60)/60)/24)+DATE(1970,1,1)</f>
        <v>41074.221562500003</v>
      </c>
      <c r="S1923" s="16">
        <f t="shared" ref="S1923:S1986" si="125">(((I1923/60)/60)/24)+DATE(1970,1,1)</f>
        <v>41104.221562500003</v>
      </c>
    </row>
    <row r="1924" spans="1:19" ht="32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8282</v>
      </c>
      <c r="O1924" t="s">
        <v>8286</v>
      </c>
      <c r="P1924" s="10">
        <f t="shared" si="123"/>
        <v>116</v>
      </c>
      <c r="Q1924">
        <f t="shared" si="122"/>
        <v>36.11</v>
      </c>
      <c r="R1924" s="16">
        <f t="shared" si="124"/>
        <v>41590.255868055552</v>
      </c>
      <c r="S1924" s="16">
        <f t="shared" si="125"/>
        <v>41620.255868055552</v>
      </c>
    </row>
    <row r="1925" spans="1:19" ht="32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8282</v>
      </c>
      <c r="O1925" t="s">
        <v>8286</v>
      </c>
      <c r="P1925" s="10">
        <f t="shared" si="123"/>
        <v>241</v>
      </c>
      <c r="Q1925">
        <f t="shared" si="122"/>
        <v>23.15</v>
      </c>
      <c r="R1925" s="16">
        <f t="shared" si="124"/>
        <v>40772.848749999997</v>
      </c>
      <c r="S1925" s="16">
        <f t="shared" si="125"/>
        <v>40813.207638888889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8282</v>
      </c>
      <c r="O1926" t="s">
        <v>8286</v>
      </c>
      <c r="P1926" s="10">
        <f t="shared" si="123"/>
        <v>114</v>
      </c>
      <c r="Q1926">
        <f t="shared" si="122"/>
        <v>104</v>
      </c>
      <c r="R1926" s="16">
        <f t="shared" si="124"/>
        <v>41626.761053240742</v>
      </c>
      <c r="S1926" s="16">
        <f t="shared" si="125"/>
        <v>41654.814583333333</v>
      </c>
    </row>
    <row r="1927" spans="1:19" ht="16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8282</v>
      </c>
      <c r="O1927" t="s">
        <v>8286</v>
      </c>
      <c r="P1927" s="10">
        <f t="shared" si="123"/>
        <v>110</v>
      </c>
      <c r="Q1927">
        <f t="shared" si="122"/>
        <v>31.83</v>
      </c>
      <c r="R1927" s="16">
        <f t="shared" si="124"/>
        <v>41535.90148148148</v>
      </c>
      <c r="S1927" s="16">
        <f t="shared" si="125"/>
        <v>41558</v>
      </c>
    </row>
    <row r="1928" spans="1:19" ht="32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8282</v>
      </c>
      <c r="O1928" t="s">
        <v>8286</v>
      </c>
      <c r="P1928" s="10">
        <f t="shared" si="123"/>
        <v>195</v>
      </c>
      <c r="Q1928">
        <f t="shared" si="122"/>
        <v>27.39</v>
      </c>
      <c r="R1928" s="16">
        <f t="shared" si="124"/>
        <v>40456.954351851848</v>
      </c>
      <c r="S1928" s="16">
        <f t="shared" si="125"/>
        <v>40484.018055555556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8282</v>
      </c>
      <c r="O1929" t="s">
        <v>8286</v>
      </c>
      <c r="P1929" s="10">
        <f t="shared" si="123"/>
        <v>103</v>
      </c>
      <c r="Q1929">
        <f t="shared" si="122"/>
        <v>56.36</v>
      </c>
      <c r="R1929" s="16">
        <f t="shared" si="124"/>
        <v>40960.861562500002</v>
      </c>
      <c r="S1929" s="16">
        <f t="shared" si="125"/>
        <v>40976.207638888889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8282</v>
      </c>
      <c r="O1930" t="s">
        <v>8286</v>
      </c>
      <c r="P1930" s="10">
        <f t="shared" si="123"/>
        <v>103</v>
      </c>
      <c r="Q1930">
        <f t="shared" ref="Q1930:Q1993" si="126">IFERROR(ROUND(E1930/L1930,2),0)</f>
        <v>77.349999999999994</v>
      </c>
      <c r="R1930" s="16">
        <f t="shared" si="124"/>
        <v>41371.648078703707</v>
      </c>
      <c r="S1930" s="16">
        <f t="shared" si="125"/>
        <v>41401.648078703707</v>
      </c>
    </row>
    <row r="1931" spans="1:19" ht="32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8282</v>
      </c>
      <c r="O1931" t="s">
        <v>8286</v>
      </c>
      <c r="P1931" s="10">
        <f t="shared" si="123"/>
        <v>100</v>
      </c>
      <c r="Q1931">
        <f t="shared" si="126"/>
        <v>42.8</v>
      </c>
      <c r="R1931" s="16">
        <f t="shared" si="124"/>
        <v>40687.021597222221</v>
      </c>
      <c r="S1931" s="16">
        <f t="shared" si="125"/>
        <v>40729.021597222221</v>
      </c>
    </row>
    <row r="1932" spans="1:19" ht="16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8282</v>
      </c>
      <c r="O1932" t="s">
        <v>8286</v>
      </c>
      <c r="P1932" s="10">
        <f t="shared" si="123"/>
        <v>127</v>
      </c>
      <c r="Q1932">
        <f t="shared" si="126"/>
        <v>48.85</v>
      </c>
      <c r="R1932" s="16">
        <f t="shared" si="124"/>
        <v>41402.558819444443</v>
      </c>
      <c r="S1932" s="16">
        <f t="shared" si="125"/>
        <v>41462.558819444443</v>
      </c>
    </row>
    <row r="1933" spans="1:19" ht="16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8282</v>
      </c>
      <c r="O1933" t="s">
        <v>8286</v>
      </c>
      <c r="P1933" s="10">
        <f t="shared" si="123"/>
        <v>121</v>
      </c>
      <c r="Q1933">
        <f t="shared" si="126"/>
        <v>48.24</v>
      </c>
      <c r="R1933" s="16">
        <f t="shared" si="124"/>
        <v>41037.892465277779</v>
      </c>
      <c r="S1933" s="16">
        <f t="shared" si="125"/>
        <v>41051.145833333336</v>
      </c>
    </row>
    <row r="1934" spans="1:19" ht="32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8282</v>
      </c>
      <c r="O1934" t="s">
        <v>8286</v>
      </c>
      <c r="P1934" s="10">
        <f t="shared" si="123"/>
        <v>107</v>
      </c>
      <c r="Q1934">
        <f t="shared" si="126"/>
        <v>70.209999999999994</v>
      </c>
      <c r="R1934" s="16">
        <f t="shared" si="124"/>
        <v>40911.809872685182</v>
      </c>
      <c r="S1934" s="16">
        <f t="shared" si="125"/>
        <v>40932.809872685182</v>
      </c>
    </row>
    <row r="1935" spans="1:19" ht="32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8282</v>
      </c>
      <c r="O1935" t="s">
        <v>8286</v>
      </c>
      <c r="P1935" s="10">
        <f t="shared" si="123"/>
        <v>172</v>
      </c>
      <c r="Q1935">
        <f t="shared" si="126"/>
        <v>94.05</v>
      </c>
      <c r="R1935" s="16">
        <f t="shared" si="124"/>
        <v>41879.130868055552</v>
      </c>
      <c r="S1935" s="16">
        <f t="shared" si="125"/>
        <v>41909.130868055552</v>
      </c>
    </row>
    <row r="1936" spans="1:19" ht="32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8282</v>
      </c>
      <c r="O1936" t="s">
        <v>8286</v>
      </c>
      <c r="P1936" s="10">
        <f t="shared" si="123"/>
        <v>124</v>
      </c>
      <c r="Q1936">
        <f t="shared" si="126"/>
        <v>80.27</v>
      </c>
      <c r="R1936" s="16">
        <f t="shared" si="124"/>
        <v>40865.867141203707</v>
      </c>
      <c r="S1936" s="16">
        <f t="shared" si="125"/>
        <v>40902.208333333336</v>
      </c>
    </row>
    <row r="1937" spans="1:19" ht="32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8282</v>
      </c>
      <c r="O1937" t="s">
        <v>8286</v>
      </c>
      <c r="P1937" s="10">
        <f t="shared" si="123"/>
        <v>108</v>
      </c>
      <c r="Q1937">
        <f t="shared" si="126"/>
        <v>54.2</v>
      </c>
      <c r="R1937" s="16">
        <f t="shared" si="124"/>
        <v>41773.932534722226</v>
      </c>
      <c r="S1937" s="16">
        <f t="shared" si="125"/>
        <v>41811.207638888889</v>
      </c>
    </row>
    <row r="1938" spans="1:19" ht="32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8282</v>
      </c>
      <c r="O1938" t="s">
        <v>8286</v>
      </c>
      <c r="P1938" s="10">
        <f t="shared" si="123"/>
        <v>117</v>
      </c>
      <c r="Q1938">
        <f t="shared" si="126"/>
        <v>60.27</v>
      </c>
      <c r="R1938" s="16">
        <f t="shared" si="124"/>
        <v>40852.889699074076</v>
      </c>
      <c r="S1938" s="16">
        <f t="shared" si="125"/>
        <v>40883.249305555553</v>
      </c>
    </row>
    <row r="1939" spans="1:19" ht="32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8282</v>
      </c>
      <c r="O1939" t="s">
        <v>8286</v>
      </c>
      <c r="P1939" s="10">
        <f t="shared" si="123"/>
        <v>187</v>
      </c>
      <c r="Q1939">
        <f t="shared" si="126"/>
        <v>38.74</v>
      </c>
      <c r="R1939" s="16">
        <f t="shared" si="124"/>
        <v>41059.118993055556</v>
      </c>
      <c r="S1939" s="16">
        <f t="shared" si="125"/>
        <v>41075.165972222225</v>
      </c>
    </row>
    <row r="1940" spans="1:19" ht="32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8282</v>
      </c>
      <c r="O1940" t="s">
        <v>8286</v>
      </c>
      <c r="P1940" s="10">
        <f t="shared" si="123"/>
        <v>116</v>
      </c>
      <c r="Q1940">
        <f t="shared" si="126"/>
        <v>152.54</v>
      </c>
      <c r="R1940" s="16">
        <f t="shared" si="124"/>
        <v>41426.259618055556</v>
      </c>
      <c r="S1940" s="16">
        <f t="shared" si="125"/>
        <v>41457.208333333336</v>
      </c>
    </row>
    <row r="1941" spans="1:19" ht="32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8282</v>
      </c>
      <c r="O1941" t="s">
        <v>8286</v>
      </c>
      <c r="P1941" s="10">
        <f t="shared" si="123"/>
        <v>111</v>
      </c>
      <c r="Q1941">
        <f t="shared" si="126"/>
        <v>115.31</v>
      </c>
      <c r="R1941" s="16">
        <f t="shared" si="124"/>
        <v>41313.985046296293</v>
      </c>
      <c r="S1941" s="16">
        <f t="shared" si="125"/>
        <v>41343.943379629629</v>
      </c>
    </row>
    <row r="1942" spans="1:19" ht="32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8282</v>
      </c>
      <c r="O1942" t="s">
        <v>8286</v>
      </c>
      <c r="P1942" s="10">
        <f t="shared" si="123"/>
        <v>171</v>
      </c>
      <c r="Q1942">
        <f t="shared" si="126"/>
        <v>35.840000000000003</v>
      </c>
      <c r="R1942" s="16">
        <f t="shared" si="124"/>
        <v>40670.507326388892</v>
      </c>
      <c r="S1942" s="16">
        <f t="shared" si="125"/>
        <v>40709.165972222225</v>
      </c>
    </row>
    <row r="1943" spans="1:19" ht="32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8276</v>
      </c>
      <c r="O1943" t="s">
        <v>8306</v>
      </c>
      <c r="P1943" s="10">
        <f t="shared" si="123"/>
        <v>126</v>
      </c>
      <c r="Q1943">
        <f t="shared" si="126"/>
        <v>64.569999999999993</v>
      </c>
      <c r="R1943" s="16">
        <f t="shared" si="124"/>
        <v>41744.290868055556</v>
      </c>
      <c r="S1943" s="16">
        <f t="shared" si="125"/>
        <v>41774.290868055556</v>
      </c>
    </row>
    <row r="1944" spans="1:19" ht="32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8276</v>
      </c>
      <c r="O1944" t="s">
        <v>8306</v>
      </c>
      <c r="P1944" s="10">
        <f t="shared" si="123"/>
        <v>138</v>
      </c>
      <c r="Q1944">
        <f t="shared" si="126"/>
        <v>87.44</v>
      </c>
      <c r="R1944" s="16">
        <f t="shared" si="124"/>
        <v>40638.828009259261</v>
      </c>
      <c r="S1944" s="16">
        <f t="shared" si="125"/>
        <v>40728.828009259261</v>
      </c>
    </row>
    <row r="1945" spans="1:19" ht="32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8276</v>
      </c>
      <c r="O1945" t="s">
        <v>8306</v>
      </c>
      <c r="P1945" s="10">
        <f t="shared" si="123"/>
        <v>1705</v>
      </c>
      <c r="Q1945">
        <f t="shared" si="126"/>
        <v>68.819999999999993</v>
      </c>
      <c r="R1945" s="16">
        <f t="shared" si="124"/>
        <v>42548.269861111112</v>
      </c>
      <c r="S1945" s="16">
        <f t="shared" si="125"/>
        <v>42593.269861111112</v>
      </c>
    </row>
    <row r="1946" spans="1:19" ht="32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8276</v>
      </c>
      <c r="O1946" t="s">
        <v>8306</v>
      </c>
      <c r="P1946" s="10">
        <f t="shared" ref="P1946:P2009" si="127">ROUND(E1946/D1946*100,0)</f>
        <v>788</v>
      </c>
      <c r="Q1946">
        <f t="shared" si="126"/>
        <v>176.2</v>
      </c>
      <c r="R1946" s="16">
        <f t="shared" si="124"/>
        <v>41730.584374999999</v>
      </c>
      <c r="S1946" s="16">
        <f t="shared" si="125"/>
        <v>41760.584374999999</v>
      </c>
    </row>
    <row r="1947" spans="1:19" ht="32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8276</v>
      </c>
      <c r="O1947" t="s">
        <v>8306</v>
      </c>
      <c r="P1947" s="10">
        <f t="shared" si="127"/>
        <v>348</v>
      </c>
      <c r="Q1947">
        <f t="shared" si="126"/>
        <v>511.79</v>
      </c>
      <c r="R1947" s="16">
        <f t="shared" si="124"/>
        <v>42157.251828703709</v>
      </c>
      <c r="S1947" s="16">
        <f t="shared" si="125"/>
        <v>42197.251828703709</v>
      </c>
    </row>
    <row r="1948" spans="1:19" ht="32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8276</v>
      </c>
      <c r="O1948" t="s">
        <v>8306</v>
      </c>
      <c r="P1948" s="10">
        <f t="shared" si="127"/>
        <v>150</v>
      </c>
      <c r="Q1948">
        <f t="shared" si="126"/>
        <v>160.44</v>
      </c>
      <c r="R1948" s="16">
        <f t="shared" si="124"/>
        <v>41689.150011574071</v>
      </c>
      <c r="S1948" s="16">
        <f t="shared" si="125"/>
        <v>41749.108344907407</v>
      </c>
    </row>
    <row r="1949" spans="1:19" ht="32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8276</v>
      </c>
      <c r="O1949" t="s">
        <v>8306</v>
      </c>
      <c r="P1949" s="10">
        <f t="shared" si="127"/>
        <v>101</v>
      </c>
      <c r="Q1949">
        <f t="shared" si="126"/>
        <v>35</v>
      </c>
      <c r="R1949" s="16">
        <f t="shared" si="124"/>
        <v>40102.918055555558</v>
      </c>
      <c r="S1949" s="16">
        <f t="shared" si="125"/>
        <v>40140.249305555553</v>
      </c>
    </row>
    <row r="1950" spans="1:19" ht="16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8276</v>
      </c>
      <c r="O1950" t="s">
        <v>8306</v>
      </c>
      <c r="P1950" s="10">
        <f t="shared" si="127"/>
        <v>800</v>
      </c>
      <c r="Q1950">
        <f t="shared" si="126"/>
        <v>188.51</v>
      </c>
      <c r="R1950" s="16">
        <f t="shared" si="124"/>
        <v>42473.604270833333</v>
      </c>
      <c r="S1950" s="16">
        <f t="shared" si="125"/>
        <v>42527.709722222222</v>
      </c>
    </row>
    <row r="1951" spans="1:19" ht="32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8276</v>
      </c>
      <c r="O1951" t="s">
        <v>8306</v>
      </c>
      <c r="P1951" s="10">
        <f t="shared" si="127"/>
        <v>106</v>
      </c>
      <c r="Q1951">
        <f t="shared" si="126"/>
        <v>56.2</v>
      </c>
      <c r="R1951" s="16">
        <f t="shared" si="124"/>
        <v>41800.423043981478</v>
      </c>
      <c r="S1951" s="16">
        <f t="shared" si="125"/>
        <v>41830.423043981478</v>
      </c>
    </row>
    <row r="1952" spans="1:19" ht="32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8276</v>
      </c>
      <c r="O1952" t="s">
        <v>8306</v>
      </c>
      <c r="P1952" s="10">
        <f t="shared" si="127"/>
        <v>201</v>
      </c>
      <c r="Q1952">
        <f t="shared" si="126"/>
        <v>51.31</v>
      </c>
      <c r="R1952" s="16">
        <f t="shared" si="124"/>
        <v>40624.181400462963</v>
      </c>
      <c r="S1952" s="16">
        <f t="shared" si="125"/>
        <v>40655.181400462963</v>
      </c>
    </row>
    <row r="1953" spans="1:19" ht="32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8276</v>
      </c>
      <c r="O1953" t="s">
        <v>8306</v>
      </c>
      <c r="P1953" s="10">
        <f t="shared" si="127"/>
        <v>212</v>
      </c>
      <c r="Q1953">
        <f t="shared" si="126"/>
        <v>127.36</v>
      </c>
      <c r="R1953" s="16">
        <f t="shared" si="124"/>
        <v>42651.420567129629</v>
      </c>
      <c r="S1953" s="16">
        <f t="shared" si="125"/>
        <v>42681.462233796294</v>
      </c>
    </row>
    <row r="1954" spans="1:19" ht="32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8276</v>
      </c>
      <c r="O1954" t="s">
        <v>8306</v>
      </c>
      <c r="P1954" s="10">
        <f t="shared" si="127"/>
        <v>198</v>
      </c>
      <c r="Q1954">
        <f t="shared" si="126"/>
        <v>101.86</v>
      </c>
      <c r="R1954" s="16">
        <f t="shared" si="124"/>
        <v>41526.60665509259</v>
      </c>
      <c r="S1954" s="16">
        <f t="shared" si="125"/>
        <v>41563.60665509259</v>
      </c>
    </row>
    <row r="1955" spans="1:19" ht="32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8276</v>
      </c>
      <c r="O1955" t="s">
        <v>8306</v>
      </c>
      <c r="P1955" s="10">
        <f t="shared" si="127"/>
        <v>226</v>
      </c>
      <c r="Q1955">
        <f t="shared" si="126"/>
        <v>230.56</v>
      </c>
      <c r="R1955" s="16">
        <f t="shared" si="124"/>
        <v>40941.199826388889</v>
      </c>
      <c r="S1955" s="16">
        <f t="shared" si="125"/>
        <v>40970.125</v>
      </c>
    </row>
    <row r="1956" spans="1:19" ht="16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8276</v>
      </c>
      <c r="O1956" t="s">
        <v>8306</v>
      </c>
      <c r="P1956" s="10">
        <f t="shared" si="127"/>
        <v>699</v>
      </c>
      <c r="Q1956">
        <f t="shared" si="126"/>
        <v>842.11</v>
      </c>
      <c r="R1956" s="16">
        <f t="shared" si="124"/>
        <v>42394.580740740741</v>
      </c>
      <c r="S1956" s="16">
        <f t="shared" si="125"/>
        <v>42441.208333333328</v>
      </c>
    </row>
    <row r="1957" spans="1:19" ht="32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8276</v>
      </c>
      <c r="O1957" t="s">
        <v>8306</v>
      </c>
      <c r="P1957" s="10">
        <f t="shared" si="127"/>
        <v>399</v>
      </c>
      <c r="Q1957">
        <f t="shared" si="126"/>
        <v>577.28</v>
      </c>
      <c r="R1957" s="16">
        <f t="shared" si="124"/>
        <v>41020.271770833337</v>
      </c>
      <c r="S1957" s="16">
        <f t="shared" si="125"/>
        <v>41052.791666666664</v>
      </c>
    </row>
    <row r="1958" spans="1:19" ht="32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8276</v>
      </c>
      <c r="O1958" t="s">
        <v>8306</v>
      </c>
      <c r="P1958" s="10">
        <f t="shared" si="127"/>
        <v>294</v>
      </c>
      <c r="Q1958">
        <f t="shared" si="126"/>
        <v>483.34</v>
      </c>
      <c r="R1958" s="16">
        <f t="shared" si="124"/>
        <v>42067.923668981486</v>
      </c>
      <c r="S1958" s="16">
        <f t="shared" si="125"/>
        <v>42112.882002314815</v>
      </c>
    </row>
    <row r="1959" spans="1:19" ht="16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8276</v>
      </c>
      <c r="O1959" t="s">
        <v>8306</v>
      </c>
      <c r="P1959" s="10">
        <f t="shared" si="127"/>
        <v>168</v>
      </c>
      <c r="Q1959">
        <f t="shared" si="126"/>
        <v>76.14</v>
      </c>
      <c r="R1959" s="16">
        <f t="shared" si="124"/>
        <v>41179.098530092589</v>
      </c>
      <c r="S1959" s="16">
        <f t="shared" si="125"/>
        <v>41209.098530092589</v>
      </c>
    </row>
    <row r="1960" spans="1:19" ht="32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8276</v>
      </c>
      <c r="O1960" t="s">
        <v>8306</v>
      </c>
      <c r="P1960" s="10">
        <f t="shared" si="127"/>
        <v>1436</v>
      </c>
      <c r="Q1960">
        <f t="shared" si="126"/>
        <v>74.11</v>
      </c>
      <c r="R1960" s="16">
        <f t="shared" si="124"/>
        <v>41326.987974537034</v>
      </c>
      <c r="S1960" s="16">
        <f t="shared" si="125"/>
        <v>41356.94630787037</v>
      </c>
    </row>
    <row r="1961" spans="1:19" ht="32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8276</v>
      </c>
      <c r="O1961" t="s">
        <v>8306</v>
      </c>
      <c r="P1961" s="10">
        <f t="shared" si="127"/>
        <v>157</v>
      </c>
      <c r="Q1961">
        <f t="shared" si="126"/>
        <v>36.97</v>
      </c>
      <c r="R1961" s="16">
        <f t="shared" si="124"/>
        <v>41871.845601851855</v>
      </c>
      <c r="S1961" s="16">
        <f t="shared" si="125"/>
        <v>41913</v>
      </c>
    </row>
    <row r="1962" spans="1:19" ht="32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8276</v>
      </c>
      <c r="O1962" t="s">
        <v>8306</v>
      </c>
      <c r="P1962" s="10">
        <f t="shared" si="127"/>
        <v>118</v>
      </c>
      <c r="Q1962">
        <f t="shared" si="126"/>
        <v>2500.9699999999998</v>
      </c>
      <c r="R1962" s="16">
        <f t="shared" si="124"/>
        <v>41964.362743055557</v>
      </c>
      <c r="S1962" s="16">
        <f t="shared" si="125"/>
        <v>41994.362743055557</v>
      </c>
    </row>
    <row r="1963" spans="1:19" ht="32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8276</v>
      </c>
      <c r="O1963" t="s">
        <v>8306</v>
      </c>
      <c r="P1963" s="10">
        <f t="shared" si="127"/>
        <v>1105</v>
      </c>
      <c r="Q1963">
        <f t="shared" si="126"/>
        <v>67.69</v>
      </c>
      <c r="R1963" s="16">
        <f t="shared" si="124"/>
        <v>41148.194641203707</v>
      </c>
      <c r="S1963" s="16">
        <f t="shared" si="125"/>
        <v>41188.165972222225</v>
      </c>
    </row>
    <row r="1964" spans="1:19" ht="32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8276</v>
      </c>
      <c r="O1964" t="s">
        <v>8306</v>
      </c>
      <c r="P1964" s="10">
        <f t="shared" si="127"/>
        <v>193</v>
      </c>
      <c r="Q1964">
        <f t="shared" si="126"/>
        <v>63.05</v>
      </c>
      <c r="R1964" s="16">
        <f t="shared" si="124"/>
        <v>41742.780509259261</v>
      </c>
      <c r="S1964" s="16">
        <f t="shared" si="125"/>
        <v>41772.780509259261</v>
      </c>
    </row>
    <row r="1965" spans="1:19" ht="32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8276</v>
      </c>
      <c r="O1965" t="s">
        <v>8306</v>
      </c>
      <c r="P1965" s="10">
        <f t="shared" si="127"/>
        <v>127</v>
      </c>
      <c r="Q1965">
        <f t="shared" si="126"/>
        <v>117.6</v>
      </c>
      <c r="R1965" s="16">
        <f t="shared" si="124"/>
        <v>41863.429791666669</v>
      </c>
      <c r="S1965" s="16">
        <f t="shared" si="125"/>
        <v>41898.429791666669</v>
      </c>
    </row>
    <row r="1966" spans="1:19" ht="32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8276</v>
      </c>
      <c r="O1966" t="s">
        <v>8306</v>
      </c>
      <c r="P1966" s="10">
        <f t="shared" si="127"/>
        <v>260</v>
      </c>
      <c r="Q1966">
        <f t="shared" si="126"/>
        <v>180.75</v>
      </c>
      <c r="R1966" s="16">
        <f t="shared" si="124"/>
        <v>42452.272824074069</v>
      </c>
      <c r="S1966" s="16">
        <f t="shared" si="125"/>
        <v>42482.272824074069</v>
      </c>
    </row>
    <row r="1967" spans="1:19" ht="32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8276</v>
      </c>
      <c r="O1967" t="s">
        <v>8306</v>
      </c>
      <c r="P1967" s="10">
        <f t="shared" si="127"/>
        <v>262</v>
      </c>
      <c r="Q1967">
        <f t="shared" si="126"/>
        <v>127.32</v>
      </c>
      <c r="R1967" s="16">
        <f t="shared" si="124"/>
        <v>40898.089236111111</v>
      </c>
      <c r="S1967" s="16">
        <f t="shared" si="125"/>
        <v>40920.041666666664</v>
      </c>
    </row>
    <row r="1968" spans="1:19" ht="32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8276</v>
      </c>
      <c r="O1968" t="s">
        <v>8306</v>
      </c>
      <c r="P1968" s="10">
        <f t="shared" si="127"/>
        <v>207</v>
      </c>
      <c r="Q1968">
        <f t="shared" si="126"/>
        <v>136.63999999999999</v>
      </c>
      <c r="R1968" s="16">
        <f t="shared" si="124"/>
        <v>41835.540486111109</v>
      </c>
      <c r="S1968" s="16">
        <f t="shared" si="125"/>
        <v>41865.540486111109</v>
      </c>
    </row>
    <row r="1969" spans="1:19" ht="32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8276</v>
      </c>
      <c r="O1969" t="s">
        <v>8306</v>
      </c>
      <c r="P1969" s="10">
        <f t="shared" si="127"/>
        <v>370</v>
      </c>
      <c r="Q1969">
        <f t="shared" si="126"/>
        <v>182.78</v>
      </c>
      <c r="R1969" s="16">
        <f t="shared" si="124"/>
        <v>41730.663530092592</v>
      </c>
      <c r="S1969" s="16">
        <f t="shared" si="125"/>
        <v>41760.663530092592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8276</v>
      </c>
      <c r="O1970" t="s">
        <v>8306</v>
      </c>
      <c r="P1970" s="10">
        <f t="shared" si="127"/>
        <v>285</v>
      </c>
      <c r="Q1970">
        <f t="shared" si="126"/>
        <v>279.38</v>
      </c>
      <c r="R1970" s="16">
        <f t="shared" si="124"/>
        <v>42676.586979166663</v>
      </c>
      <c r="S1970" s="16">
        <f t="shared" si="125"/>
        <v>42707.628645833334</v>
      </c>
    </row>
    <row r="1971" spans="1:19" ht="32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8276</v>
      </c>
      <c r="O1971" t="s">
        <v>8306</v>
      </c>
      <c r="P1971" s="10">
        <f t="shared" si="127"/>
        <v>579</v>
      </c>
      <c r="Q1971">
        <f t="shared" si="126"/>
        <v>61.38</v>
      </c>
      <c r="R1971" s="16">
        <f t="shared" si="124"/>
        <v>42557.792453703703</v>
      </c>
      <c r="S1971" s="16">
        <f t="shared" si="125"/>
        <v>42587.792453703703</v>
      </c>
    </row>
    <row r="1972" spans="1:19" ht="32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8276</v>
      </c>
      <c r="O1972" t="s">
        <v>8306</v>
      </c>
      <c r="P1972" s="10">
        <f t="shared" si="127"/>
        <v>1132</v>
      </c>
      <c r="Q1972">
        <f t="shared" si="126"/>
        <v>80.73</v>
      </c>
      <c r="R1972" s="16">
        <f t="shared" si="124"/>
        <v>41324.193298611113</v>
      </c>
      <c r="S1972" s="16">
        <f t="shared" si="125"/>
        <v>41384.151631944449</v>
      </c>
    </row>
    <row r="1973" spans="1:19" ht="32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8276</v>
      </c>
      <c r="O1973" t="s">
        <v>8306</v>
      </c>
      <c r="P1973" s="10">
        <f t="shared" si="127"/>
        <v>263</v>
      </c>
      <c r="Q1973">
        <f t="shared" si="126"/>
        <v>272.36</v>
      </c>
      <c r="R1973" s="16">
        <f t="shared" si="124"/>
        <v>41561.500706018516</v>
      </c>
      <c r="S1973" s="16">
        <f t="shared" si="125"/>
        <v>41593.166666666664</v>
      </c>
    </row>
    <row r="1974" spans="1:19" ht="32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8276</v>
      </c>
      <c r="O1974" t="s">
        <v>8306</v>
      </c>
      <c r="P1974" s="10">
        <f t="shared" si="127"/>
        <v>674</v>
      </c>
      <c r="Q1974">
        <f t="shared" si="126"/>
        <v>70.849999999999994</v>
      </c>
      <c r="R1974" s="16">
        <f t="shared" si="124"/>
        <v>41201.012083333335</v>
      </c>
      <c r="S1974" s="16">
        <f t="shared" si="125"/>
        <v>41231.053749999999</v>
      </c>
    </row>
    <row r="1975" spans="1:19" ht="32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8276</v>
      </c>
      <c r="O1975" t="s">
        <v>8306</v>
      </c>
      <c r="P1975" s="10">
        <f t="shared" si="127"/>
        <v>257</v>
      </c>
      <c r="Q1975">
        <f t="shared" si="126"/>
        <v>247.94</v>
      </c>
      <c r="R1975" s="16">
        <f t="shared" si="124"/>
        <v>42549.722962962958</v>
      </c>
      <c r="S1975" s="16">
        <f t="shared" si="125"/>
        <v>42588.291666666672</v>
      </c>
    </row>
    <row r="1976" spans="1:19" ht="32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8276</v>
      </c>
      <c r="O1976" t="s">
        <v>8306</v>
      </c>
      <c r="P1976" s="10">
        <f t="shared" si="127"/>
        <v>375</v>
      </c>
      <c r="Q1976">
        <f t="shared" si="126"/>
        <v>186.81</v>
      </c>
      <c r="R1976" s="16">
        <f t="shared" si="124"/>
        <v>41445.334131944444</v>
      </c>
      <c r="S1976" s="16">
        <f t="shared" si="125"/>
        <v>41505.334131944444</v>
      </c>
    </row>
    <row r="1977" spans="1:19" ht="16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8276</v>
      </c>
      <c r="O1977" t="s">
        <v>8306</v>
      </c>
      <c r="P1977" s="10">
        <f t="shared" si="127"/>
        <v>209</v>
      </c>
      <c r="Q1977">
        <f t="shared" si="126"/>
        <v>131.99</v>
      </c>
      <c r="R1977" s="16">
        <f t="shared" si="124"/>
        <v>41313.755219907405</v>
      </c>
      <c r="S1977" s="16">
        <f t="shared" si="125"/>
        <v>41343.755219907405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8276</v>
      </c>
      <c r="O1978" t="s">
        <v>8306</v>
      </c>
      <c r="P1978" s="10">
        <f t="shared" si="127"/>
        <v>347</v>
      </c>
      <c r="Q1978">
        <f t="shared" si="126"/>
        <v>29.31</v>
      </c>
      <c r="R1978" s="16">
        <f t="shared" si="124"/>
        <v>41438.899594907409</v>
      </c>
      <c r="S1978" s="16">
        <f t="shared" si="125"/>
        <v>41468.899594907409</v>
      </c>
    </row>
    <row r="1979" spans="1:19" ht="32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8276</v>
      </c>
      <c r="O1979" t="s">
        <v>8306</v>
      </c>
      <c r="P1979" s="10">
        <f t="shared" si="127"/>
        <v>402</v>
      </c>
      <c r="Q1979">
        <f t="shared" si="126"/>
        <v>245.02</v>
      </c>
      <c r="R1979" s="16">
        <f t="shared" si="124"/>
        <v>42311.216898148152</v>
      </c>
      <c r="S1979" s="16">
        <f t="shared" si="125"/>
        <v>42357.332638888889</v>
      </c>
    </row>
    <row r="1980" spans="1:19" ht="32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8276</v>
      </c>
      <c r="O1980" t="s">
        <v>8306</v>
      </c>
      <c r="P1980" s="10">
        <f t="shared" si="127"/>
        <v>1027</v>
      </c>
      <c r="Q1980">
        <f t="shared" si="126"/>
        <v>1323.25</v>
      </c>
      <c r="R1980" s="16">
        <f t="shared" si="124"/>
        <v>41039.225601851853</v>
      </c>
      <c r="S1980" s="16">
        <f t="shared" si="125"/>
        <v>41072.291666666664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8276</v>
      </c>
      <c r="O1981" t="s">
        <v>8306</v>
      </c>
      <c r="P1981" s="10">
        <f t="shared" si="127"/>
        <v>115</v>
      </c>
      <c r="Q1981">
        <f t="shared" si="126"/>
        <v>282.66000000000003</v>
      </c>
      <c r="R1981" s="16">
        <f t="shared" si="124"/>
        <v>42290.460023148145</v>
      </c>
      <c r="S1981" s="16">
        <f t="shared" si="125"/>
        <v>42327.207638888889</v>
      </c>
    </row>
    <row r="1982" spans="1:19" ht="16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8276</v>
      </c>
      <c r="O1982" t="s">
        <v>8306</v>
      </c>
      <c r="P1982" s="10">
        <f t="shared" si="127"/>
        <v>355</v>
      </c>
      <c r="Q1982">
        <f t="shared" si="126"/>
        <v>91.21</v>
      </c>
      <c r="R1982" s="16">
        <f t="shared" si="124"/>
        <v>42423.542384259257</v>
      </c>
      <c r="S1982" s="16">
        <f t="shared" si="125"/>
        <v>42463.500717592593</v>
      </c>
    </row>
    <row r="1983" spans="1:19" ht="32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8295</v>
      </c>
      <c r="O1983" t="s">
        <v>8307</v>
      </c>
      <c r="P1983" s="10">
        <f t="shared" si="127"/>
        <v>5</v>
      </c>
      <c r="Q1983">
        <f t="shared" si="126"/>
        <v>31.75</v>
      </c>
      <c r="R1983" s="16">
        <f t="shared" si="124"/>
        <v>41799.725289351853</v>
      </c>
      <c r="S1983" s="16">
        <f t="shared" si="125"/>
        <v>41829.725289351853</v>
      </c>
    </row>
    <row r="1984" spans="1:19" ht="32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8295</v>
      </c>
      <c r="O1984" t="s">
        <v>8307</v>
      </c>
      <c r="P1984" s="10">
        <f t="shared" si="127"/>
        <v>0</v>
      </c>
      <c r="Q1984">
        <f t="shared" si="126"/>
        <v>0</v>
      </c>
      <c r="R1984" s="16">
        <f t="shared" si="124"/>
        <v>42678.586655092593</v>
      </c>
      <c r="S1984" s="16">
        <f t="shared" si="125"/>
        <v>42708.628321759257</v>
      </c>
    </row>
    <row r="1985" spans="1:19" ht="32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8295</v>
      </c>
      <c r="O1985" t="s">
        <v>8307</v>
      </c>
      <c r="P1985" s="10">
        <f t="shared" si="127"/>
        <v>4</v>
      </c>
      <c r="Q1985">
        <f t="shared" si="126"/>
        <v>88.69</v>
      </c>
      <c r="R1985" s="16">
        <f t="shared" si="124"/>
        <v>42593.011782407411</v>
      </c>
      <c r="S1985" s="16">
        <f t="shared" si="125"/>
        <v>42615.291666666672</v>
      </c>
    </row>
    <row r="1986" spans="1:19" ht="48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8295</v>
      </c>
      <c r="O1986" t="s">
        <v>8307</v>
      </c>
      <c r="P1986" s="10">
        <f t="shared" si="127"/>
        <v>21</v>
      </c>
      <c r="Q1986">
        <f t="shared" si="126"/>
        <v>453.14</v>
      </c>
      <c r="R1986" s="16">
        <f t="shared" si="124"/>
        <v>41913.790289351848</v>
      </c>
      <c r="S1986" s="16">
        <f t="shared" si="125"/>
        <v>41973.831956018519</v>
      </c>
    </row>
    <row r="1987" spans="1:19" ht="32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8295</v>
      </c>
      <c r="O1987" t="s">
        <v>8307</v>
      </c>
      <c r="P1987" s="10">
        <f t="shared" si="127"/>
        <v>3</v>
      </c>
      <c r="Q1987">
        <f t="shared" si="126"/>
        <v>12.75</v>
      </c>
      <c r="R1987" s="16">
        <f t="shared" ref="R1987:R2050" si="128">(((J1987/60)/60)/24)+DATE(1970,1,1)</f>
        <v>42555.698738425926</v>
      </c>
      <c r="S1987" s="16">
        <f t="shared" ref="S1987:S2050" si="129">(((I1987/60)/60)/24)+DATE(1970,1,1)</f>
        <v>42584.958333333328</v>
      </c>
    </row>
    <row r="1988" spans="1:19" ht="32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8295</v>
      </c>
      <c r="O1988" t="s">
        <v>8307</v>
      </c>
      <c r="P1988" s="10">
        <f t="shared" si="127"/>
        <v>0</v>
      </c>
      <c r="Q1988">
        <f t="shared" si="126"/>
        <v>1</v>
      </c>
      <c r="R1988" s="16">
        <f t="shared" si="128"/>
        <v>42413.433831018512</v>
      </c>
      <c r="S1988" s="16">
        <f t="shared" si="129"/>
        <v>42443.392164351855</v>
      </c>
    </row>
    <row r="1989" spans="1:19" ht="16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8295</v>
      </c>
      <c r="O1989" t="s">
        <v>8307</v>
      </c>
      <c r="P1989" s="10">
        <f t="shared" si="127"/>
        <v>42</v>
      </c>
      <c r="Q1989">
        <f t="shared" si="126"/>
        <v>83.43</v>
      </c>
      <c r="R1989" s="16">
        <f t="shared" si="128"/>
        <v>42034.639768518522</v>
      </c>
      <c r="S1989" s="16">
        <f t="shared" si="129"/>
        <v>42064.639768518522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8295</v>
      </c>
      <c r="O1990" t="s">
        <v>8307</v>
      </c>
      <c r="P1990" s="10">
        <f t="shared" si="127"/>
        <v>0</v>
      </c>
      <c r="Q1990">
        <f t="shared" si="126"/>
        <v>25</v>
      </c>
      <c r="R1990" s="16">
        <f t="shared" si="128"/>
        <v>42206.763217592597</v>
      </c>
      <c r="S1990" s="16">
        <f t="shared" si="129"/>
        <v>42236.763217592597</v>
      </c>
    </row>
    <row r="1991" spans="1:19" ht="32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8295</v>
      </c>
      <c r="O1991" t="s">
        <v>8307</v>
      </c>
      <c r="P1991" s="10">
        <f t="shared" si="127"/>
        <v>1</v>
      </c>
      <c r="Q1991">
        <f t="shared" si="126"/>
        <v>50</v>
      </c>
      <c r="R1991" s="16">
        <f t="shared" si="128"/>
        <v>42685.680648148147</v>
      </c>
      <c r="S1991" s="16">
        <f t="shared" si="129"/>
        <v>42715.680648148147</v>
      </c>
    </row>
    <row r="1992" spans="1:19" ht="32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8295</v>
      </c>
      <c r="O1992" t="s">
        <v>8307</v>
      </c>
      <c r="P1992" s="10">
        <f t="shared" si="127"/>
        <v>17</v>
      </c>
      <c r="Q1992">
        <f t="shared" si="126"/>
        <v>101.8</v>
      </c>
      <c r="R1992" s="16">
        <f t="shared" si="128"/>
        <v>42398.195972222224</v>
      </c>
      <c r="S1992" s="16">
        <f t="shared" si="129"/>
        <v>42413.195972222224</v>
      </c>
    </row>
    <row r="1993" spans="1:19" ht="16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8295</v>
      </c>
      <c r="O1993" t="s">
        <v>8307</v>
      </c>
      <c r="P1993" s="10">
        <f t="shared" si="127"/>
        <v>7</v>
      </c>
      <c r="Q1993">
        <f t="shared" si="126"/>
        <v>46.67</v>
      </c>
      <c r="R1993" s="16">
        <f t="shared" si="128"/>
        <v>42167.89335648148</v>
      </c>
      <c r="S1993" s="16">
        <f t="shared" si="129"/>
        <v>42188.89335648148</v>
      </c>
    </row>
    <row r="1994" spans="1:19" ht="16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8295</v>
      </c>
      <c r="O1994" t="s">
        <v>8307</v>
      </c>
      <c r="P1994" s="10">
        <f t="shared" si="127"/>
        <v>0</v>
      </c>
      <c r="Q1994">
        <f t="shared" ref="Q1994:Q2057" si="130">IFERROR(ROUND(E1994/L1994,2),0)</f>
        <v>1</v>
      </c>
      <c r="R1994" s="16">
        <f t="shared" si="128"/>
        <v>42023.143414351856</v>
      </c>
      <c r="S1994" s="16">
        <f t="shared" si="129"/>
        <v>42053.143414351856</v>
      </c>
    </row>
    <row r="1995" spans="1:19" ht="32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8295</v>
      </c>
      <c r="O1995" t="s">
        <v>8307</v>
      </c>
      <c r="P1995" s="10">
        <f t="shared" si="127"/>
        <v>0</v>
      </c>
      <c r="Q1995">
        <f t="shared" si="130"/>
        <v>0</v>
      </c>
      <c r="R1995" s="16">
        <f t="shared" si="128"/>
        <v>42329.58839120371</v>
      </c>
      <c r="S1995" s="16">
        <f t="shared" si="129"/>
        <v>42359.58839120371</v>
      </c>
    </row>
    <row r="1996" spans="1:19" ht="32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8295</v>
      </c>
      <c r="O1996" t="s">
        <v>8307</v>
      </c>
      <c r="P1996" s="10">
        <f t="shared" si="127"/>
        <v>0</v>
      </c>
      <c r="Q1996">
        <f t="shared" si="130"/>
        <v>0</v>
      </c>
      <c r="R1996" s="16">
        <f t="shared" si="128"/>
        <v>42651.006273148145</v>
      </c>
      <c r="S1996" s="16">
        <f t="shared" si="129"/>
        <v>42711.047939814816</v>
      </c>
    </row>
    <row r="1997" spans="1:19" ht="32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8295</v>
      </c>
      <c r="O1997" t="s">
        <v>8307</v>
      </c>
      <c r="P1997" s="10">
        <f t="shared" si="127"/>
        <v>8</v>
      </c>
      <c r="Q1997">
        <f t="shared" si="130"/>
        <v>26</v>
      </c>
      <c r="R1997" s="16">
        <f t="shared" si="128"/>
        <v>42181.902037037042</v>
      </c>
      <c r="S1997" s="16">
        <f t="shared" si="129"/>
        <v>42201.902037037042</v>
      </c>
    </row>
    <row r="1998" spans="1:19" ht="32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8295</v>
      </c>
      <c r="O1998" t="s">
        <v>8307</v>
      </c>
      <c r="P1998" s="10">
        <f t="shared" si="127"/>
        <v>0</v>
      </c>
      <c r="Q1998">
        <f t="shared" si="130"/>
        <v>0</v>
      </c>
      <c r="R1998" s="16">
        <f t="shared" si="128"/>
        <v>41800.819571759261</v>
      </c>
      <c r="S1998" s="16">
        <f t="shared" si="129"/>
        <v>41830.819571759261</v>
      </c>
    </row>
    <row r="1999" spans="1:19" ht="32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8295</v>
      </c>
      <c r="O1999" t="s">
        <v>8307</v>
      </c>
      <c r="P1999" s="10">
        <f t="shared" si="127"/>
        <v>0</v>
      </c>
      <c r="Q1999">
        <f t="shared" si="130"/>
        <v>0</v>
      </c>
      <c r="R1999" s="16">
        <f t="shared" si="128"/>
        <v>41847.930694444447</v>
      </c>
      <c r="S1999" s="16">
        <f t="shared" si="129"/>
        <v>41877.930694444447</v>
      </c>
    </row>
    <row r="2000" spans="1:19" ht="32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8295</v>
      </c>
      <c r="O2000" t="s">
        <v>8307</v>
      </c>
      <c r="P2000" s="10">
        <f t="shared" si="127"/>
        <v>26</v>
      </c>
      <c r="Q2000">
        <f t="shared" si="130"/>
        <v>218.33</v>
      </c>
      <c r="R2000" s="16">
        <f t="shared" si="128"/>
        <v>41807.118495370371</v>
      </c>
      <c r="S2000" s="16">
        <f t="shared" si="129"/>
        <v>41852.118495370371</v>
      </c>
    </row>
    <row r="2001" spans="1:19" ht="32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8295</v>
      </c>
      <c r="O2001" t="s">
        <v>8307</v>
      </c>
      <c r="P2001" s="10">
        <f t="shared" si="127"/>
        <v>1</v>
      </c>
      <c r="Q2001">
        <f t="shared" si="130"/>
        <v>33.71</v>
      </c>
      <c r="R2001" s="16">
        <f t="shared" si="128"/>
        <v>41926.482731481483</v>
      </c>
      <c r="S2001" s="16">
        <f t="shared" si="129"/>
        <v>41956.524398148147</v>
      </c>
    </row>
    <row r="2002" spans="1:19" ht="32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8295</v>
      </c>
      <c r="O2002" t="s">
        <v>8307</v>
      </c>
      <c r="P2002" s="10">
        <f t="shared" si="127"/>
        <v>13</v>
      </c>
      <c r="Q2002">
        <f t="shared" si="130"/>
        <v>25</v>
      </c>
      <c r="R2002" s="16">
        <f t="shared" si="128"/>
        <v>42345.951539351852</v>
      </c>
      <c r="S2002" s="16">
        <f t="shared" si="129"/>
        <v>42375.951539351852</v>
      </c>
    </row>
    <row r="2003" spans="1:19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8276</v>
      </c>
      <c r="O2003" t="s">
        <v>8306</v>
      </c>
      <c r="P2003" s="10">
        <f t="shared" si="127"/>
        <v>382</v>
      </c>
      <c r="Q2003">
        <f t="shared" si="130"/>
        <v>128.38999999999999</v>
      </c>
      <c r="R2003" s="16">
        <f t="shared" si="128"/>
        <v>42136.209675925929</v>
      </c>
      <c r="S2003" s="16">
        <f t="shared" si="129"/>
        <v>42167.833333333328</v>
      </c>
    </row>
    <row r="2004" spans="1:19" ht="32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8276</v>
      </c>
      <c r="O2004" t="s">
        <v>8306</v>
      </c>
      <c r="P2004" s="10">
        <f t="shared" si="127"/>
        <v>217</v>
      </c>
      <c r="Q2004">
        <f t="shared" si="130"/>
        <v>78.83</v>
      </c>
      <c r="R2004" s="16">
        <f t="shared" si="128"/>
        <v>42728.71230324074</v>
      </c>
      <c r="S2004" s="16">
        <f t="shared" si="129"/>
        <v>42758.71230324074</v>
      </c>
    </row>
    <row r="2005" spans="1:19" ht="32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8276</v>
      </c>
      <c r="O2005" t="s">
        <v>8306</v>
      </c>
      <c r="P2005" s="10">
        <f t="shared" si="127"/>
        <v>312</v>
      </c>
      <c r="Q2005">
        <f t="shared" si="130"/>
        <v>91.76</v>
      </c>
      <c r="R2005" s="16">
        <f t="shared" si="128"/>
        <v>40347.125601851854</v>
      </c>
      <c r="S2005" s="16">
        <f t="shared" si="129"/>
        <v>40361.958333333336</v>
      </c>
    </row>
    <row r="2006" spans="1:19" ht="32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8276</v>
      </c>
      <c r="O2006" t="s">
        <v>8306</v>
      </c>
      <c r="P2006" s="10">
        <f t="shared" si="127"/>
        <v>234</v>
      </c>
      <c r="Q2006">
        <f t="shared" si="130"/>
        <v>331.1</v>
      </c>
      <c r="R2006" s="16">
        <f t="shared" si="128"/>
        <v>41800.604895833334</v>
      </c>
      <c r="S2006" s="16">
        <f t="shared" si="129"/>
        <v>41830.604895833334</v>
      </c>
    </row>
    <row r="2007" spans="1:19" ht="32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8276</v>
      </c>
      <c r="O2007" t="s">
        <v>8306</v>
      </c>
      <c r="P2007" s="10">
        <f t="shared" si="127"/>
        <v>124</v>
      </c>
      <c r="Q2007">
        <f t="shared" si="130"/>
        <v>194.26</v>
      </c>
      <c r="R2007" s="16">
        <f t="shared" si="128"/>
        <v>41535.812708333331</v>
      </c>
      <c r="S2007" s="16">
        <f t="shared" si="129"/>
        <v>41563.165972222225</v>
      </c>
    </row>
    <row r="2008" spans="1:19" ht="32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8276</v>
      </c>
      <c r="O2008" t="s">
        <v>8306</v>
      </c>
      <c r="P2008" s="10">
        <f t="shared" si="127"/>
        <v>248</v>
      </c>
      <c r="Q2008">
        <f t="shared" si="130"/>
        <v>408.98</v>
      </c>
      <c r="R2008" s="16">
        <f t="shared" si="128"/>
        <v>41941.500520833331</v>
      </c>
      <c r="S2008" s="16">
        <f t="shared" si="129"/>
        <v>41976.542187500003</v>
      </c>
    </row>
    <row r="2009" spans="1:19" ht="32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8276</v>
      </c>
      <c r="O2009" t="s">
        <v>8306</v>
      </c>
      <c r="P2009" s="10">
        <f t="shared" si="127"/>
        <v>116</v>
      </c>
      <c r="Q2009">
        <f t="shared" si="130"/>
        <v>84.46</v>
      </c>
      <c r="R2009" s="16">
        <f t="shared" si="128"/>
        <v>40347.837800925925</v>
      </c>
      <c r="S2009" s="16">
        <f t="shared" si="129"/>
        <v>40414.166666666664</v>
      </c>
    </row>
    <row r="2010" spans="1:19" ht="32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8276</v>
      </c>
      <c r="O2010" t="s">
        <v>8306</v>
      </c>
      <c r="P2010" s="10">
        <f t="shared" ref="P2010:P2073" si="131">ROUND(E2010/D2010*100,0)</f>
        <v>117</v>
      </c>
      <c r="Q2010">
        <f t="shared" si="130"/>
        <v>44.85</v>
      </c>
      <c r="R2010" s="16">
        <f t="shared" si="128"/>
        <v>40761.604421296295</v>
      </c>
      <c r="S2010" s="16">
        <f t="shared" si="129"/>
        <v>40805.604421296295</v>
      </c>
    </row>
    <row r="2011" spans="1:19" ht="32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8276</v>
      </c>
      <c r="O2011" t="s">
        <v>8306</v>
      </c>
      <c r="P2011" s="10">
        <f t="shared" si="131"/>
        <v>305</v>
      </c>
      <c r="Q2011">
        <f t="shared" si="130"/>
        <v>383.36</v>
      </c>
      <c r="R2011" s="16">
        <f t="shared" si="128"/>
        <v>42661.323414351849</v>
      </c>
      <c r="S2011" s="16">
        <f t="shared" si="129"/>
        <v>42697.365081018521</v>
      </c>
    </row>
    <row r="2012" spans="1:19" ht="16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8276</v>
      </c>
      <c r="O2012" t="s">
        <v>8306</v>
      </c>
      <c r="P2012" s="10">
        <f t="shared" si="131"/>
        <v>320</v>
      </c>
      <c r="Q2012">
        <f t="shared" si="130"/>
        <v>55.28</v>
      </c>
      <c r="R2012" s="16">
        <f t="shared" si="128"/>
        <v>42570.996423611112</v>
      </c>
      <c r="S2012" s="16">
        <f t="shared" si="129"/>
        <v>42600.996423611112</v>
      </c>
    </row>
    <row r="2013" spans="1:19" ht="32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8276</v>
      </c>
      <c r="O2013" t="s">
        <v>8306</v>
      </c>
      <c r="P2013" s="10">
        <f t="shared" si="131"/>
        <v>820</v>
      </c>
      <c r="Q2013">
        <f t="shared" si="130"/>
        <v>422.02</v>
      </c>
      <c r="R2013" s="16">
        <f t="shared" si="128"/>
        <v>42347.358483796299</v>
      </c>
      <c r="S2013" s="16">
        <f t="shared" si="129"/>
        <v>42380.958333333328</v>
      </c>
    </row>
    <row r="2014" spans="1:19" ht="32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8276</v>
      </c>
      <c r="O2014" t="s">
        <v>8306</v>
      </c>
      <c r="P2014" s="10">
        <f t="shared" si="131"/>
        <v>235</v>
      </c>
      <c r="Q2014">
        <f t="shared" si="130"/>
        <v>64.180000000000007</v>
      </c>
      <c r="R2014" s="16">
        <f t="shared" si="128"/>
        <v>42010.822233796294</v>
      </c>
      <c r="S2014" s="16">
        <f t="shared" si="129"/>
        <v>42040.822233796294</v>
      </c>
    </row>
    <row r="2015" spans="1:19" ht="32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8276</v>
      </c>
      <c r="O2015" t="s">
        <v>8306</v>
      </c>
      <c r="P2015" s="10">
        <f t="shared" si="131"/>
        <v>495</v>
      </c>
      <c r="Q2015">
        <f t="shared" si="130"/>
        <v>173.58</v>
      </c>
      <c r="R2015" s="16">
        <f t="shared" si="128"/>
        <v>42499.960810185185</v>
      </c>
      <c r="S2015" s="16">
        <f t="shared" si="129"/>
        <v>42559.960810185185</v>
      </c>
    </row>
    <row r="2016" spans="1:19" ht="32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8276</v>
      </c>
      <c r="O2016" t="s">
        <v>8306</v>
      </c>
      <c r="P2016" s="10">
        <f t="shared" si="131"/>
        <v>7814</v>
      </c>
      <c r="Q2016">
        <f t="shared" si="130"/>
        <v>88.6</v>
      </c>
      <c r="R2016" s="16">
        <f t="shared" si="128"/>
        <v>41324.214571759258</v>
      </c>
      <c r="S2016" s="16">
        <f t="shared" si="129"/>
        <v>41358.172905092593</v>
      </c>
    </row>
    <row r="2017" spans="1:19" ht="32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8276</v>
      </c>
      <c r="O2017" t="s">
        <v>8306</v>
      </c>
      <c r="P2017" s="10">
        <f t="shared" si="131"/>
        <v>113</v>
      </c>
      <c r="Q2017">
        <f t="shared" si="130"/>
        <v>50.22</v>
      </c>
      <c r="R2017" s="16">
        <f t="shared" si="128"/>
        <v>40765.876886574071</v>
      </c>
      <c r="S2017" s="16">
        <f t="shared" si="129"/>
        <v>40795.876886574071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8276</v>
      </c>
      <c r="O2018" t="s">
        <v>8306</v>
      </c>
      <c r="P2018" s="10">
        <f t="shared" si="131"/>
        <v>922</v>
      </c>
      <c r="Q2018">
        <f t="shared" si="130"/>
        <v>192.39</v>
      </c>
      <c r="R2018" s="16">
        <f t="shared" si="128"/>
        <v>41312.88077546296</v>
      </c>
      <c r="S2018" s="16">
        <f t="shared" si="129"/>
        <v>41342.88077546296</v>
      </c>
    </row>
    <row r="2019" spans="1:19" ht="32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8276</v>
      </c>
      <c r="O2019" t="s">
        <v>8306</v>
      </c>
      <c r="P2019" s="10">
        <f t="shared" si="131"/>
        <v>125</v>
      </c>
      <c r="Q2019">
        <f t="shared" si="130"/>
        <v>73.42</v>
      </c>
      <c r="R2019" s="16">
        <f t="shared" si="128"/>
        <v>40961.057349537034</v>
      </c>
      <c r="S2019" s="16">
        <f t="shared" si="129"/>
        <v>40992.166666666664</v>
      </c>
    </row>
    <row r="2020" spans="1:19" ht="32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8276</v>
      </c>
      <c r="O2020" t="s">
        <v>8306</v>
      </c>
      <c r="P2020" s="10">
        <f t="shared" si="131"/>
        <v>102</v>
      </c>
      <c r="Q2020">
        <f t="shared" si="130"/>
        <v>147.68</v>
      </c>
      <c r="R2020" s="16">
        <f t="shared" si="128"/>
        <v>42199.365844907406</v>
      </c>
      <c r="S2020" s="16">
        <f t="shared" si="129"/>
        <v>42229.365844907406</v>
      </c>
    </row>
    <row r="2021" spans="1:19" ht="32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8276</v>
      </c>
      <c r="O2021" t="s">
        <v>8306</v>
      </c>
      <c r="P2021" s="10">
        <f t="shared" si="131"/>
        <v>485</v>
      </c>
      <c r="Q2021">
        <f t="shared" si="130"/>
        <v>108.97</v>
      </c>
      <c r="R2021" s="16">
        <f t="shared" si="128"/>
        <v>42605.70857638889</v>
      </c>
      <c r="S2021" s="16">
        <f t="shared" si="129"/>
        <v>42635.70857638889</v>
      </c>
    </row>
    <row r="2022" spans="1:19" ht="32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8276</v>
      </c>
      <c r="O2022" t="s">
        <v>8306</v>
      </c>
      <c r="P2022" s="10">
        <f t="shared" si="131"/>
        <v>192</v>
      </c>
      <c r="Q2022">
        <f t="shared" si="130"/>
        <v>23.65</v>
      </c>
      <c r="R2022" s="16">
        <f t="shared" si="128"/>
        <v>41737.097499999996</v>
      </c>
      <c r="S2022" s="16">
        <f t="shared" si="129"/>
        <v>41773.961111111108</v>
      </c>
    </row>
    <row r="2023" spans="1:19" ht="32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8276</v>
      </c>
      <c r="O2023" t="s">
        <v>8306</v>
      </c>
      <c r="P2023" s="10">
        <f t="shared" si="131"/>
        <v>281</v>
      </c>
      <c r="Q2023">
        <f t="shared" si="130"/>
        <v>147.94999999999999</v>
      </c>
      <c r="R2023" s="16">
        <f t="shared" si="128"/>
        <v>41861.070567129631</v>
      </c>
      <c r="S2023" s="16">
        <f t="shared" si="129"/>
        <v>41906.070567129631</v>
      </c>
    </row>
    <row r="2024" spans="1:19" ht="32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8276</v>
      </c>
      <c r="O2024" t="s">
        <v>8306</v>
      </c>
      <c r="P2024" s="10">
        <f t="shared" si="131"/>
        <v>125</v>
      </c>
      <c r="Q2024">
        <f t="shared" si="130"/>
        <v>385.04</v>
      </c>
      <c r="R2024" s="16">
        <f t="shared" si="128"/>
        <v>42502.569120370375</v>
      </c>
      <c r="S2024" s="16">
        <f t="shared" si="129"/>
        <v>42532.569120370375</v>
      </c>
    </row>
    <row r="2025" spans="1:19" ht="32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8276</v>
      </c>
      <c r="O2025" t="s">
        <v>8306</v>
      </c>
      <c r="P2025" s="10">
        <f t="shared" si="131"/>
        <v>161</v>
      </c>
      <c r="Q2025">
        <f t="shared" si="130"/>
        <v>457.39</v>
      </c>
      <c r="R2025" s="16">
        <f t="shared" si="128"/>
        <v>42136.420752314814</v>
      </c>
      <c r="S2025" s="16">
        <f t="shared" si="129"/>
        <v>42166.420752314814</v>
      </c>
    </row>
    <row r="2026" spans="1:19" ht="32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8276</v>
      </c>
      <c r="O2026" t="s">
        <v>8306</v>
      </c>
      <c r="P2026" s="10">
        <f t="shared" si="131"/>
        <v>585</v>
      </c>
      <c r="Q2026">
        <f t="shared" si="130"/>
        <v>222.99</v>
      </c>
      <c r="R2026" s="16">
        <f t="shared" si="128"/>
        <v>41099.966944444444</v>
      </c>
      <c r="S2026" s="16">
        <f t="shared" si="129"/>
        <v>41134.125</v>
      </c>
    </row>
    <row r="2027" spans="1:19" ht="32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8276</v>
      </c>
      <c r="O2027" t="s">
        <v>8306</v>
      </c>
      <c r="P2027" s="10">
        <f t="shared" si="131"/>
        <v>201</v>
      </c>
      <c r="Q2027">
        <f t="shared" si="130"/>
        <v>220.74</v>
      </c>
      <c r="R2027" s="16">
        <f t="shared" si="128"/>
        <v>42136.184560185182</v>
      </c>
      <c r="S2027" s="16">
        <f t="shared" si="129"/>
        <v>42166.184560185182</v>
      </c>
    </row>
    <row r="2028" spans="1:19" ht="16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8276</v>
      </c>
      <c r="O2028" t="s">
        <v>8306</v>
      </c>
      <c r="P2028" s="10">
        <f t="shared" si="131"/>
        <v>133</v>
      </c>
      <c r="Q2028">
        <f t="shared" si="130"/>
        <v>73.5</v>
      </c>
      <c r="R2028" s="16">
        <f t="shared" si="128"/>
        <v>41704.735937500001</v>
      </c>
      <c r="S2028" s="16">
        <f t="shared" si="129"/>
        <v>41750.165972222225</v>
      </c>
    </row>
    <row r="2029" spans="1:19" ht="32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8276</v>
      </c>
      <c r="O2029" t="s">
        <v>8306</v>
      </c>
      <c r="P2029" s="10">
        <f t="shared" si="131"/>
        <v>120</v>
      </c>
      <c r="Q2029">
        <f t="shared" si="130"/>
        <v>223.1</v>
      </c>
      <c r="R2029" s="16">
        <f t="shared" si="128"/>
        <v>42048.813877314817</v>
      </c>
      <c r="S2029" s="16">
        <f t="shared" si="129"/>
        <v>42093.772210648152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8276</v>
      </c>
      <c r="O2030" t="s">
        <v>8306</v>
      </c>
      <c r="P2030" s="10">
        <f t="shared" si="131"/>
        <v>126</v>
      </c>
      <c r="Q2030">
        <f t="shared" si="130"/>
        <v>47.91</v>
      </c>
      <c r="R2030" s="16">
        <f t="shared" si="128"/>
        <v>40215.919050925928</v>
      </c>
      <c r="S2030" s="16">
        <f t="shared" si="129"/>
        <v>40252.913194444445</v>
      </c>
    </row>
    <row r="2031" spans="1:19" ht="16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8276</v>
      </c>
      <c r="O2031" t="s">
        <v>8306</v>
      </c>
      <c r="P2031" s="10">
        <f t="shared" si="131"/>
        <v>361</v>
      </c>
      <c r="Q2031">
        <f t="shared" si="130"/>
        <v>96.06</v>
      </c>
      <c r="R2031" s="16">
        <f t="shared" si="128"/>
        <v>41848.021770833337</v>
      </c>
      <c r="S2031" s="16">
        <f t="shared" si="129"/>
        <v>41878.021770833337</v>
      </c>
    </row>
    <row r="2032" spans="1:19" ht="32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8276</v>
      </c>
      <c r="O2032" t="s">
        <v>8306</v>
      </c>
      <c r="P2032" s="10">
        <f t="shared" si="131"/>
        <v>226</v>
      </c>
      <c r="Q2032">
        <f t="shared" si="130"/>
        <v>118.61</v>
      </c>
      <c r="R2032" s="16">
        <f t="shared" si="128"/>
        <v>41212.996481481481</v>
      </c>
      <c r="S2032" s="16">
        <f t="shared" si="129"/>
        <v>41242.996481481481</v>
      </c>
    </row>
    <row r="2033" spans="1:19" ht="16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8276</v>
      </c>
      <c r="O2033" t="s">
        <v>8306</v>
      </c>
      <c r="P2033" s="10">
        <f t="shared" si="131"/>
        <v>120</v>
      </c>
      <c r="Q2033">
        <f t="shared" si="130"/>
        <v>118.45</v>
      </c>
      <c r="R2033" s="16">
        <f t="shared" si="128"/>
        <v>41975.329317129625</v>
      </c>
      <c r="S2033" s="16">
        <f t="shared" si="129"/>
        <v>42013.041666666672</v>
      </c>
    </row>
    <row r="2034" spans="1:19" ht="32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8276</v>
      </c>
      <c r="O2034" t="s">
        <v>8306</v>
      </c>
      <c r="P2034" s="10">
        <f t="shared" si="131"/>
        <v>304</v>
      </c>
      <c r="Q2034">
        <f t="shared" si="130"/>
        <v>143.21</v>
      </c>
      <c r="R2034" s="16">
        <f t="shared" si="128"/>
        <v>42689.565671296295</v>
      </c>
      <c r="S2034" s="16">
        <f t="shared" si="129"/>
        <v>42719.208333333328</v>
      </c>
    </row>
    <row r="2035" spans="1:19" ht="32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8276</v>
      </c>
      <c r="O2035" t="s">
        <v>8306</v>
      </c>
      <c r="P2035" s="10">
        <f t="shared" si="131"/>
        <v>179</v>
      </c>
      <c r="Q2035">
        <f t="shared" si="130"/>
        <v>282.72000000000003</v>
      </c>
      <c r="R2035" s="16">
        <f t="shared" si="128"/>
        <v>41725.082384259258</v>
      </c>
      <c r="S2035" s="16">
        <f t="shared" si="129"/>
        <v>41755.082384259258</v>
      </c>
    </row>
    <row r="2036" spans="1:19" ht="32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8276</v>
      </c>
      <c r="O2036" t="s">
        <v>8306</v>
      </c>
      <c r="P2036" s="10">
        <f t="shared" si="131"/>
        <v>387</v>
      </c>
      <c r="Q2036">
        <f t="shared" si="130"/>
        <v>593.94000000000005</v>
      </c>
      <c r="R2036" s="16">
        <f t="shared" si="128"/>
        <v>42076.130011574074</v>
      </c>
      <c r="S2036" s="16">
        <f t="shared" si="129"/>
        <v>42131.290277777778</v>
      </c>
    </row>
    <row r="2037" spans="1:19" ht="32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8276</v>
      </c>
      <c r="O2037" t="s">
        <v>8306</v>
      </c>
      <c r="P2037" s="10">
        <f t="shared" si="131"/>
        <v>211</v>
      </c>
      <c r="Q2037">
        <f t="shared" si="130"/>
        <v>262.16000000000003</v>
      </c>
      <c r="R2037" s="16">
        <f t="shared" si="128"/>
        <v>42311.625081018516</v>
      </c>
      <c r="S2037" s="16">
        <f t="shared" si="129"/>
        <v>42357.041666666672</v>
      </c>
    </row>
    <row r="2038" spans="1:19" ht="32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8276</v>
      </c>
      <c r="O2038" t="s">
        <v>8306</v>
      </c>
      <c r="P2038" s="10">
        <f t="shared" si="131"/>
        <v>132</v>
      </c>
      <c r="Q2038">
        <f t="shared" si="130"/>
        <v>46.58</v>
      </c>
      <c r="R2038" s="16">
        <f t="shared" si="128"/>
        <v>41738.864803240744</v>
      </c>
      <c r="S2038" s="16">
        <f t="shared" si="129"/>
        <v>41768.864803240744</v>
      </c>
    </row>
    <row r="2039" spans="1:19" ht="32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8276</v>
      </c>
      <c r="O2039" t="s">
        <v>8306</v>
      </c>
      <c r="P2039" s="10">
        <f t="shared" si="131"/>
        <v>300</v>
      </c>
      <c r="Q2039">
        <f t="shared" si="130"/>
        <v>70.040000000000006</v>
      </c>
      <c r="R2039" s="16">
        <f t="shared" si="128"/>
        <v>41578.210104166668</v>
      </c>
      <c r="S2039" s="16">
        <f t="shared" si="129"/>
        <v>41638.251770833333</v>
      </c>
    </row>
    <row r="2040" spans="1:19" ht="32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8276</v>
      </c>
      <c r="O2040" t="s">
        <v>8306</v>
      </c>
      <c r="P2040" s="10">
        <f t="shared" si="131"/>
        <v>421</v>
      </c>
      <c r="Q2040">
        <f t="shared" si="130"/>
        <v>164.91</v>
      </c>
      <c r="R2040" s="16">
        <f t="shared" si="128"/>
        <v>41424.27107638889</v>
      </c>
      <c r="S2040" s="16">
        <f t="shared" si="129"/>
        <v>41456.75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8276</v>
      </c>
      <c r="O2041" t="s">
        <v>8306</v>
      </c>
      <c r="P2041" s="10">
        <f t="shared" si="131"/>
        <v>136</v>
      </c>
      <c r="Q2041">
        <f t="shared" si="130"/>
        <v>449.26</v>
      </c>
      <c r="R2041" s="16">
        <f t="shared" si="128"/>
        <v>42675.438946759255</v>
      </c>
      <c r="S2041" s="16">
        <f t="shared" si="129"/>
        <v>42705.207638888889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8276</v>
      </c>
      <c r="O2042" t="s">
        <v>8306</v>
      </c>
      <c r="P2042" s="10">
        <f t="shared" si="131"/>
        <v>248</v>
      </c>
      <c r="Q2042">
        <f t="shared" si="130"/>
        <v>27.47</v>
      </c>
      <c r="R2042" s="16">
        <f t="shared" si="128"/>
        <v>41578.927118055559</v>
      </c>
      <c r="S2042" s="16">
        <f t="shared" si="129"/>
        <v>41593.968784722223</v>
      </c>
    </row>
    <row r="2043" spans="1:19" ht="32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8276</v>
      </c>
      <c r="O2043" t="s">
        <v>8306</v>
      </c>
      <c r="P2043" s="10">
        <f t="shared" si="131"/>
        <v>182</v>
      </c>
      <c r="Q2043">
        <f t="shared" si="130"/>
        <v>143.97999999999999</v>
      </c>
      <c r="R2043" s="16">
        <f t="shared" si="128"/>
        <v>42654.525775462964</v>
      </c>
      <c r="S2043" s="16">
        <f t="shared" si="129"/>
        <v>42684.567442129628</v>
      </c>
    </row>
    <row r="2044" spans="1:19" ht="32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8276</v>
      </c>
      <c r="O2044" t="s">
        <v>8306</v>
      </c>
      <c r="P2044" s="10">
        <f t="shared" si="131"/>
        <v>124</v>
      </c>
      <c r="Q2044">
        <f t="shared" si="130"/>
        <v>88.24</v>
      </c>
      <c r="R2044" s="16">
        <f t="shared" si="128"/>
        <v>42331.708032407405</v>
      </c>
      <c r="S2044" s="16">
        <f t="shared" si="129"/>
        <v>42391.708032407405</v>
      </c>
    </row>
    <row r="2045" spans="1:19" ht="32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8276</v>
      </c>
      <c r="O2045" t="s">
        <v>8306</v>
      </c>
      <c r="P2045" s="10">
        <f t="shared" si="131"/>
        <v>506</v>
      </c>
      <c r="Q2045">
        <f t="shared" si="130"/>
        <v>36.33</v>
      </c>
      <c r="R2045" s="16">
        <f t="shared" si="128"/>
        <v>42661.176817129628</v>
      </c>
      <c r="S2045" s="16">
        <f t="shared" si="129"/>
        <v>42715.207638888889</v>
      </c>
    </row>
    <row r="2046" spans="1:19" ht="32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8276</v>
      </c>
      <c r="O2046" t="s">
        <v>8306</v>
      </c>
      <c r="P2046" s="10">
        <f t="shared" si="131"/>
        <v>108</v>
      </c>
      <c r="Q2046">
        <f t="shared" si="130"/>
        <v>90.18</v>
      </c>
      <c r="R2046" s="16">
        <f t="shared" si="128"/>
        <v>42138.684189814812</v>
      </c>
      <c r="S2046" s="16">
        <f t="shared" si="129"/>
        <v>42168.684189814812</v>
      </c>
    </row>
    <row r="2047" spans="1:19" ht="32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8276</v>
      </c>
      <c r="O2047" t="s">
        <v>8306</v>
      </c>
      <c r="P2047" s="10">
        <f t="shared" si="131"/>
        <v>819</v>
      </c>
      <c r="Q2047">
        <f t="shared" si="130"/>
        <v>152.62</v>
      </c>
      <c r="R2047" s="16">
        <f t="shared" si="128"/>
        <v>41069.088506944441</v>
      </c>
      <c r="S2047" s="16">
        <f t="shared" si="129"/>
        <v>41099.088506944441</v>
      </c>
    </row>
    <row r="2048" spans="1:19" ht="32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8276</v>
      </c>
      <c r="O2048" t="s">
        <v>8306</v>
      </c>
      <c r="P2048" s="10">
        <f t="shared" si="131"/>
        <v>121</v>
      </c>
      <c r="Q2048">
        <f t="shared" si="130"/>
        <v>55.81</v>
      </c>
      <c r="R2048" s="16">
        <f t="shared" si="128"/>
        <v>41387.171805555554</v>
      </c>
      <c r="S2048" s="16">
        <f t="shared" si="129"/>
        <v>41417.171805555554</v>
      </c>
    </row>
    <row r="2049" spans="1:19" ht="32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8276</v>
      </c>
      <c r="O2049" t="s">
        <v>8306</v>
      </c>
      <c r="P2049" s="10">
        <f t="shared" si="131"/>
        <v>103</v>
      </c>
      <c r="Q2049">
        <f t="shared" si="130"/>
        <v>227.85</v>
      </c>
      <c r="R2049" s="16">
        <f t="shared" si="128"/>
        <v>42081.903587962966</v>
      </c>
      <c r="S2049" s="16">
        <f t="shared" si="129"/>
        <v>42111</v>
      </c>
    </row>
    <row r="2050" spans="1:19" ht="32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8276</v>
      </c>
      <c r="O2050" t="s">
        <v>8306</v>
      </c>
      <c r="P2050" s="10">
        <f t="shared" si="131"/>
        <v>148</v>
      </c>
      <c r="Q2050">
        <f t="shared" si="130"/>
        <v>91.83</v>
      </c>
      <c r="R2050" s="16">
        <f t="shared" si="128"/>
        <v>41387.651516203703</v>
      </c>
      <c r="S2050" s="16">
        <f t="shared" si="129"/>
        <v>41417.651516203703</v>
      </c>
    </row>
    <row r="2051" spans="1:19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8276</v>
      </c>
      <c r="O2051" t="s">
        <v>8306</v>
      </c>
      <c r="P2051" s="10">
        <f t="shared" si="131"/>
        <v>120</v>
      </c>
      <c r="Q2051">
        <f t="shared" si="130"/>
        <v>80.989999999999995</v>
      </c>
      <c r="R2051" s="16">
        <f t="shared" ref="R2051:R2114" si="132">(((J2051/60)/60)/24)+DATE(1970,1,1)</f>
        <v>41575.527349537035</v>
      </c>
      <c r="S2051" s="16">
        <f t="shared" ref="S2051:S2114" si="133">(((I2051/60)/60)/24)+DATE(1970,1,1)</f>
        <v>41610.957638888889</v>
      </c>
    </row>
    <row r="2052" spans="1:19" ht="32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8276</v>
      </c>
      <c r="O2052" t="s">
        <v>8306</v>
      </c>
      <c r="P2052" s="10">
        <f t="shared" si="131"/>
        <v>473</v>
      </c>
      <c r="Q2052">
        <f t="shared" si="130"/>
        <v>278.39</v>
      </c>
      <c r="R2052" s="16">
        <f t="shared" si="132"/>
        <v>42115.071504629625</v>
      </c>
      <c r="S2052" s="16">
        <f t="shared" si="133"/>
        <v>42155.071504629625</v>
      </c>
    </row>
    <row r="2053" spans="1:19" ht="32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8276</v>
      </c>
      <c r="O2053" t="s">
        <v>8306</v>
      </c>
      <c r="P2053" s="10">
        <f t="shared" si="131"/>
        <v>130</v>
      </c>
      <c r="Q2053">
        <f t="shared" si="130"/>
        <v>43.1</v>
      </c>
      <c r="R2053" s="16">
        <f t="shared" si="132"/>
        <v>41604.022418981483</v>
      </c>
      <c r="S2053" s="16">
        <f t="shared" si="133"/>
        <v>41634.022418981483</v>
      </c>
    </row>
    <row r="2054" spans="1:19" ht="32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8276</v>
      </c>
      <c r="O2054" t="s">
        <v>8306</v>
      </c>
      <c r="P2054" s="10">
        <f t="shared" si="131"/>
        <v>353</v>
      </c>
      <c r="Q2054">
        <f t="shared" si="130"/>
        <v>326.29000000000002</v>
      </c>
      <c r="R2054" s="16">
        <f t="shared" si="132"/>
        <v>42375.08394675926</v>
      </c>
      <c r="S2054" s="16">
        <f t="shared" si="133"/>
        <v>42420.08394675926</v>
      </c>
    </row>
    <row r="2055" spans="1:19" ht="32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8276</v>
      </c>
      <c r="O2055" t="s">
        <v>8306</v>
      </c>
      <c r="P2055" s="10">
        <f t="shared" si="131"/>
        <v>101</v>
      </c>
      <c r="Q2055">
        <f t="shared" si="130"/>
        <v>41.74</v>
      </c>
      <c r="R2055" s="16">
        <f t="shared" si="132"/>
        <v>42303.617488425924</v>
      </c>
      <c r="S2055" s="16">
        <f t="shared" si="133"/>
        <v>42333.659155092595</v>
      </c>
    </row>
    <row r="2056" spans="1:19" ht="32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8276</v>
      </c>
      <c r="O2056" t="s">
        <v>8306</v>
      </c>
      <c r="P2056" s="10">
        <f t="shared" si="131"/>
        <v>114</v>
      </c>
      <c r="Q2056">
        <f t="shared" si="130"/>
        <v>64.02</v>
      </c>
      <c r="R2056" s="16">
        <f t="shared" si="132"/>
        <v>41731.520949074074</v>
      </c>
      <c r="S2056" s="16">
        <f t="shared" si="133"/>
        <v>41761.520949074074</v>
      </c>
    </row>
    <row r="2057" spans="1:19" ht="32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8276</v>
      </c>
      <c r="O2057" t="s">
        <v>8306</v>
      </c>
      <c r="P2057" s="10">
        <f t="shared" si="131"/>
        <v>167</v>
      </c>
      <c r="Q2057">
        <f t="shared" si="130"/>
        <v>99.46</v>
      </c>
      <c r="R2057" s="16">
        <f t="shared" si="132"/>
        <v>41946.674108796295</v>
      </c>
      <c r="S2057" s="16">
        <f t="shared" si="133"/>
        <v>41976.166666666672</v>
      </c>
    </row>
    <row r="2058" spans="1:19" ht="32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8276</v>
      </c>
      <c r="O2058" t="s">
        <v>8306</v>
      </c>
      <c r="P2058" s="10">
        <f t="shared" si="131"/>
        <v>153</v>
      </c>
      <c r="Q2058">
        <f t="shared" ref="Q2058:Q2121" si="134">IFERROR(ROUND(E2058/L2058,2),0)</f>
        <v>138.49</v>
      </c>
      <c r="R2058" s="16">
        <f t="shared" si="132"/>
        <v>41351.76090277778</v>
      </c>
      <c r="S2058" s="16">
        <f t="shared" si="133"/>
        <v>41381.76090277778</v>
      </c>
    </row>
    <row r="2059" spans="1:19" ht="32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8276</v>
      </c>
      <c r="O2059" t="s">
        <v>8306</v>
      </c>
      <c r="P2059" s="10">
        <f t="shared" si="131"/>
        <v>202</v>
      </c>
      <c r="Q2059">
        <f t="shared" si="134"/>
        <v>45.55</v>
      </c>
      <c r="R2059" s="16">
        <f t="shared" si="132"/>
        <v>42396.494583333333</v>
      </c>
      <c r="S2059" s="16">
        <f t="shared" si="133"/>
        <v>42426.494583333333</v>
      </c>
    </row>
    <row r="2060" spans="1:19" ht="16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8276</v>
      </c>
      <c r="O2060" t="s">
        <v>8306</v>
      </c>
      <c r="P2060" s="10">
        <f t="shared" si="131"/>
        <v>168</v>
      </c>
      <c r="Q2060">
        <f t="shared" si="134"/>
        <v>10.51</v>
      </c>
      <c r="R2060" s="16">
        <f t="shared" si="132"/>
        <v>42026.370717592596</v>
      </c>
      <c r="S2060" s="16">
        <f t="shared" si="133"/>
        <v>42065.833333333328</v>
      </c>
    </row>
    <row r="2061" spans="1:19" ht="32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8276</v>
      </c>
      <c r="O2061" t="s">
        <v>8306</v>
      </c>
      <c r="P2061" s="10">
        <f t="shared" si="131"/>
        <v>143</v>
      </c>
      <c r="Q2061">
        <f t="shared" si="134"/>
        <v>114.77</v>
      </c>
      <c r="R2061" s="16">
        <f t="shared" si="132"/>
        <v>42361.602476851855</v>
      </c>
      <c r="S2061" s="16">
        <f t="shared" si="133"/>
        <v>42400.915972222225</v>
      </c>
    </row>
    <row r="2062" spans="1:19" ht="32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8276</v>
      </c>
      <c r="O2062" t="s">
        <v>8306</v>
      </c>
      <c r="P2062" s="10">
        <f t="shared" si="131"/>
        <v>196</v>
      </c>
      <c r="Q2062">
        <f t="shared" si="134"/>
        <v>36</v>
      </c>
      <c r="R2062" s="16">
        <f t="shared" si="132"/>
        <v>41783.642939814818</v>
      </c>
      <c r="S2062" s="16">
        <f t="shared" si="133"/>
        <v>41843.642939814818</v>
      </c>
    </row>
    <row r="2063" spans="1:19" ht="32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8276</v>
      </c>
      <c r="O2063" t="s">
        <v>8306</v>
      </c>
      <c r="P2063" s="10">
        <f t="shared" si="131"/>
        <v>108</v>
      </c>
      <c r="Q2063">
        <f t="shared" si="134"/>
        <v>154.16999999999999</v>
      </c>
      <c r="R2063" s="16">
        <f t="shared" si="132"/>
        <v>42705.764513888891</v>
      </c>
      <c r="S2063" s="16">
        <f t="shared" si="133"/>
        <v>42735.764513888891</v>
      </c>
    </row>
    <row r="2064" spans="1:19" ht="32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8276</v>
      </c>
      <c r="O2064" t="s">
        <v>8306</v>
      </c>
      <c r="P2064" s="10">
        <f t="shared" si="131"/>
        <v>115</v>
      </c>
      <c r="Q2064">
        <f t="shared" si="134"/>
        <v>566.39</v>
      </c>
      <c r="R2064" s="16">
        <f t="shared" si="132"/>
        <v>42423.3830787037</v>
      </c>
      <c r="S2064" s="16">
        <f t="shared" si="133"/>
        <v>42453.341412037036</v>
      </c>
    </row>
    <row r="2065" spans="1:19" ht="16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8276</v>
      </c>
      <c r="O2065" t="s">
        <v>8306</v>
      </c>
      <c r="P2065" s="10">
        <f t="shared" si="131"/>
        <v>148</v>
      </c>
      <c r="Q2065">
        <f t="shared" si="134"/>
        <v>120.86</v>
      </c>
      <c r="R2065" s="16">
        <f t="shared" si="132"/>
        <v>42472.73265046296</v>
      </c>
      <c r="S2065" s="16">
        <f t="shared" si="133"/>
        <v>42505.73265046296</v>
      </c>
    </row>
    <row r="2066" spans="1:19" ht="32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8276</v>
      </c>
      <c r="O2066" t="s">
        <v>8306</v>
      </c>
      <c r="P2066" s="10">
        <f t="shared" si="131"/>
        <v>191</v>
      </c>
      <c r="Q2066">
        <f t="shared" si="134"/>
        <v>86.16</v>
      </c>
      <c r="R2066" s="16">
        <f t="shared" si="132"/>
        <v>41389.364849537036</v>
      </c>
      <c r="S2066" s="16">
        <f t="shared" si="133"/>
        <v>41425.5</v>
      </c>
    </row>
    <row r="2067" spans="1:19" ht="32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8276</v>
      </c>
      <c r="O2067" t="s">
        <v>8306</v>
      </c>
      <c r="P2067" s="10">
        <f t="shared" si="131"/>
        <v>199</v>
      </c>
      <c r="Q2067">
        <f t="shared" si="134"/>
        <v>51.21</v>
      </c>
      <c r="R2067" s="16">
        <f t="shared" si="132"/>
        <v>41603.333668981482</v>
      </c>
      <c r="S2067" s="16">
        <f t="shared" si="133"/>
        <v>41633.333668981482</v>
      </c>
    </row>
    <row r="2068" spans="1:19" ht="32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8276</v>
      </c>
      <c r="O2068" t="s">
        <v>8306</v>
      </c>
      <c r="P2068" s="10">
        <f t="shared" si="131"/>
        <v>219</v>
      </c>
      <c r="Q2068">
        <f t="shared" si="134"/>
        <v>67.260000000000005</v>
      </c>
      <c r="R2068" s="16">
        <f t="shared" si="132"/>
        <v>41844.771793981483</v>
      </c>
      <c r="S2068" s="16">
        <f t="shared" si="133"/>
        <v>41874.771793981483</v>
      </c>
    </row>
    <row r="2069" spans="1:19" ht="16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8276</v>
      </c>
      <c r="O2069" t="s">
        <v>8306</v>
      </c>
      <c r="P2069" s="10">
        <f t="shared" si="131"/>
        <v>127</v>
      </c>
      <c r="Q2069">
        <f t="shared" si="134"/>
        <v>62.8</v>
      </c>
      <c r="R2069" s="16">
        <f t="shared" si="132"/>
        <v>42115.853888888887</v>
      </c>
      <c r="S2069" s="16">
        <f t="shared" si="133"/>
        <v>42148.853888888887</v>
      </c>
    </row>
    <row r="2070" spans="1:19" ht="32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8276</v>
      </c>
      <c r="O2070" t="s">
        <v>8306</v>
      </c>
      <c r="P2070" s="10">
        <f t="shared" si="131"/>
        <v>105</v>
      </c>
      <c r="Q2070">
        <f t="shared" si="134"/>
        <v>346.13</v>
      </c>
      <c r="R2070" s="16">
        <f t="shared" si="132"/>
        <v>42633.841608796298</v>
      </c>
      <c r="S2070" s="16">
        <f t="shared" si="133"/>
        <v>42663.841608796298</v>
      </c>
    </row>
    <row r="2071" spans="1:19" ht="32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8276</v>
      </c>
      <c r="O2071" t="s">
        <v>8306</v>
      </c>
      <c r="P2071" s="10">
        <f t="shared" si="131"/>
        <v>128</v>
      </c>
      <c r="Q2071">
        <f t="shared" si="134"/>
        <v>244.12</v>
      </c>
      <c r="R2071" s="16">
        <f t="shared" si="132"/>
        <v>42340.972118055557</v>
      </c>
      <c r="S2071" s="16">
        <f t="shared" si="133"/>
        <v>42371.972118055557</v>
      </c>
    </row>
    <row r="2072" spans="1:19" ht="32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8276</v>
      </c>
      <c r="O2072" t="s">
        <v>8306</v>
      </c>
      <c r="P2072" s="10">
        <f t="shared" si="131"/>
        <v>317</v>
      </c>
      <c r="Q2072">
        <f t="shared" si="134"/>
        <v>259.25</v>
      </c>
      <c r="R2072" s="16">
        <f t="shared" si="132"/>
        <v>42519.6565162037</v>
      </c>
      <c r="S2072" s="16">
        <f t="shared" si="133"/>
        <v>42549.6565162037</v>
      </c>
    </row>
    <row r="2073" spans="1:19" ht="32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8276</v>
      </c>
      <c r="O2073" t="s">
        <v>8306</v>
      </c>
      <c r="P2073" s="10">
        <f t="shared" si="131"/>
        <v>281</v>
      </c>
      <c r="Q2073">
        <f t="shared" si="134"/>
        <v>201.96</v>
      </c>
      <c r="R2073" s="16">
        <f t="shared" si="132"/>
        <v>42600.278749999998</v>
      </c>
      <c r="S2073" s="16">
        <f t="shared" si="133"/>
        <v>42645.278749999998</v>
      </c>
    </row>
    <row r="2074" spans="1:19" ht="32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8276</v>
      </c>
      <c r="O2074" t="s">
        <v>8306</v>
      </c>
      <c r="P2074" s="10">
        <f t="shared" ref="P2074:P2137" si="135">ROUND(E2074/D2074*100,0)</f>
        <v>111</v>
      </c>
      <c r="Q2074">
        <f t="shared" si="134"/>
        <v>226.21</v>
      </c>
      <c r="R2074" s="16">
        <f t="shared" si="132"/>
        <v>42467.581388888888</v>
      </c>
      <c r="S2074" s="16">
        <f t="shared" si="133"/>
        <v>42497.581388888888</v>
      </c>
    </row>
    <row r="2075" spans="1:19" ht="32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8276</v>
      </c>
      <c r="O2075" t="s">
        <v>8306</v>
      </c>
      <c r="P2075" s="10">
        <f t="shared" si="135"/>
        <v>153</v>
      </c>
      <c r="Q2075">
        <f t="shared" si="134"/>
        <v>324.69</v>
      </c>
      <c r="R2075" s="16">
        <f t="shared" si="132"/>
        <v>42087.668032407411</v>
      </c>
      <c r="S2075" s="16">
        <f t="shared" si="133"/>
        <v>42132.668032407411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8276</v>
      </c>
      <c r="O2076" t="s">
        <v>8306</v>
      </c>
      <c r="P2076" s="10">
        <f t="shared" si="135"/>
        <v>103</v>
      </c>
      <c r="Q2076">
        <f t="shared" si="134"/>
        <v>205</v>
      </c>
      <c r="R2076" s="16">
        <f t="shared" si="132"/>
        <v>42466.826180555552</v>
      </c>
      <c r="S2076" s="16">
        <f t="shared" si="133"/>
        <v>42496.826180555552</v>
      </c>
    </row>
    <row r="2077" spans="1:19" ht="32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8276</v>
      </c>
      <c r="O2077" t="s">
        <v>8306</v>
      </c>
      <c r="P2077" s="10">
        <f t="shared" si="135"/>
        <v>1678</v>
      </c>
      <c r="Q2077">
        <f t="shared" si="134"/>
        <v>20.47</v>
      </c>
      <c r="R2077" s="16">
        <f t="shared" si="132"/>
        <v>41450.681574074071</v>
      </c>
      <c r="S2077" s="16">
        <f t="shared" si="133"/>
        <v>41480.681574074071</v>
      </c>
    </row>
    <row r="2078" spans="1:19" ht="16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8276</v>
      </c>
      <c r="O2078" t="s">
        <v>8306</v>
      </c>
      <c r="P2078" s="10">
        <f t="shared" si="135"/>
        <v>543</v>
      </c>
      <c r="Q2078">
        <f t="shared" si="134"/>
        <v>116.35</v>
      </c>
      <c r="R2078" s="16">
        <f t="shared" si="132"/>
        <v>41803.880659722221</v>
      </c>
      <c r="S2078" s="16">
        <f t="shared" si="133"/>
        <v>41843.880659722221</v>
      </c>
    </row>
    <row r="2079" spans="1:19" ht="32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8276</v>
      </c>
      <c r="O2079" t="s">
        <v>8306</v>
      </c>
      <c r="P2079" s="10">
        <f t="shared" si="135"/>
        <v>116</v>
      </c>
      <c r="Q2079">
        <f t="shared" si="134"/>
        <v>307.2</v>
      </c>
      <c r="R2079" s="16">
        <f t="shared" si="132"/>
        <v>42103.042546296296</v>
      </c>
      <c r="S2079" s="16">
        <f t="shared" si="133"/>
        <v>42160.875</v>
      </c>
    </row>
    <row r="2080" spans="1:19" ht="32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8276</v>
      </c>
      <c r="O2080" t="s">
        <v>8306</v>
      </c>
      <c r="P2080" s="10">
        <f t="shared" si="135"/>
        <v>131</v>
      </c>
      <c r="Q2080">
        <f t="shared" si="134"/>
        <v>546.69000000000005</v>
      </c>
      <c r="R2080" s="16">
        <f t="shared" si="132"/>
        <v>42692.771493055552</v>
      </c>
      <c r="S2080" s="16">
        <f t="shared" si="133"/>
        <v>42722.771493055552</v>
      </c>
    </row>
    <row r="2081" spans="1:19" ht="32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8276</v>
      </c>
      <c r="O2081" t="s">
        <v>8306</v>
      </c>
      <c r="P2081" s="10">
        <f t="shared" si="135"/>
        <v>288</v>
      </c>
      <c r="Q2081">
        <f t="shared" si="134"/>
        <v>47.47</v>
      </c>
      <c r="R2081" s="16">
        <f t="shared" si="132"/>
        <v>42150.71056712963</v>
      </c>
      <c r="S2081" s="16">
        <f t="shared" si="133"/>
        <v>42180.791666666672</v>
      </c>
    </row>
    <row r="2082" spans="1:19" ht="32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8276</v>
      </c>
      <c r="O2082" t="s">
        <v>8306</v>
      </c>
      <c r="P2082" s="10">
        <f t="shared" si="135"/>
        <v>508</v>
      </c>
      <c r="Q2082">
        <f t="shared" si="134"/>
        <v>101.56</v>
      </c>
      <c r="R2082" s="16">
        <f t="shared" si="132"/>
        <v>42289.957175925927</v>
      </c>
      <c r="S2082" s="16">
        <f t="shared" si="133"/>
        <v>42319.998842592591</v>
      </c>
    </row>
    <row r="2083" spans="1:19" ht="32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8282</v>
      </c>
      <c r="O2083" t="s">
        <v>8286</v>
      </c>
      <c r="P2083" s="10">
        <f t="shared" si="135"/>
        <v>115</v>
      </c>
      <c r="Q2083">
        <f t="shared" si="134"/>
        <v>72.91</v>
      </c>
      <c r="R2083" s="16">
        <f t="shared" si="132"/>
        <v>41004.156886574077</v>
      </c>
      <c r="S2083" s="16">
        <f t="shared" si="133"/>
        <v>41045.207638888889</v>
      </c>
    </row>
    <row r="2084" spans="1:19" ht="32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8282</v>
      </c>
      <c r="O2084" t="s">
        <v>8286</v>
      </c>
      <c r="P2084" s="10">
        <f t="shared" si="135"/>
        <v>111</v>
      </c>
      <c r="Q2084">
        <f t="shared" si="134"/>
        <v>43.71</v>
      </c>
      <c r="R2084" s="16">
        <f t="shared" si="132"/>
        <v>40811.120324074072</v>
      </c>
      <c r="S2084" s="16">
        <f t="shared" si="133"/>
        <v>40871.161990740737</v>
      </c>
    </row>
    <row r="2085" spans="1:19" ht="32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8282</v>
      </c>
      <c r="O2085" t="s">
        <v>8286</v>
      </c>
      <c r="P2085" s="10">
        <f t="shared" si="135"/>
        <v>113</v>
      </c>
      <c r="Q2085">
        <f t="shared" si="134"/>
        <v>34</v>
      </c>
      <c r="R2085" s="16">
        <f t="shared" si="132"/>
        <v>41034.72216435185</v>
      </c>
      <c r="S2085" s="16">
        <f t="shared" si="133"/>
        <v>41064.72216435185</v>
      </c>
    </row>
    <row r="2086" spans="1:19" ht="32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8282</v>
      </c>
      <c r="O2086" t="s">
        <v>8286</v>
      </c>
      <c r="P2086" s="10">
        <f t="shared" si="135"/>
        <v>108</v>
      </c>
      <c r="Q2086">
        <f t="shared" si="134"/>
        <v>70.650000000000006</v>
      </c>
      <c r="R2086" s="16">
        <f t="shared" si="132"/>
        <v>41731.833124999997</v>
      </c>
      <c r="S2086" s="16">
        <f t="shared" si="133"/>
        <v>41763.290972222225</v>
      </c>
    </row>
    <row r="2087" spans="1:19" ht="32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8282</v>
      </c>
      <c r="O2087" t="s">
        <v>8286</v>
      </c>
      <c r="P2087" s="10">
        <f t="shared" si="135"/>
        <v>124</v>
      </c>
      <c r="Q2087">
        <f t="shared" si="134"/>
        <v>89.3</v>
      </c>
      <c r="R2087" s="16">
        <f t="shared" si="132"/>
        <v>41075.835497685184</v>
      </c>
      <c r="S2087" s="16">
        <f t="shared" si="133"/>
        <v>41105.835497685184</v>
      </c>
    </row>
    <row r="2088" spans="1:19" ht="32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8282</v>
      </c>
      <c r="O2088" t="s">
        <v>8286</v>
      </c>
      <c r="P2088" s="10">
        <f t="shared" si="135"/>
        <v>101</v>
      </c>
      <c r="Q2088">
        <f t="shared" si="134"/>
        <v>115.09</v>
      </c>
      <c r="R2088" s="16">
        <f t="shared" si="132"/>
        <v>40860.67050925926</v>
      </c>
      <c r="S2088" s="16">
        <f t="shared" si="133"/>
        <v>40891.207638888889</v>
      </c>
    </row>
    <row r="2089" spans="1:19" ht="32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8282</v>
      </c>
      <c r="O2089" t="s">
        <v>8286</v>
      </c>
      <c r="P2089" s="10">
        <f t="shared" si="135"/>
        <v>104</v>
      </c>
      <c r="Q2089">
        <f t="shared" si="134"/>
        <v>62.12</v>
      </c>
      <c r="R2089" s="16">
        <f t="shared" si="132"/>
        <v>40764.204375000001</v>
      </c>
      <c r="S2089" s="16">
        <f t="shared" si="133"/>
        <v>40794.204375000001</v>
      </c>
    </row>
    <row r="2090" spans="1:19" ht="32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8282</v>
      </c>
      <c r="O2090" t="s">
        <v>8286</v>
      </c>
      <c r="P2090" s="10">
        <f t="shared" si="135"/>
        <v>116</v>
      </c>
      <c r="Q2090">
        <f t="shared" si="134"/>
        <v>46.2</v>
      </c>
      <c r="R2090" s="16">
        <f t="shared" si="132"/>
        <v>40395.714722222219</v>
      </c>
      <c r="S2090" s="16">
        <f t="shared" si="133"/>
        <v>40432.165972222225</v>
      </c>
    </row>
    <row r="2091" spans="1:19" ht="16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8282</v>
      </c>
      <c r="O2091" t="s">
        <v>8286</v>
      </c>
      <c r="P2091" s="10">
        <f t="shared" si="135"/>
        <v>120</v>
      </c>
      <c r="Q2091">
        <f t="shared" si="134"/>
        <v>48.55</v>
      </c>
      <c r="R2091" s="16">
        <f t="shared" si="132"/>
        <v>41453.076319444444</v>
      </c>
      <c r="S2091" s="16">
        <f t="shared" si="133"/>
        <v>41488.076319444444</v>
      </c>
    </row>
    <row r="2092" spans="1:19" ht="32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8282</v>
      </c>
      <c r="O2092" t="s">
        <v>8286</v>
      </c>
      <c r="P2092" s="10">
        <f t="shared" si="135"/>
        <v>115</v>
      </c>
      <c r="Q2092">
        <f t="shared" si="134"/>
        <v>57.52</v>
      </c>
      <c r="R2092" s="16">
        <f t="shared" si="132"/>
        <v>41299.381423611114</v>
      </c>
      <c r="S2092" s="16">
        <f t="shared" si="133"/>
        <v>41329.381423611114</v>
      </c>
    </row>
    <row r="2093" spans="1:19" ht="32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8282</v>
      </c>
      <c r="O2093" t="s">
        <v>8286</v>
      </c>
      <c r="P2093" s="10">
        <f t="shared" si="135"/>
        <v>120</v>
      </c>
      <c r="Q2093">
        <f t="shared" si="134"/>
        <v>88.15</v>
      </c>
      <c r="R2093" s="16">
        <f t="shared" si="132"/>
        <v>40555.322662037033</v>
      </c>
      <c r="S2093" s="16">
        <f t="shared" si="133"/>
        <v>40603.833333333336</v>
      </c>
    </row>
    <row r="2094" spans="1:19" ht="32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8282</v>
      </c>
      <c r="O2094" t="s">
        <v>8286</v>
      </c>
      <c r="P2094" s="10">
        <f t="shared" si="135"/>
        <v>101</v>
      </c>
      <c r="Q2094">
        <f t="shared" si="134"/>
        <v>110.49</v>
      </c>
      <c r="R2094" s="16">
        <f t="shared" si="132"/>
        <v>40763.707546296297</v>
      </c>
      <c r="S2094" s="16">
        <f t="shared" si="133"/>
        <v>40823.707546296297</v>
      </c>
    </row>
    <row r="2095" spans="1:19" ht="32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8282</v>
      </c>
      <c r="O2095" t="s">
        <v>8286</v>
      </c>
      <c r="P2095" s="10">
        <f t="shared" si="135"/>
        <v>102</v>
      </c>
      <c r="Q2095">
        <f t="shared" si="134"/>
        <v>66.83</v>
      </c>
      <c r="R2095" s="16">
        <f t="shared" si="132"/>
        <v>41205.854537037041</v>
      </c>
      <c r="S2095" s="16">
        <f t="shared" si="133"/>
        <v>41265.896203703705</v>
      </c>
    </row>
    <row r="2096" spans="1:19" ht="32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8282</v>
      </c>
      <c r="O2096" t="s">
        <v>8286</v>
      </c>
      <c r="P2096" s="10">
        <f t="shared" si="135"/>
        <v>121</v>
      </c>
      <c r="Q2096">
        <f t="shared" si="134"/>
        <v>58.6</v>
      </c>
      <c r="R2096" s="16">
        <f t="shared" si="132"/>
        <v>40939.02002314815</v>
      </c>
      <c r="S2096" s="16">
        <f t="shared" si="133"/>
        <v>40973.125</v>
      </c>
    </row>
    <row r="2097" spans="1:19" ht="32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8282</v>
      </c>
      <c r="O2097" t="s">
        <v>8286</v>
      </c>
      <c r="P2097" s="10">
        <f t="shared" si="135"/>
        <v>100</v>
      </c>
      <c r="Q2097">
        <f t="shared" si="134"/>
        <v>113.64</v>
      </c>
      <c r="R2097" s="16">
        <f t="shared" si="132"/>
        <v>40758.733483796292</v>
      </c>
      <c r="S2097" s="16">
        <f t="shared" si="133"/>
        <v>40818.733483796292</v>
      </c>
    </row>
    <row r="2098" spans="1:19" ht="32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8282</v>
      </c>
      <c r="O2098" t="s">
        <v>8286</v>
      </c>
      <c r="P2098" s="10">
        <f t="shared" si="135"/>
        <v>102</v>
      </c>
      <c r="Q2098">
        <f t="shared" si="134"/>
        <v>43.57</v>
      </c>
      <c r="R2098" s="16">
        <f t="shared" si="132"/>
        <v>41192.758506944447</v>
      </c>
      <c r="S2098" s="16">
        <f t="shared" si="133"/>
        <v>41208.165972222225</v>
      </c>
    </row>
    <row r="2099" spans="1:19" ht="32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8282</v>
      </c>
      <c r="O2099" t="s">
        <v>8286</v>
      </c>
      <c r="P2099" s="10">
        <f t="shared" si="135"/>
        <v>100</v>
      </c>
      <c r="Q2099">
        <f t="shared" si="134"/>
        <v>78.95</v>
      </c>
      <c r="R2099" s="16">
        <f t="shared" si="132"/>
        <v>40818.58489583333</v>
      </c>
      <c r="S2099" s="16">
        <f t="shared" si="133"/>
        <v>40878.626562500001</v>
      </c>
    </row>
    <row r="2100" spans="1:19" ht="32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8282</v>
      </c>
      <c r="O2100" t="s">
        <v>8286</v>
      </c>
      <c r="P2100" s="10">
        <f t="shared" si="135"/>
        <v>100</v>
      </c>
      <c r="Q2100">
        <f t="shared" si="134"/>
        <v>188.13</v>
      </c>
      <c r="R2100" s="16">
        <f t="shared" si="132"/>
        <v>40946.11383101852</v>
      </c>
      <c r="S2100" s="16">
        <f t="shared" si="133"/>
        <v>40976.11383101852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8282</v>
      </c>
      <c r="O2101" t="s">
        <v>8286</v>
      </c>
      <c r="P2101" s="10">
        <f t="shared" si="135"/>
        <v>132</v>
      </c>
      <c r="Q2101">
        <f t="shared" si="134"/>
        <v>63.03</v>
      </c>
      <c r="R2101" s="16">
        <f t="shared" si="132"/>
        <v>42173.746342592596</v>
      </c>
      <c r="S2101" s="16">
        <f t="shared" si="133"/>
        <v>42187.152777777781</v>
      </c>
    </row>
    <row r="2102" spans="1:19" ht="32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8282</v>
      </c>
      <c r="O2102" t="s">
        <v>8286</v>
      </c>
      <c r="P2102" s="10">
        <f t="shared" si="135"/>
        <v>137</v>
      </c>
      <c r="Q2102">
        <f t="shared" si="134"/>
        <v>30.37</v>
      </c>
      <c r="R2102" s="16">
        <f t="shared" si="132"/>
        <v>41074.834965277776</v>
      </c>
      <c r="S2102" s="16">
        <f t="shared" si="133"/>
        <v>41090.165972222225</v>
      </c>
    </row>
    <row r="2103" spans="1:19" ht="32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8282</v>
      </c>
      <c r="O2103" t="s">
        <v>8286</v>
      </c>
      <c r="P2103" s="10">
        <f t="shared" si="135"/>
        <v>113</v>
      </c>
      <c r="Q2103">
        <f t="shared" si="134"/>
        <v>51.48</v>
      </c>
      <c r="R2103" s="16">
        <f t="shared" si="132"/>
        <v>40892.149467592593</v>
      </c>
      <c r="S2103" s="16">
        <f t="shared" si="133"/>
        <v>40952.149467592593</v>
      </c>
    </row>
    <row r="2104" spans="1:19" ht="32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8282</v>
      </c>
      <c r="O2104" t="s">
        <v>8286</v>
      </c>
      <c r="P2104" s="10">
        <f t="shared" si="135"/>
        <v>136</v>
      </c>
      <c r="Q2104">
        <f t="shared" si="134"/>
        <v>35.79</v>
      </c>
      <c r="R2104" s="16">
        <f t="shared" si="132"/>
        <v>40638.868611111109</v>
      </c>
      <c r="S2104" s="16">
        <f t="shared" si="133"/>
        <v>40668.868611111109</v>
      </c>
    </row>
    <row r="2105" spans="1:19" ht="16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8282</v>
      </c>
      <c r="O2105" t="s">
        <v>8286</v>
      </c>
      <c r="P2105" s="10">
        <f t="shared" si="135"/>
        <v>146</v>
      </c>
      <c r="Q2105">
        <f t="shared" si="134"/>
        <v>98.82</v>
      </c>
      <c r="R2105" s="16">
        <f t="shared" si="132"/>
        <v>41192.754942129628</v>
      </c>
      <c r="S2105" s="16">
        <f t="shared" si="133"/>
        <v>41222.7966087963</v>
      </c>
    </row>
    <row r="2106" spans="1:19" ht="32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8282</v>
      </c>
      <c r="O2106" t="s">
        <v>8286</v>
      </c>
      <c r="P2106" s="10">
        <f t="shared" si="135"/>
        <v>130</v>
      </c>
      <c r="Q2106">
        <f t="shared" si="134"/>
        <v>28</v>
      </c>
      <c r="R2106" s="16">
        <f t="shared" si="132"/>
        <v>41394.074467592596</v>
      </c>
      <c r="S2106" s="16">
        <f t="shared" si="133"/>
        <v>41425</v>
      </c>
    </row>
    <row r="2107" spans="1:19" ht="16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8282</v>
      </c>
      <c r="O2107" t="s">
        <v>8286</v>
      </c>
      <c r="P2107" s="10">
        <f t="shared" si="135"/>
        <v>254</v>
      </c>
      <c r="Q2107">
        <f t="shared" si="134"/>
        <v>51.31</v>
      </c>
      <c r="R2107" s="16">
        <f t="shared" si="132"/>
        <v>41951.788807870369</v>
      </c>
      <c r="S2107" s="16">
        <f t="shared" si="133"/>
        <v>41964.166666666672</v>
      </c>
    </row>
    <row r="2108" spans="1:19" ht="32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8282</v>
      </c>
      <c r="O2108" t="s">
        <v>8286</v>
      </c>
      <c r="P2108" s="10">
        <f t="shared" si="135"/>
        <v>107</v>
      </c>
      <c r="Q2108">
        <f t="shared" si="134"/>
        <v>53.52</v>
      </c>
      <c r="R2108" s="16">
        <f t="shared" si="132"/>
        <v>41270.21497685185</v>
      </c>
      <c r="S2108" s="16">
        <f t="shared" si="133"/>
        <v>41300.21497685185</v>
      </c>
    </row>
    <row r="2109" spans="1:19" ht="32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8282</v>
      </c>
      <c r="O2109" t="s">
        <v>8286</v>
      </c>
      <c r="P2109" s="10">
        <f t="shared" si="135"/>
        <v>108</v>
      </c>
      <c r="Q2109">
        <f t="shared" si="134"/>
        <v>37.15</v>
      </c>
      <c r="R2109" s="16">
        <f t="shared" si="132"/>
        <v>41934.71056712963</v>
      </c>
      <c r="S2109" s="16">
        <f t="shared" si="133"/>
        <v>41955.752233796295</v>
      </c>
    </row>
    <row r="2110" spans="1:19" ht="32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8282</v>
      </c>
      <c r="O2110" t="s">
        <v>8286</v>
      </c>
      <c r="P2110" s="10">
        <f t="shared" si="135"/>
        <v>107</v>
      </c>
      <c r="Q2110">
        <f t="shared" si="134"/>
        <v>89.9</v>
      </c>
      <c r="R2110" s="16">
        <f t="shared" si="132"/>
        <v>41135.175694444442</v>
      </c>
      <c r="S2110" s="16">
        <f t="shared" si="133"/>
        <v>41162.163194444445</v>
      </c>
    </row>
    <row r="2111" spans="1:19" ht="16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8282</v>
      </c>
      <c r="O2111" t="s">
        <v>8286</v>
      </c>
      <c r="P2111" s="10">
        <f t="shared" si="135"/>
        <v>107</v>
      </c>
      <c r="Q2111">
        <f t="shared" si="134"/>
        <v>106.53</v>
      </c>
      <c r="R2111" s="16">
        <f t="shared" si="132"/>
        <v>42160.708530092597</v>
      </c>
      <c r="S2111" s="16">
        <f t="shared" si="133"/>
        <v>42190.708530092597</v>
      </c>
    </row>
    <row r="2112" spans="1:19" ht="16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8282</v>
      </c>
      <c r="O2112" t="s">
        <v>8286</v>
      </c>
      <c r="P2112" s="10">
        <f t="shared" si="135"/>
        <v>100</v>
      </c>
      <c r="Q2112">
        <f t="shared" si="134"/>
        <v>52.82</v>
      </c>
      <c r="R2112" s="16">
        <f t="shared" si="132"/>
        <v>41759.670937499999</v>
      </c>
      <c r="S2112" s="16">
        <f t="shared" si="133"/>
        <v>41787.207638888889</v>
      </c>
    </row>
    <row r="2113" spans="1:19" ht="32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8282</v>
      </c>
      <c r="O2113" t="s">
        <v>8286</v>
      </c>
      <c r="P2113" s="10">
        <f t="shared" si="135"/>
        <v>107</v>
      </c>
      <c r="Q2113">
        <f t="shared" si="134"/>
        <v>54.62</v>
      </c>
      <c r="R2113" s="16">
        <f t="shared" si="132"/>
        <v>40703.197048611109</v>
      </c>
      <c r="S2113" s="16">
        <f t="shared" si="133"/>
        <v>40770.041666666664</v>
      </c>
    </row>
    <row r="2114" spans="1:19" ht="32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8282</v>
      </c>
      <c r="O2114" t="s">
        <v>8286</v>
      </c>
      <c r="P2114" s="10">
        <f t="shared" si="135"/>
        <v>100</v>
      </c>
      <c r="Q2114">
        <f t="shared" si="134"/>
        <v>27.27</v>
      </c>
      <c r="R2114" s="16">
        <f t="shared" si="132"/>
        <v>41365.928159722222</v>
      </c>
      <c r="S2114" s="16">
        <f t="shared" si="133"/>
        <v>41379.928159722222</v>
      </c>
    </row>
    <row r="2115" spans="1:19" ht="16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8282</v>
      </c>
      <c r="O2115" t="s">
        <v>8286</v>
      </c>
      <c r="P2115" s="10">
        <f t="shared" si="135"/>
        <v>105</v>
      </c>
      <c r="Q2115">
        <f t="shared" si="134"/>
        <v>68.599999999999994</v>
      </c>
      <c r="R2115" s="16">
        <f t="shared" ref="R2115:R2178" si="136">(((J2115/60)/60)/24)+DATE(1970,1,1)</f>
        <v>41870.86546296296</v>
      </c>
      <c r="S2115" s="16">
        <f t="shared" ref="S2115:S2178" si="137">(((I2115/60)/60)/24)+DATE(1970,1,1)</f>
        <v>41905.86546296296</v>
      </c>
    </row>
    <row r="2116" spans="1:19" ht="32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8282</v>
      </c>
      <c r="O2116" t="s">
        <v>8286</v>
      </c>
      <c r="P2116" s="10">
        <f t="shared" si="135"/>
        <v>105</v>
      </c>
      <c r="Q2116">
        <f t="shared" si="134"/>
        <v>35.61</v>
      </c>
      <c r="R2116" s="16">
        <f t="shared" si="136"/>
        <v>40458.815625000003</v>
      </c>
      <c r="S2116" s="16">
        <f t="shared" si="137"/>
        <v>40521.207638888889</v>
      </c>
    </row>
    <row r="2117" spans="1:19" ht="32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8282</v>
      </c>
      <c r="O2117" t="s">
        <v>8286</v>
      </c>
      <c r="P2117" s="10">
        <f t="shared" si="135"/>
        <v>226</v>
      </c>
      <c r="Q2117">
        <f t="shared" si="134"/>
        <v>94.03</v>
      </c>
      <c r="R2117" s="16">
        <f t="shared" si="136"/>
        <v>40564.081030092595</v>
      </c>
      <c r="S2117" s="16">
        <f t="shared" si="137"/>
        <v>40594.081030092595</v>
      </c>
    </row>
    <row r="2118" spans="1:19" ht="32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8282</v>
      </c>
      <c r="O2118" t="s">
        <v>8286</v>
      </c>
      <c r="P2118" s="10">
        <f t="shared" si="135"/>
        <v>101</v>
      </c>
      <c r="Q2118">
        <f t="shared" si="134"/>
        <v>526.46</v>
      </c>
      <c r="R2118" s="16">
        <f t="shared" si="136"/>
        <v>41136.777812500004</v>
      </c>
      <c r="S2118" s="16">
        <f t="shared" si="137"/>
        <v>41184.777812500004</v>
      </c>
    </row>
    <row r="2119" spans="1:19" ht="32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8282</v>
      </c>
      <c r="O2119" t="s">
        <v>8286</v>
      </c>
      <c r="P2119" s="10">
        <f t="shared" si="135"/>
        <v>148</v>
      </c>
      <c r="Q2119">
        <f t="shared" si="134"/>
        <v>50.66</v>
      </c>
      <c r="R2119" s="16">
        <f t="shared" si="136"/>
        <v>42290.059594907405</v>
      </c>
      <c r="S2119" s="16">
        <f t="shared" si="137"/>
        <v>42304.207638888889</v>
      </c>
    </row>
    <row r="2120" spans="1:19" ht="16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8282</v>
      </c>
      <c r="O2120" t="s">
        <v>8286</v>
      </c>
      <c r="P2120" s="10">
        <f t="shared" si="135"/>
        <v>135</v>
      </c>
      <c r="Q2120">
        <f t="shared" si="134"/>
        <v>79.180000000000007</v>
      </c>
      <c r="R2120" s="16">
        <f t="shared" si="136"/>
        <v>40718.839537037034</v>
      </c>
      <c r="S2120" s="16">
        <f t="shared" si="137"/>
        <v>40748.839537037034</v>
      </c>
    </row>
    <row r="2121" spans="1:19" ht="32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8282</v>
      </c>
      <c r="O2121" t="s">
        <v>8286</v>
      </c>
      <c r="P2121" s="10">
        <f t="shared" si="135"/>
        <v>101</v>
      </c>
      <c r="Q2121">
        <f t="shared" si="134"/>
        <v>91.59</v>
      </c>
      <c r="R2121" s="16">
        <f t="shared" si="136"/>
        <v>41107.130150462966</v>
      </c>
      <c r="S2121" s="16">
        <f t="shared" si="137"/>
        <v>41137.130150462966</v>
      </c>
    </row>
    <row r="2122" spans="1:19" ht="32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8282</v>
      </c>
      <c r="O2122" t="s">
        <v>8286</v>
      </c>
      <c r="P2122" s="10">
        <f t="shared" si="135"/>
        <v>101</v>
      </c>
      <c r="Q2122">
        <f t="shared" ref="Q2122:Q2185" si="138">IFERROR(ROUND(E2122/L2122,2),0)</f>
        <v>116.96</v>
      </c>
      <c r="R2122" s="16">
        <f t="shared" si="136"/>
        <v>41591.964537037034</v>
      </c>
      <c r="S2122" s="16">
        <f t="shared" si="137"/>
        <v>41640.964537037034</v>
      </c>
    </row>
    <row r="2123" spans="1:19" ht="16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8290</v>
      </c>
      <c r="O2123" t="s">
        <v>8291</v>
      </c>
      <c r="P2123" s="10">
        <f t="shared" si="135"/>
        <v>1</v>
      </c>
      <c r="Q2123">
        <f t="shared" si="138"/>
        <v>28.4</v>
      </c>
      <c r="R2123" s="16">
        <f t="shared" si="136"/>
        <v>42716.7424537037</v>
      </c>
      <c r="S2123" s="16">
        <f t="shared" si="137"/>
        <v>42746.7424537037</v>
      </c>
    </row>
    <row r="2124" spans="1:19" ht="16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8290</v>
      </c>
      <c r="O2124" t="s">
        <v>8291</v>
      </c>
      <c r="P2124" s="10">
        <f t="shared" si="135"/>
        <v>0</v>
      </c>
      <c r="Q2124">
        <f t="shared" si="138"/>
        <v>103.33</v>
      </c>
      <c r="R2124" s="16">
        <f t="shared" si="136"/>
        <v>42712.300567129627</v>
      </c>
      <c r="S2124" s="16">
        <f t="shared" si="137"/>
        <v>42742.300567129627</v>
      </c>
    </row>
    <row r="2125" spans="1:19" ht="32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8290</v>
      </c>
      <c r="O2125" t="s">
        <v>8291</v>
      </c>
      <c r="P2125" s="10">
        <f t="shared" si="135"/>
        <v>10</v>
      </c>
      <c r="Q2125">
        <f t="shared" si="138"/>
        <v>10</v>
      </c>
      <c r="R2125" s="16">
        <f t="shared" si="136"/>
        <v>40198.424849537041</v>
      </c>
      <c r="S2125" s="16">
        <f t="shared" si="137"/>
        <v>40252.290972222225</v>
      </c>
    </row>
    <row r="2126" spans="1:19" ht="32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8290</v>
      </c>
      <c r="O2126" t="s">
        <v>8291</v>
      </c>
      <c r="P2126" s="10">
        <f t="shared" si="135"/>
        <v>10</v>
      </c>
      <c r="Q2126">
        <f t="shared" si="138"/>
        <v>23</v>
      </c>
      <c r="R2126" s="16">
        <f t="shared" si="136"/>
        <v>40464.028182870366</v>
      </c>
      <c r="S2126" s="16">
        <f t="shared" si="137"/>
        <v>40512.208333333336</v>
      </c>
    </row>
    <row r="2127" spans="1:19" ht="32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8290</v>
      </c>
      <c r="O2127" t="s">
        <v>8291</v>
      </c>
      <c r="P2127" s="10">
        <f t="shared" si="135"/>
        <v>1</v>
      </c>
      <c r="Q2127">
        <f t="shared" si="138"/>
        <v>31.56</v>
      </c>
      <c r="R2127" s="16">
        <f t="shared" si="136"/>
        <v>42191.023530092592</v>
      </c>
      <c r="S2127" s="16">
        <f t="shared" si="137"/>
        <v>42221.023530092592</v>
      </c>
    </row>
    <row r="2128" spans="1:19" ht="32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8290</v>
      </c>
      <c r="O2128" t="s">
        <v>8291</v>
      </c>
      <c r="P2128" s="10">
        <f t="shared" si="135"/>
        <v>0</v>
      </c>
      <c r="Q2128">
        <f t="shared" si="138"/>
        <v>5</v>
      </c>
      <c r="R2128" s="16">
        <f t="shared" si="136"/>
        <v>41951.973229166666</v>
      </c>
      <c r="S2128" s="16">
        <f t="shared" si="137"/>
        <v>41981.973229166666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8290</v>
      </c>
      <c r="O2129" t="s">
        <v>8291</v>
      </c>
      <c r="P2129" s="10">
        <f t="shared" si="135"/>
        <v>29</v>
      </c>
      <c r="Q2129">
        <f t="shared" si="138"/>
        <v>34.22</v>
      </c>
      <c r="R2129" s="16">
        <f t="shared" si="136"/>
        <v>42045.50535879629</v>
      </c>
      <c r="S2129" s="16">
        <f t="shared" si="137"/>
        <v>42075.463692129633</v>
      </c>
    </row>
    <row r="2130" spans="1:19" ht="32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8290</v>
      </c>
      <c r="O2130" t="s">
        <v>8291</v>
      </c>
      <c r="P2130" s="10">
        <f t="shared" si="135"/>
        <v>0</v>
      </c>
      <c r="Q2130">
        <f t="shared" si="138"/>
        <v>25</v>
      </c>
      <c r="R2130" s="16">
        <f t="shared" si="136"/>
        <v>41843.772789351853</v>
      </c>
      <c r="S2130" s="16">
        <f t="shared" si="137"/>
        <v>41903.772789351853</v>
      </c>
    </row>
    <row r="2131" spans="1:19" ht="32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8290</v>
      </c>
      <c r="O2131" t="s">
        <v>8291</v>
      </c>
      <c r="P2131" s="10">
        <f t="shared" si="135"/>
        <v>12</v>
      </c>
      <c r="Q2131">
        <f t="shared" si="138"/>
        <v>19.670000000000002</v>
      </c>
      <c r="R2131" s="16">
        <f t="shared" si="136"/>
        <v>42409.024305555555</v>
      </c>
      <c r="S2131" s="16">
        <f t="shared" si="137"/>
        <v>42439.024305555555</v>
      </c>
    </row>
    <row r="2132" spans="1:19" ht="16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8290</v>
      </c>
      <c r="O2132" t="s">
        <v>8291</v>
      </c>
      <c r="P2132" s="10">
        <f t="shared" si="135"/>
        <v>0</v>
      </c>
      <c r="Q2132">
        <f t="shared" si="138"/>
        <v>21.25</v>
      </c>
      <c r="R2132" s="16">
        <f t="shared" si="136"/>
        <v>41832.086377314816</v>
      </c>
      <c r="S2132" s="16">
        <f t="shared" si="137"/>
        <v>41867.086377314816</v>
      </c>
    </row>
    <row r="2133" spans="1:19" ht="32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8290</v>
      </c>
      <c r="O2133" t="s">
        <v>8291</v>
      </c>
      <c r="P2133" s="10">
        <f t="shared" si="135"/>
        <v>5</v>
      </c>
      <c r="Q2133">
        <f t="shared" si="138"/>
        <v>8.33</v>
      </c>
      <c r="R2133" s="16">
        <f t="shared" si="136"/>
        <v>42167.207071759258</v>
      </c>
      <c r="S2133" s="16">
        <f t="shared" si="137"/>
        <v>42197.207071759258</v>
      </c>
    </row>
    <row r="2134" spans="1:19" ht="32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8290</v>
      </c>
      <c r="O2134" t="s">
        <v>8291</v>
      </c>
      <c r="P2134" s="10">
        <f t="shared" si="135"/>
        <v>2</v>
      </c>
      <c r="Q2134">
        <f t="shared" si="138"/>
        <v>21.34</v>
      </c>
      <c r="R2134" s="16">
        <f t="shared" si="136"/>
        <v>41643.487175925926</v>
      </c>
      <c r="S2134" s="16">
        <f t="shared" si="137"/>
        <v>41673.487175925926</v>
      </c>
    </row>
    <row r="2135" spans="1:19" ht="32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8290</v>
      </c>
      <c r="O2135" t="s">
        <v>8291</v>
      </c>
      <c r="P2135" s="10">
        <f t="shared" si="135"/>
        <v>2</v>
      </c>
      <c r="Q2135">
        <f t="shared" si="138"/>
        <v>5.33</v>
      </c>
      <c r="R2135" s="16">
        <f t="shared" si="136"/>
        <v>40619.097210648149</v>
      </c>
      <c r="S2135" s="16">
        <f t="shared" si="137"/>
        <v>40657.290972222225</v>
      </c>
    </row>
    <row r="2136" spans="1:19" ht="32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8290</v>
      </c>
      <c r="O2136" t="s">
        <v>8291</v>
      </c>
      <c r="P2136" s="10">
        <f t="shared" si="135"/>
        <v>2</v>
      </c>
      <c r="Q2136">
        <f t="shared" si="138"/>
        <v>34.67</v>
      </c>
      <c r="R2136" s="16">
        <f t="shared" si="136"/>
        <v>41361.886469907404</v>
      </c>
      <c r="S2136" s="16">
        <f t="shared" si="137"/>
        <v>41391.886469907404</v>
      </c>
    </row>
    <row r="2137" spans="1:19" ht="32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8290</v>
      </c>
      <c r="O2137" t="s">
        <v>8291</v>
      </c>
      <c r="P2137" s="10">
        <f t="shared" si="135"/>
        <v>10</v>
      </c>
      <c r="Q2137">
        <f t="shared" si="138"/>
        <v>21.73</v>
      </c>
      <c r="R2137" s="16">
        <f t="shared" si="136"/>
        <v>41156.963344907403</v>
      </c>
      <c r="S2137" s="16">
        <f t="shared" si="137"/>
        <v>41186.963344907403</v>
      </c>
    </row>
    <row r="2138" spans="1:19" ht="32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8290</v>
      </c>
      <c r="O2138" t="s">
        <v>8291</v>
      </c>
      <c r="P2138" s="10">
        <f t="shared" ref="P2138:P2201" si="139">ROUND(E2138/D2138*100,0)</f>
        <v>0</v>
      </c>
      <c r="Q2138">
        <f t="shared" si="138"/>
        <v>11.92</v>
      </c>
      <c r="R2138" s="16">
        <f t="shared" si="136"/>
        <v>41536.509097222224</v>
      </c>
      <c r="S2138" s="16">
        <f t="shared" si="137"/>
        <v>41566.509097222224</v>
      </c>
    </row>
    <row r="2139" spans="1:19" ht="32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8290</v>
      </c>
      <c r="O2139" t="s">
        <v>8291</v>
      </c>
      <c r="P2139" s="10">
        <f t="shared" si="139"/>
        <v>28</v>
      </c>
      <c r="Q2139">
        <f t="shared" si="138"/>
        <v>26.6</v>
      </c>
      <c r="R2139" s="16">
        <f t="shared" si="136"/>
        <v>41948.771168981482</v>
      </c>
      <c r="S2139" s="16">
        <f t="shared" si="137"/>
        <v>41978.771168981482</v>
      </c>
    </row>
    <row r="2140" spans="1:19" ht="16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8290</v>
      </c>
      <c r="O2140" t="s">
        <v>8291</v>
      </c>
      <c r="P2140" s="10">
        <f t="shared" si="139"/>
        <v>13</v>
      </c>
      <c r="Q2140">
        <f t="shared" si="138"/>
        <v>10.67</v>
      </c>
      <c r="R2140" s="16">
        <f t="shared" si="136"/>
        <v>41557.013182870374</v>
      </c>
      <c r="S2140" s="16">
        <f t="shared" si="137"/>
        <v>41587.054849537039</v>
      </c>
    </row>
    <row r="2141" spans="1:19" ht="32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8290</v>
      </c>
      <c r="O2141" t="s">
        <v>8291</v>
      </c>
      <c r="P2141" s="10">
        <f t="shared" si="139"/>
        <v>5</v>
      </c>
      <c r="Q2141">
        <f t="shared" si="138"/>
        <v>29.04</v>
      </c>
      <c r="R2141" s="16">
        <f t="shared" si="136"/>
        <v>42647.750092592592</v>
      </c>
      <c r="S2141" s="16">
        <f t="shared" si="137"/>
        <v>42677.750092592592</v>
      </c>
    </row>
    <row r="2142" spans="1:19" ht="32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8290</v>
      </c>
      <c r="O2142" t="s">
        <v>8291</v>
      </c>
      <c r="P2142" s="10">
        <f t="shared" si="139"/>
        <v>0</v>
      </c>
      <c r="Q2142">
        <f t="shared" si="138"/>
        <v>50.91</v>
      </c>
      <c r="R2142" s="16">
        <f t="shared" si="136"/>
        <v>41255.833611111113</v>
      </c>
      <c r="S2142" s="16">
        <f t="shared" si="137"/>
        <v>41285.833611111113</v>
      </c>
    </row>
    <row r="2143" spans="1:19" ht="32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8290</v>
      </c>
      <c r="O2143" t="s">
        <v>8291</v>
      </c>
      <c r="P2143" s="10">
        <f t="shared" si="139"/>
        <v>0</v>
      </c>
      <c r="Q2143">
        <f t="shared" si="138"/>
        <v>0</v>
      </c>
      <c r="R2143" s="16">
        <f t="shared" si="136"/>
        <v>41927.235636574071</v>
      </c>
      <c r="S2143" s="16">
        <f t="shared" si="137"/>
        <v>41957.277303240742</v>
      </c>
    </row>
    <row r="2144" spans="1:19" ht="32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8290</v>
      </c>
      <c r="O2144" t="s">
        <v>8291</v>
      </c>
      <c r="P2144" s="10">
        <f t="shared" si="139"/>
        <v>6</v>
      </c>
      <c r="Q2144">
        <f t="shared" si="138"/>
        <v>50.08</v>
      </c>
      <c r="R2144" s="16">
        <f t="shared" si="136"/>
        <v>42340.701504629629</v>
      </c>
      <c r="S2144" s="16">
        <f t="shared" si="137"/>
        <v>42368.701504629629</v>
      </c>
    </row>
    <row r="2145" spans="1:19" ht="32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8290</v>
      </c>
      <c r="O2145" t="s">
        <v>8291</v>
      </c>
      <c r="P2145" s="10">
        <f t="shared" si="139"/>
        <v>11</v>
      </c>
      <c r="Q2145">
        <f t="shared" si="138"/>
        <v>45</v>
      </c>
      <c r="R2145" s="16">
        <f t="shared" si="136"/>
        <v>40332.886712962965</v>
      </c>
      <c r="S2145" s="16">
        <f t="shared" si="137"/>
        <v>40380.791666666664</v>
      </c>
    </row>
    <row r="2146" spans="1:19" ht="16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8290</v>
      </c>
      <c r="O2146" t="s">
        <v>8291</v>
      </c>
      <c r="P2146" s="10">
        <f t="shared" si="139"/>
        <v>2</v>
      </c>
      <c r="Q2146">
        <f t="shared" si="138"/>
        <v>25.29</v>
      </c>
      <c r="R2146" s="16">
        <f t="shared" si="136"/>
        <v>41499.546759259261</v>
      </c>
      <c r="S2146" s="16">
        <f t="shared" si="137"/>
        <v>41531.546759259261</v>
      </c>
    </row>
    <row r="2147" spans="1:19" ht="32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8290</v>
      </c>
      <c r="O2147" t="s">
        <v>8291</v>
      </c>
      <c r="P2147" s="10">
        <f t="shared" si="139"/>
        <v>30</v>
      </c>
      <c r="Q2147">
        <f t="shared" si="138"/>
        <v>51.29</v>
      </c>
      <c r="R2147" s="16">
        <f t="shared" si="136"/>
        <v>41575.237430555557</v>
      </c>
      <c r="S2147" s="16">
        <f t="shared" si="137"/>
        <v>41605.279097222221</v>
      </c>
    </row>
    <row r="2148" spans="1:19" ht="32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8290</v>
      </c>
      <c r="O2148" t="s">
        <v>8291</v>
      </c>
      <c r="P2148" s="10">
        <f t="shared" si="139"/>
        <v>0</v>
      </c>
      <c r="Q2148">
        <f t="shared" si="138"/>
        <v>1</v>
      </c>
      <c r="R2148" s="16">
        <f t="shared" si="136"/>
        <v>42397.679513888885</v>
      </c>
      <c r="S2148" s="16">
        <f t="shared" si="137"/>
        <v>42411.679513888885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8290</v>
      </c>
      <c r="O2149" t="s">
        <v>8291</v>
      </c>
      <c r="P2149" s="10">
        <f t="shared" si="139"/>
        <v>1</v>
      </c>
      <c r="Q2149">
        <f t="shared" si="138"/>
        <v>49.38</v>
      </c>
      <c r="R2149" s="16">
        <f t="shared" si="136"/>
        <v>41927.295694444445</v>
      </c>
      <c r="S2149" s="16">
        <f t="shared" si="137"/>
        <v>41959.337361111116</v>
      </c>
    </row>
    <row r="2150" spans="1:19" ht="32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8290</v>
      </c>
      <c r="O2150" t="s">
        <v>8291</v>
      </c>
      <c r="P2150" s="10">
        <f t="shared" si="139"/>
        <v>2</v>
      </c>
      <c r="Q2150">
        <f t="shared" si="138"/>
        <v>1</v>
      </c>
      <c r="R2150" s="16">
        <f t="shared" si="136"/>
        <v>42066.733587962968</v>
      </c>
      <c r="S2150" s="16">
        <f t="shared" si="137"/>
        <v>42096.691921296297</v>
      </c>
    </row>
    <row r="2151" spans="1:19" ht="32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8290</v>
      </c>
      <c r="O2151" t="s">
        <v>8291</v>
      </c>
      <c r="P2151" s="10">
        <f t="shared" si="139"/>
        <v>0</v>
      </c>
      <c r="Q2151">
        <f t="shared" si="138"/>
        <v>0</v>
      </c>
      <c r="R2151" s="16">
        <f t="shared" si="136"/>
        <v>40355.024953703702</v>
      </c>
      <c r="S2151" s="16">
        <f t="shared" si="137"/>
        <v>40390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8290</v>
      </c>
      <c r="O2152" t="s">
        <v>8291</v>
      </c>
      <c r="P2152" s="10">
        <f t="shared" si="139"/>
        <v>1</v>
      </c>
      <c r="Q2152">
        <f t="shared" si="138"/>
        <v>101.25</v>
      </c>
      <c r="R2152" s="16">
        <f t="shared" si="136"/>
        <v>42534.284710648149</v>
      </c>
      <c r="S2152" s="16">
        <f t="shared" si="137"/>
        <v>42564.284710648149</v>
      </c>
    </row>
    <row r="2153" spans="1:19" ht="32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8290</v>
      </c>
      <c r="O2153" t="s">
        <v>8291</v>
      </c>
      <c r="P2153" s="10">
        <f t="shared" si="139"/>
        <v>0</v>
      </c>
      <c r="Q2153">
        <f t="shared" si="138"/>
        <v>19.670000000000002</v>
      </c>
      <c r="R2153" s="16">
        <f t="shared" si="136"/>
        <v>42520.847384259265</v>
      </c>
      <c r="S2153" s="16">
        <f t="shared" si="137"/>
        <v>42550.847384259265</v>
      </c>
    </row>
    <row r="2154" spans="1:19" ht="32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8290</v>
      </c>
      <c r="O2154" t="s">
        <v>8291</v>
      </c>
      <c r="P2154" s="10">
        <f t="shared" si="139"/>
        <v>0</v>
      </c>
      <c r="Q2154">
        <f t="shared" si="138"/>
        <v>12.5</v>
      </c>
      <c r="R2154" s="16">
        <f t="shared" si="136"/>
        <v>41683.832280092596</v>
      </c>
      <c r="S2154" s="16">
        <f t="shared" si="137"/>
        <v>41713.790613425925</v>
      </c>
    </row>
    <row r="2155" spans="1:19" ht="32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8290</v>
      </c>
      <c r="O2155" t="s">
        <v>8291</v>
      </c>
      <c r="P2155" s="10">
        <f t="shared" si="139"/>
        <v>0</v>
      </c>
      <c r="Q2155">
        <f t="shared" si="138"/>
        <v>8.5</v>
      </c>
      <c r="R2155" s="16">
        <f t="shared" si="136"/>
        <v>41974.911087962959</v>
      </c>
      <c r="S2155" s="16">
        <f t="shared" si="137"/>
        <v>42014.332638888889</v>
      </c>
    </row>
    <row r="2156" spans="1:19" ht="16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8290</v>
      </c>
      <c r="O2156" t="s">
        <v>8291</v>
      </c>
      <c r="P2156" s="10">
        <f t="shared" si="139"/>
        <v>1</v>
      </c>
      <c r="Q2156">
        <f t="shared" si="138"/>
        <v>1</v>
      </c>
      <c r="R2156" s="16">
        <f t="shared" si="136"/>
        <v>41647.632256944446</v>
      </c>
      <c r="S2156" s="16">
        <f t="shared" si="137"/>
        <v>41667.632256944446</v>
      </c>
    </row>
    <row r="2157" spans="1:19" ht="32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8290</v>
      </c>
      <c r="O2157" t="s">
        <v>8291</v>
      </c>
      <c r="P2157" s="10">
        <f t="shared" si="139"/>
        <v>2</v>
      </c>
      <c r="Q2157">
        <f t="shared" si="138"/>
        <v>23</v>
      </c>
      <c r="R2157" s="16">
        <f t="shared" si="136"/>
        <v>42430.747511574074</v>
      </c>
      <c r="S2157" s="16">
        <f t="shared" si="137"/>
        <v>42460.70584490741</v>
      </c>
    </row>
    <row r="2158" spans="1:19" ht="16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8290</v>
      </c>
      <c r="O2158" t="s">
        <v>8291</v>
      </c>
      <c r="P2158" s="10">
        <f t="shared" si="139"/>
        <v>3</v>
      </c>
      <c r="Q2158">
        <f t="shared" si="138"/>
        <v>17.989999999999998</v>
      </c>
      <c r="R2158" s="16">
        <f t="shared" si="136"/>
        <v>41488.85423611111</v>
      </c>
      <c r="S2158" s="16">
        <f t="shared" si="137"/>
        <v>41533.85423611111</v>
      </c>
    </row>
    <row r="2159" spans="1:19" ht="16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8290</v>
      </c>
      <c r="O2159" t="s">
        <v>8291</v>
      </c>
      <c r="P2159" s="10">
        <f t="shared" si="139"/>
        <v>28</v>
      </c>
      <c r="Q2159">
        <f t="shared" si="138"/>
        <v>370.95</v>
      </c>
      <c r="R2159" s="16">
        <f t="shared" si="136"/>
        <v>42694.98128472222</v>
      </c>
      <c r="S2159" s="16">
        <f t="shared" si="137"/>
        <v>42727.332638888889</v>
      </c>
    </row>
    <row r="2160" spans="1:19" ht="32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8290</v>
      </c>
      <c r="O2160" t="s">
        <v>8291</v>
      </c>
      <c r="P2160" s="10">
        <f t="shared" si="139"/>
        <v>7</v>
      </c>
      <c r="Q2160">
        <f t="shared" si="138"/>
        <v>63.57</v>
      </c>
      <c r="R2160" s="16">
        <f t="shared" si="136"/>
        <v>41264.853865740741</v>
      </c>
      <c r="S2160" s="16">
        <f t="shared" si="137"/>
        <v>41309.853865740741</v>
      </c>
    </row>
    <row r="2161" spans="1:19" ht="48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8290</v>
      </c>
      <c r="O2161" t="s">
        <v>8291</v>
      </c>
      <c r="P2161" s="10">
        <f t="shared" si="139"/>
        <v>1</v>
      </c>
      <c r="Q2161">
        <f t="shared" si="138"/>
        <v>13</v>
      </c>
      <c r="R2161" s="16">
        <f t="shared" si="136"/>
        <v>40710.731180555551</v>
      </c>
      <c r="S2161" s="16">
        <f t="shared" si="137"/>
        <v>40740.731180555551</v>
      </c>
    </row>
    <row r="2162" spans="1:19" ht="32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8290</v>
      </c>
      <c r="O2162" t="s">
        <v>8291</v>
      </c>
      <c r="P2162" s="10">
        <f t="shared" si="139"/>
        <v>1</v>
      </c>
      <c r="Q2162">
        <f t="shared" si="138"/>
        <v>5.31</v>
      </c>
      <c r="R2162" s="16">
        <f t="shared" si="136"/>
        <v>41018.711863425924</v>
      </c>
      <c r="S2162" s="16">
        <f t="shared" si="137"/>
        <v>41048.711863425924</v>
      </c>
    </row>
    <row r="2163" spans="1:19" ht="16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8282</v>
      </c>
      <c r="O2163" t="s">
        <v>8283</v>
      </c>
      <c r="P2163" s="10">
        <f t="shared" si="139"/>
        <v>116</v>
      </c>
      <c r="Q2163">
        <f t="shared" si="138"/>
        <v>35.619999999999997</v>
      </c>
      <c r="R2163" s="16">
        <f t="shared" si="136"/>
        <v>42240.852534722217</v>
      </c>
      <c r="S2163" s="16">
        <f t="shared" si="137"/>
        <v>42270.852534722217</v>
      </c>
    </row>
    <row r="2164" spans="1:19" ht="32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8282</v>
      </c>
      <c r="O2164" t="s">
        <v>8283</v>
      </c>
      <c r="P2164" s="10">
        <f t="shared" si="139"/>
        <v>112</v>
      </c>
      <c r="Q2164">
        <f t="shared" si="138"/>
        <v>87.1</v>
      </c>
      <c r="R2164" s="16">
        <f t="shared" si="136"/>
        <v>41813.766099537039</v>
      </c>
      <c r="S2164" s="16">
        <f t="shared" si="137"/>
        <v>41844.766099537039</v>
      </c>
    </row>
    <row r="2165" spans="1:19" ht="32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8282</v>
      </c>
      <c r="O2165" t="s">
        <v>8283</v>
      </c>
      <c r="P2165" s="10">
        <f t="shared" si="139"/>
        <v>132</v>
      </c>
      <c r="Q2165">
        <f t="shared" si="138"/>
        <v>75.11</v>
      </c>
      <c r="R2165" s="16">
        <f t="shared" si="136"/>
        <v>42111.899537037039</v>
      </c>
      <c r="S2165" s="16">
        <f t="shared" si="137"/>
        <v>42163.159722222219</v>
      </c>
    </row>
    <row r="2166" spans="1:19" ht="16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8282</v>
      </c>
      <c r="O2166" t="s">
        <v>8283</v>
      </c>
      <c r="P2166" s="10">
        <f t="shared" si="139"/>
        <v>103</v>
      </c>
      <c r="Q2166">
        <f t="shared" si="138"/>
        <v>68.010000000000005</v>
      </c>
      <c r="R2166" s="16">
        <f t="shared" si="136"/>
        <v>42515.71775462963</v>
      </c>
      <c r="S2166" s="16">
        <f t="shared" si="137"/>
        <v>42546.165972222225</v>
      </c>
    </row>
    <row r="2167" spans="1:19" ht="32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8282</v>
      </c>
      <c r="O2167" t="s">
        <v>8283</v>
      </c>
      <c r="P2167" s="10">
        <f t="shared" si="139"/>
        <v>139</v>
      </c>
      <c r="Q2167">
        <f t="shared" si="138"/>
        <v>29.62</v>
      </c>
      <c r="R2167" s="16">
        <f t="shared" si="136"/>
        <v>42438.667071759264</v>
      </c>
      <c r="S2167" s="16">
        <f t="shared" si="137"/>
        <v>42468.625405092593</v>
      </c>
    </row>
    <row r="2168" spans="1:19" ht="32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8282</v>
      </c>
      <c r="O2168" t="s">
        <v>8283</v>
      </c>
      <c r="P2168" s="10">
        <f t="shared" si="139"/>
        <v>147</v>
      </c>
      <c r="Q2168">
        <f t="shared" si="138"/>
        <v>91.63</v>
      </c>
      <c r="R2168" s="16">
        <f t="shared" si="136"/>
        <v>41933.838171296295</v>
      </c>
      <c r="S2168" s="16">
        <f t="shared" si="137"/>
        <v>41978.879837962959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8282</v>
      </c>
      <c r="O2169" t="s">
        <v>8283</v>
      </c>
      <c r="P2169" s="10">
        <f t="shared" si="139"/>
        <v>120</v>
      </c>
      <c r="Q2169">
        <f t="shared" si="138"/>
        <v>22.5</v>
      </c>
      <c r="R2169" s="16">
        <f t="shared" si="136"/>
        <v>41153.066400462965</v>
      </c>
      <c r="S2169" s="16">
        <f t="shared" si="137"/>
        <v>41167.066400462965</v>
      </c>
    </row>
    <row r="2170" spans="1:19" ht="16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8282</v>
      </c>
      <c r="O2170" t="s">
        <v>8283</v>
      </c>
      <c r="P2170" s="10">
        <f t="shared" si="139"/>
        <v>122</v>
      </c>
      <c r="Q2170">
        <f t="shared" si="138"/>
        <v>64.37</v>
      </c>
      <c r="R2170" s="16">
        <f t="shared" si="136"/>
        <v>42745.600243055553</v>
      </c>
      <c r="S2170" s="16">
        <f t="shared" si="137"/>
        <v>42776.208333333328</v>
      </c>
    </row>
    <row r="2171" spans="1:19" ht="32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8282</v>
      </c>
      <c r="O2171" t="s">
        <v>8283</v>
      </c>
      <c r="P2171" s="10">
        <f t="shared" si="139"/>
        <v>100</v>
      </c>
      <c r="Q2171">
        <f t="shared" si="138"/>
        <v>21.86</v>
      </c>
      <c r="R2171" s="16">
        <f t="shared" si="136"/>
        <v>42793.700821759259</v>
      </c>
      <c r="S2171" s="16">
        <f t="shared" si="137"/>
        <v>42796.700821759259</v>
      </c>
    </row>
    <row r="2172" spans="1:19" ht="32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8282</v>
      </c>
      <c r="O2172" t="s">
        <v>8283</v>
      </c>
      <c r="P2172" s="10">
        <f t="shared" si="139"/>
        <v>181</v>
      </c>
      <c r="Q2172">
        <f t="shared" si="138"/>
        <v>33.32</v>
      </c>
      <c r="R2172" s="16">
        <f t="shared" si="136"/>
        <v>42198.750254629631</v>
      </c>
      <c r="S2172" s="16">
        <f t="shared" si="137"/>
        <v>42238.750254629631</v>
      </c>
    </row>
    <row r="2173" spans="1:19" ht="32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8282</v>
      </c>
      <c r="O2173" t="s">
        <v>8283</v>
      </c>
      <c r="P2173" s="10">
        <f t="shared" si="139"/>
        <v>106</v>
      </c>
      <c r="Q2173">
        <f t="shared" si="138"/>
        <v>90.28</v>
      </c>
      <c r="R2173" s="16">
        <f t="shared" si="136"/>
        <v>42141.95711805555</v>
      </c>
      <c r="S2173" s="16">
        <f t="shared" si="137"/>
        <v>42177.208333333328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8282</v>
      </c>
      <c r="O2174" t="s">
        <v>8283</v>
      </c>
      <c r="P2174" s="10">
        <f t="shared" si="139"/>
        <v>100</v>
      </c>
      <c r="Q2174">
        <f t="shared" si="138"/>
        <v>76.92</v>
      </c>
      <c r="R2174" s="16">
        <f t="shared" si="136"/>
        <v>42082.580092592587</v>
      </c>
      <c r="S2174" s="16">
        <f t="shared" si="137"/>
        <v>42112.580092592587</v>
      </c>
    </row>
    <row r="2175" spans="1:19" ht="32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8282</v>
      </c>
      <c r="O2175" t="s">
        <v>8283</v>
      </c>
      <c r="P2175" s="10">
        <f t="shared" si="139"/>
        <v>127</v>
      </c>
      <c r="Q2175">
        <f t="shared" si="138"/>
        <v>59.23</v>
      </c>
      <c r="R2175" s="16">
        <f t="shared" si="136"/>
        <v>41495.692627314813</v>
      </c>
      <c r="S2175" s="16">
        <f t="shared" si="137"/>
        <v>41527.165972222225</v>
      </c>
    </row>
    <row r="2176" spans="1:19" ht="32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8282</v>
      </c>
      <c r="O2176" t="s">
        <v>8283</v>
      </c>
      <c r="P2176" s="10">
        <f t="shared" si="139"/>
        <v>103</v>
      </c>
      <c r="Q2176">
        <f t="shared" si="138"/>
        <v>65.38</v>
      </c>
      <c r="R2176" s="16">
        <f t="shared" si="136"/>
        <v>42465.542905092589</v>
      </c>
      <c r="S2176" s="16">
        <f t="shared" si="137"/>
        <v>42495.542905092589</v>
      </c>
    </row>
    <row r="2177" spans="1:19" ht="32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8282</v>
      </c>
      <c r="O2177" t="s">
        <v>8283</v>
      </c>
      <c r="P2177" s="10">
        <f t="shared" si="139"/>
        <v>250</v>
      </c>
      <c r="Q2177">
        <f t="shared" si="138"/>
        <v>67.31</v>
      </c>
      <c r="R2177" s="16">
        <f t="shared" si="136"/>
        <v>42565.009097222224</v>
      </c>
      <c r="S2177" s="16">
        <f t="shared" si="137"/>
        <v>42572.009097222224</v>
      </c>
    </row>
    <row r="2178" spans="1:19" ht="32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8282</v>
      </c>
      <c r="O2178" t="s">
        <v>8283</v>
      </c>
      <c r="P2178" s="10">
        <f t="shared" si="139"/>
        <v>126</v>
      </c>
      <c r="Q2178">
        <f t="shared" si="138"/>
        <v>88.75</v>
      </c>
      <c r="R2178" s="16">
        <f t="shared" si="136"/>
        <v>42096.633206018523</v>
      </c>
      <c r="S2178" s="16">
        <f t="shared" si="137"/>
        <v>42126.633206018523</v>
      </c>
    </row>
    <row r="2179" spans="1:19" ht="48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8282</v>
      </c>
      <c r="O2179" t="s">
        <v>8283</v>
      </c>
      <c r="P2179" s="10">
        <f t="shared" si="139"/>
        <v>100</v>
      </c>
      <c r="Q2179">
        <f t="shared" si="138"/>
        <v>65.87</v>
      </c>
      <c r="R2179" s="16">
        <f t="shared" ref="R2179:R2242" si="140">(((J2179/60)/60)/24)+DATE(1970,1,1)</f>
        <v>42502.250775462962</v>
      </c>
      <c r="S2179" s="16">
        <f t="shared" ref="S2179:S2242" si="141">(((I2179/60)/60)/24)+DATE(1970,1,1)</f>
        <v>42527.250775462962</v>
      </c>
    </row>
    <row r="2180" spans="1:19" ht="32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8282</v>
      </c>
      <c r="O2180" t="s">
        <v>8283</v>
      </c>
      <c r="P2180" s="10">
        <f t="shared" si="139"/>
        <v>139</v>
      </c>
      <c r="Q2180">
        <f t="shared" si="138"/>
        <v>40.35</v>
      </c>
      <c r="R2180" s="16">
        <f t="shared" si="140"/>
        <v>42723.63653935185</v>
      </c>
      <c r="S2180" s="16">
        <f t="shared" si="141"/>
        <v>42753.63653935185</v>
      </c>
    </row>
    <row r="2181" spans="1:19" ht="16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8282</v>
      </c>
      <c r="O2181" t="s">
        <v>8283</v>
      </c>
      <c r="P2181" s="10">
        <f t="shared" si="139"/>
        <v>161</v>
      </c>
      <c r="Q2181">
        <f t="shared" si="138"/>
        <v>76.86</v>
      </c>
      <c r="R2181" s="16">
        <f t="shared" si="140"/>
        <v>42075.171203703707</v>
      </c>
      <c r="S2181" s="16">
        <f t="shared" si="141"/>
        <v>42105.171203703707</v>
      </c>
    </row>
    <row r="2182" spans="1:19" ht="16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8282</v>
      </c>
      <c r="O2182" t="s">
        <v>8283</v>
      </c>
      <c r="P2182" s="10">
        <f t="shared" si="139"/>
        <v>107</v>
      </c>
      <c r="Q2182">
        <f t="shared" si="138"/>
        <v>68.709999999999994</v>
      </c>
      <c r="R2182" s="16">
        <f t="shared" si="140"/>
        <v>42279.669768518521</v>
      </c>
      <c r="S2182" s="16">
        <f t="shared" si="141"/>
        <v>42321.711435185185</v>
      </c>
    </row>
    <row r="2183" spans="1:19" ht="32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8290</v>
      </c>
      <c r="O2183" t="s">
        <v>8308</v>
      </c>
      <c r="P2183" s="10">
        <f t="shared" si="139"/>
        <v>153</v>
      </c>
      <c r="Q2183">
        <f t="shared" si="138"/>
        <v>57.77</v>
      </c>
      <c r="R2183" s="16">
        <f t="shared" si="140"/>
        <v>42773.005243055552</v>
      </c>
      <c r="S2183" s="16">
        <f t="shared" si="141"/>
        <v>42787.005243055552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8290</v>
      </c>
      <c r="O2184" t="s">
        <v>8308</v>
      </c>
      <c r="P2184" s="10">
        <f t="shared" si="139"/>
        <v>524</v>
      </c>
      <c r="Q2184">
        <f t="shared" si="138"/>
        <v>44.17</v>
      </c>
      <c r="R2184" s="16">
        <f t="shared" si="140"/>
        <v>41879.900752314818</v>
      </c>
      <c r="S2184" s="16">
        <f t="shared" si="141"/>
        <v>41914.900752314818</v>
      </c>
    </row>
    <row r="2185" spans="1:19" ht="32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8290</v>
      </c>
      <c r="O2185" t="s">
        <v>8308</v>
      </c>
      <c r="P2185" s="10">
        <f t="shared" si="139"/>
        <v>489</v>
      </c>
      <c r="Q2185">
        <f t="shared" si="138"/>
        <v>31.57</v>
      </c>
      <c r="R2185" s="16">
        <f t="shared" si="140"/>
        <v>42745.365474537044</v>
      </c>
      <c r="S2185" s="16">
        <f t="shared" si="141"/>
        <v>42775.208333333328</v>
      </c>
    </row>
    <row r="2186" spans="1:19" ht="32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8290</v>
      </c>
      <c r="O2186" t="s">
        <v>8308</v>
      </c>
      <c r="P2186" s="10">
        <f t="shared" si="139"/>
        <v>285</v>
      </c>
      <c r="Q2186">
        <f t="shared" ref="Q2186:Q2249" si="142">IFERROR(ROUND(E2186/L2186,2),0)</f>
        <v>107.05</v>
      </c>
      <c r="R2186" s="16">
        <f t="shared" si="140"/>
        <v>42380.690289351856</v>
      </c>
      <c r="S2186" s="16">
        <f t="shared" si="141"/>
        <v>42394.666666666672</v>
      </c>
    </row>
    <row r="2187" spans="1:19" ht="32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8290</v>
      </c>
      <c r="O2187" t="s">
        <v>8308</v>
      </c>
      <c r="P2187" s="10">
        <f t="shared" si="139"/>
        <v>1857</v>
      </c>
      <c r="Q2187">
        <f t="shared" si="142"/>
        <v>149.03</v>
      </c>
      <c r="R2187" s="16">
        <f t="shared" si="140"/>
        <v>41319.349988425929</v>
      </c>
      <c r="S2187" s="16">
        <f t="shared" si="141"/>
        <v>41359.349988425929</v>
      </c>
    </row>
    <row r="2188" spans="1:19" ht="16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8290</v>
      </c>
      <c r="O2188" t="s">
        <v>8308</v>
      </c>
      <c r="P2188" s="10">
        <f t="shared" si="139"/>
        <v>110</v>
      </c>
      <c r="Q2188">
        <f t="shared" si="142"/>
        <v>55.96</v>
      </c>
      <c r="R2188" s="16">
        <f t="shared" si="140"/>
        <v>42583.615081018521</v>
      </c>
      <c r="S2188" s="16">
        <f t="shared" si="141"/>
        <v>42620.083333333328</v>
      </c>
    </row>
    <row r="2189" spans="1:19" ht="32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8290</v>
      </c>
      <c r="O2189" t="s">
        <v>8308</v>
      </c>
      <c r="P2189" s="10">
        <f t="shared" si="139"/>
        <v>1015</v>
      </c>
      <c r="Q2189">
        <f t="shared" si="142"/>
        <v>56.97</v>
      </c>
      <c r="R2189" s="16">
        <f t="shared" si="140"/>
        <v>42068.209097222221</v>
      </c>
      <c r="S2189" s="16">
        <f t="shared" si="141"/>
        <v>42097.165972222225</v>
      </c>
    </row>
    <row r="2190" spans="1:19" ht="32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8290</v>
      </c>
      <c r="O2190" t="s">
        <v>8308</v>
      </c>
      <c r="P2190" s="10">
        <f t="shared" si="139"/>
        <v>412</v>
      </c>
      <c r="Q2190">
        <f t="shared" si="142"/>
        <v>44.06</v>
      </c>
      <c r="R2190" s="16">
        <f t="shared" si="140"/>
        <v>42633.586122685185</v>
      </c>
      <c r="S2190" s="16">
        <f t="shared" si="141"/>
        <v>42668.708333333328</v>
      </c>
    </row>
    <row r="2191" spans="1:19" ht="32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8290</v>
      </c>
      <c r="O2191" t="s">
        <v>8308</v>
      </c>
      <c r="P2191" s="10">
        <f t="shared" si="139"/>
        <v>503</v>
      </c>
      <c r="Q2191">
        <f t="shared" si="142"/>
        <v>68.63</v>
      </c>
      <c r="R2191" s="16">
        <f t="shared" si="140"/>
        <v>42467.788194444445</v>
      </c>
      <c r="S2191" s="16">
        <f t="shared" si="141"/>
        <v>42481.916666666672</v>
      </c>
    </row>
    <row r="2192" spans="1:19" ht="32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8290</v>
      </c>
      <c r="O2192" t="s">
        <v>8308</v>
      </c>
      <c r="P2192" s="10">
        <f t="shared" si="139"/>
        <v>185</v>
      </c>
      <c r="Q2192">
        <f t="shared" si="142"/>
        <v>65.319999999999993</v>
      </c>
      <c r="R2192" s="16">
        <f t="shared" si="140"/>
        <v>42417.625046296293</v>
      </c>
      <c r="S2192" s="16">
        <f t="shared" si="141"/>
        <v>42452.290972222225</v>
      </c>
    </row>
    <row r="2193" spans="1:19" ht="32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8290</v>
      </c>
      <c r="O2193" t="s">
        <v>8308</v>
      </c>
      <c r="P2193" s="10">
        <f t="shared" si="139"/>
        <v>120</v>
      </c>
      <c r="Q2193">
        <f t="shared" si="142"/>
        <v>35.92</v>
      </c>
      <c r="R2193" s="16">
        <f t="shared" si="140"/>
        <v>42768.833645833336</v>
      </c>
      <c r="S2193" s="16">
        <f t="shared" si="141"/>
        <v>42780.833645833336</v>
      </c>
    </row>
    <row r="2194" spans="1:19" ht="32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8290</v>
      </c>
      <c r="O2194" t="s">
        <v>8308</v>
      </c>
      <c r="P2194" s="10">
        <f t="shared" si="139"/>
        <v>1081</v>
      </c>
      <c r="Q2194">
        <f t="shared" si="142"/>
        <v>40.07</v>
      </c>
      <c r="R2194" s="16">
        <f t="shared" si="140"/>
        <v>42691.8512037037</v>
      </c>
      <c r="S2194" s="16">
        <f t="shared" si="141"/>
        <v>42719.958333333328</v>
      </c>
    </row>
    <row r="2195" spans="1:19" ht="32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8290</v>
      </c>
      <c r="O2195" t="s">
        <v>8308</v>
      </c>
      <c r="P2195" s="10">
        <f t="shared" si="139"/>
        <v>452</v>
      </c>
      <c r="Q2195">
        <f t="shared" si="142"/>
        <v>75.650000000000006</v>
      </c>
      <c r="R2195" s="16">
        <f t="shared" si="140"/>
        <v>42664.405925925923</v>
      </c>
      <c r="S2195" s="16">
        <f t="shared" si="141"/>
        <v>42695.207638888889</v>
      </c>
    </row>
    <row r="2196" spans="1:19" ht="32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8290</v>
      </c>
      <c r="O2196" t="s">
        <v>8308</v>
      </c>
      <c r="P2196" s="10">
        <f t="shared" si="139"/>
        <v>537</v>
      </c>
      <c r="Q2196">
        <f t="shared" si="142"/>
        <v>61.2</v>
      </c>
      <c r="R2196" s="16">
        <f t="shared" si="140"/>
        <v>42425.757986111115</v>
      </c>
      <c r="S2196" s="16">
        <f t="shared" si="141"/>
        <v>42455.716319444444</v>
      </c>
    </row>
    <row r="2197" spans="1:19" ht="16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8290</v>
      </c>
      <c r="O2197" t="s">
        <v>8308</v>
      </c>
      <c r="P2197" s="10">
        <f t="shared" si="139"/>
        <v>120</v>
      </c>
      <c r="Q2197">
        <f t="shared" si="142"/>
        <v>48.13</v>
      </c>
      <c r="R2197" s="16">
        <f t="shared" si="140"/>
        <v>42197.771990740745</v>
      </c>
      <c r="S2197" s="16">
        <f t="shared" si="141"/>
        <v>42227.771990740745</v>
      </c>
    </row>
    <row r="2198" spans="1:19" ht="16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8290</v>
      </c>
      <c r="O2198" t="s">
        <v>8308</v>
      </c>
      <c r="P2198" s="10">
        <f t="shared" si="139"/>
        <v>114</v>
      </c>
      <c r="Q2198">
        <f t="shared" si="142"/>
        <v>68.11</v>
      </c>
      <c r="R2198" s="16">
        <f t="shared" si="140"/>
        <v>42675.487291666665</v>
      </c>
      <c r="S2198" s="16">
        <f t="shared" si="141"/>
        <v>42706.291666666672</v>
      </c>
    </row>
    <row r="2199" spans="1:19" ht="32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8290</v>
      </c>
      <c r="O2199" t="s">
        <v>8308</v>
      </c>
      <c r="P2199" s="10">
        <f t="shared" si="139"/>
        <v>951</v>
      </c>
      <c r="Q2199">
        <f t="shared" si="142"/>
        <v>65.89</v>
      </c>
      <c r="R2199" s="16">
        <f t="shared" si="140"/>
        <v>42033.584016203706</v>
      </c>
      <c r="S2199" s="16">
        <f t="shared" si="141"/>
        <v>42063.584016203706</v>
      </c>
    </row>
    <row r="2200" spans="1:19" ht="32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8290</v>
      </c>
      <c r="O2200" t="s">
        <v>8308</v>
      </c>
      <c r="P2200" s="10">
        <f t="shared" si="139"/>
        <v>133</v>
      </c>
      <c r="Q2200">
        <f t="shared" si="142"/>
        <v>81.650000000000006</v>
      </c>
      <c r="R2200" s="16">
        <f t="shared" si="140"/>
        <v>42292.513888888891</v>
      </c>
      <c r="S2200" s="16">
        <f t="shared" si="141"/>
        <v>42322.555555555555</v>
      </c>
    </row>
    <row r="2201" spans="1:19" ht="16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8290</v>
      </c>
      <c r="O2201" t="s">
        <v>8308</v>
      </c>
      <c r="P2201" s="10">
        <f t="shared" si="139"/>
        <v>147</v>
      </c>
      <c r="Q2201">
        <f t="shared" si="142"/>
        <v>52.7</v>
      </c>
      <c r="R2201" s="16">
        <f t="shared" si="140"/>
        <v>42262.416643518518</v>
      </c>
      <c r="S2201" s="16">
        <f t="shared" si="141"/>
        <v>42292.416643518518</v>
      </c>
    </row>
    <row r="2202" spans="1:19" ht="32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8290</v>
      </c>
      <c r="O2202" t="s">
        <v>8308</v>
      </c>
      <c r="P2202" s="10">
        <f t="shared" ref="P2202:P2265" si="143">ROUND(E2202/D2202*100,0)</f>
        <v>542</v>
      </c>
      <c r="Q2202">
        <f t="shared" si="142"/>
        <v>41.23</v>
      </c>
      <c r="R2202" s="16">
        <f t="shared" si="140"/>
        <v>42163.625787037032</v>
      </c>
      <c r="S2202" s="16">
        <f t="shared" si="141"/>
        <v>42191.125</v>
      </c>
    </row>
    <row r="2203" spans="1:19" ht="32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8282</v>
      </c>
      <c r="O2203" t="s">
        <v>8287</v>
      </c>
      <c r="P2203" s="10">
        <f t="shared" si="143"/>
        <v>383</v>
      </c>
      <c r="Q2203">
        <f t="shared" si="142"/>
        <v>15.04</v>
      </c>
      <c r="R2203" s="16">
        <f t="shared" si="140"/>
        <v>41276.846817129634</v>
      </c>
      <c r="S2203" s="16">
        <f t="shared" si="141"/>
        <v>41290.846817129634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8282</v>
      </c>
      <c r="O2204" t="s">
        <v>8287</v>
      </c>
      <c r="P2204" s="10">
        <f t="shared" si="143"/>
        <v>704</v>
      </c>
      <c r="Q2204">
        <f t="shared" si="142"/>
        <v>39.07</v>
      </c>
      <c r="R2204" s="16">
        <f t="shared" si="140"/>
        <v>41184.849166666667</v>
      </c>
      <c r="S2204" s="16">
        <f t="shared" si="141"/>
        <v>41214.849166666667</v>
      </c>
    </row>
    <row r="2205" spans="1:19" ht="32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8282</v>
      </c>
      <c r="O2205" t="s">
        <v>8287</v>
      </c>
      <c r="P2205" s="10">
        <f t="shared" si="143"/>
        <v>110</v>
      </c>
      <c r="Q2205">
        <f t="shared" si="142"/>
        <v>43.82</v>
      </c>
      <c r="R2205" s="16">
        <f t="shared" si="140"/>
        <v>42241.85974537037</v>
      </c>
      <c r="S2205" s="16">
        <f t="shared" si="141"/>
        <v>42271.85974537037</v>
      </c>
    </row>
    <row r="2206" spans="1:19" ht="32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8282</v>
      </c>
      <c r="O2206" t="s">
        <v>8287</v>
      </c>
      <c r="P2206" s="10">
        <f t="shared" si="143"/>
        <v>133</v>
      </c>
      <c r="Q2206">
        <f t="shared" si="142"/>
        <v>27.3</v>
      </c>
      <c r="R2206" s="16">
        <f t="shared" si="140"/>
        <v>41312.311562499999</v>
      </c>
      <c r="S2206" s="16">
        <f t="shared" si="141"/>
        <v>41342.311562499999</v>
      </c>
    </row>
    <row r="2207" spans="1:19" ht="32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8282</v>
      </c>
      <c r="O2207" t="s">
        <v>8287</v>
      </c>
      <c r="P2207" s="10">
        <f t="shared" si="143"/>
        <v>152</v>
      </c>
      <c r="Q2207">
        <f t="shared" si="142"/>
        <v>42.22</v>
      </c>
      <c r="R2207" s="16">
        <f t="shared" si="140"/>
        <v>41031.82163194444</v>
      </c>
      <c r="S2207" s="16">
        <f t="shared" si="141"/>
        <v>41061.82163194444</v>
      </c>
    </row>
    <row r="2208" spans="1:19" ht="32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8282</v>
      </c>
      <c r="O2208" t="s">
        <v>8287</v>
      </c>
      <c r="P2208" s="10">
        <f t="shared" si="143"/>
        <v>103</v>
      </c>
      <c r="Q2208">
        <f t="shared" si="142"/>
        <v>33.24</v>
      </c>
      <c r="R2208" s="16">
        <f t="shared" si="140"/>
        <v>40997.257222222222</v>
      </c>
      <c r="S2208" s="16">
        <f t="shared" si="141"/>
        <v>41015.257222222222</v>
      </c>
    </row>
    <row r="2209" spans="1:19" ht="32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8282</v>
      </c>
      <c r="O2209" t="s">
        <v>8287</v>
      </c>
      <c r="P2209" s="10">
        <f t="shared" si="143"/>
        <v>100</v>
      </c>
      <c r="Q2209">
        <f t="shared" si="142"/>
        <v>285.70999999999998</v>
      </c>
      <c r="R2209" s="16">
        <f t="shared" si="140"/>
        <v>41564.194131944445</v>
      </c>
      <c r="S2209" s="16">
        <f t="shared" si="141"/>
        <v>41594.235798611109</v>
      </c>
    </row>
    <row r="2210" spans="1:19" ht="32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8282</v>
      </c>
      <c r="O2210" t="s">
        <v>8287</v>
      </c>
      <c r="P2210" s="10">
        <f t="shared" si="143"/>
        <v>102</v>
      </c>
      <c r="Q2210">
        <f t="shared" si="142"/>
        <v>42.33</v>
      </c>
      <c r="R2210" s="16">
        <f t="shared" si="140"/>
        <v>40946.882245370369</v>
      </c>
      <c r="S2210" s="16">
        <f t="shared" si="141"/>
        <v>41006.166666666664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8282</v>
      </c>
      <c r="O2211" t="s">
        <v>8287</v>
      </c>
      <c r="P2211" s="10">
        <f t="shared" si="143"/>
        <v>151</v>
      </c>
      <c r="Q2211">
        <f t="shared" si="142"/>
        <v>50.27</v>
      </c>
      <c r="R2211" s="16">
        <f t="shared" si="140"/>
        <v>41732.479675925926</v>
      </c>
      <c r="S2211" s="16">
        <f t="shared" si="141"/>
        <v>41743.958333333336</v>
      </c>
    </row>
    <row r="2212" spans="1:19" ht="32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8282</v>
      </c>
      <c r="O2212" t="s">
        <v>8287</v>
      </c>
      <c r="P2212" s="10">
        <f t="shared" si="143"/>
        <v>111</v>
      </c>
      <c r="Q2212">
        <f t="shared" si="142"/>
        <v>61.9</v>
      </c>
      <c r="R2212" s="16">
        <f t="shared" si="140"/>
        <v>40956.066087962965</v>
      </c>
      <c r="S2212" s="16">
        <f t="shared" si="141"/>
        <v>41013.73333333333</v>
      </c>
    </row>
    <row r="2213" spans="1:19" ht="32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8282</v>
      </c>
      <c r="O2213" t="s">
        <v>8287</v>
      </c>
      <c r="P2213" s="10">
        <f t="shared" si="143"/>
        <v>196</v>
      </c>
      <c r="Q2213">
        <f t="shared" si="142"/>
        <v>40.75</v>
      </c>
      <c r="R2213" s="16">
        <f t="shared" si="140"/>
        <v>41716.785011574073</v>
      </c>
      <c r="S2213" s="16">
        <f t="shared" si="141"/>
        <v>41739.290972222225</v>
      </c>
    </row>
    <row r="2214" spans="1:19" ht="32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8282</v>
      </c>
      <c r="O2214" t="s">
        <v>8287</v>
      </c>
      <c r="P2214" s="10">
        <f t="shared" si="143"/>
        <v>114</v>
      </c>
      <c r="Q2214">
        <f t="shared" si="142"/>
        <v>55.8</v>
      </c>
      <c r="R2214" s="16">
        <f t="shared" si="140"/>
        <v>41548.747418981482</v>
      </c>
      <c r="S2214" s="16">
        <f t="shared" si="141"/>
        <v>41582.041666666664</v>
      </c>
    </row>
    <row r="2215" spans="1:19" ht="32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8282</v>
      </c>
      <c r="O2215" t="s">
        <v>8287</v>
      </c>
      <c r="P2215" s="10">
        <f t="shared" si="143"/>
        <v>200</v>
      </c>
      <c r="Q2215">
        <f t="shared" si="142"/>
        <v>10</v>
      </c>
      <c r="R2215" s="16">
        <f t="shared" si="140"/>
        <v>42109.826145833329</v>
      </c>
      <c r="S2215" s="16">
        <f t="shared" si="141"/>
        <v>42139.826145833329</v>
      </c>
    </row>
    <row r="2216" spans="1:19" ht="32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8282</v>
      </c>
      <c r="O2216" t="s">
        <v>8287</v>
      </c>
      <c r="P2216" s="10">
        <f t="shared" si="143"/>
        <v>293</v>
      </c>
      <c r="Q2216">
        <f t="shared" si="142"/>
        <v>73.13</v>
      </c>
      <c r="R2216" s="16">
        <f t="shared" si="140"/>
        <v>41646.792222222226</v>
      </c>
      <c r="S2216" s="16">
        <f t="shared" si="141"/>
        <v>41676.792222222226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8282</v>
      </c>
      <c r="O2217" t="s">
        <v>8287</v>
      </c>
      <c r="P2217" s="10">
        <f t="shared" si="143"/>
        <v>156</v>
      </c>
      <c r="Q2217">
        <f t="shared" si="142"/>
        <v>26.06</v>
      </c>
      <c r="R2217" s="16">
        <f t="shared" si="140"/>
        <v>40958.717268518521</v>
      </c>
      <c r="S2217" s="16">
        <f t="shared" si="141"/>
        <v>40981.290972222225</v>
      </c>
    </row>
    <row r="2218" spans="1:19" ht="32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8282</v>
      </c>
      <c r="O2218" t="s">
        <v>8287</v>
      </c>
      <c r="P2218" s="10">
        <f t="shared" si="143"/>
        <v>106</v>
      </c>
      <c r="Q2218">
        <f t="shared" si="142"/>
        <v>22.64</v>
      </c>
      <c r="R2218" s="16">
        <f t="shared" si="140"/>
        <v>42194.751678240747</v>
      </c>
      <c r="S2218" s="16">
        <f t="shared" si="141"/>
        <v>42208.751678240747</v>
      </c>
    </row>
    <row r="2219" spans="1:19" ht="32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8282</v>
      </c>
      <c r="O2219" t="s">
        <v>8287</v>
      </c>
      <c r="P2219" s="10">
        <f t="shared" si="143"/>
        <v>101</v>
      </c>
      <c r="Q2219">
        <f t="shared" si="142"/>
        <v>47.22</v>
      </c>
      <c r="R2219" s="16">
        <f t="shared" si="140"/>
        <v>42299.776770833334</v>
      </c>
      <c r="S2219" s="16">
        <f t="shared" si="141"/>
        <v>42310.333333333328</v>
      </c>
    </row>
    <row r="2220" spans="1:19" ht="32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8282</v>
      </c>
      <c r="O2220" t="s">
        <v>8287</v>
      </c>
      <c r="P2220" s="10">
        <f t="shared" si="143"/>
        <v>123</v>
      </c>
      <c r="Q2220">
        <f t="shared" si="142"/>
        <v>32.32</v>
      </c>
      <c r="R2220" s="16">
        <f t="shared" si="140"/>
        <v>41127.812303240738</v>
      </c>
      <c r="S2220" s="16">
        <f t="shared" si="141"/>
        <v>41150</v>
      </c>
    </row>
    <row r="2221" spans="1:19" ht="32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8282</v>
      </c>
      <c r="O2221" t="s">
        <v>8287</v>
      </c>
      <c r="P2221" s="10">
        <f t="shared" si="143"/>
        <v>102</v>
      </c>
      <c r="Q2221">
        <f t="shared" si="142"/>
        <v>53.42</v>
      </c>
      <c r="R2221" s="16">
        <f t="shared" si="140"/>
        <v>42205.718888888892</v>
      </c>
      <c r="S2221" s="16">
        <f t="shared" si="141"/>
        <v>42235.718888888892</v>
      </c>
    </row>
    <row r="2222" spans="1:19" ht="32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8282</v>
      </c>
      <c r="O2222" t="s">
        <v>8287</v>
      </c>
      <c r="P2222" s="10">
        <f t="shared" si="143"/>
        <v>101</v>
      </c>
      <c r="Q2222">
        <f t="shared" si="142"/>
        <v>51.3</v>
      </c>
      <c r="R2222" s="16">
        <f t="shared" si="140"/>
        <v>41452.060601851852</v>
      </c>
      <c r="S2222" s="16">
        <f t="shared" si="141"/>
        <v>41482.060601851852</v>
      </c>
    </row>
    <row r="2223" spans="1:19" ht="32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8290</v>
      </c>
      <c r="O2223" t="s">
        <v>8308</v>
      </c>
      <c r="P2223" s="10">
        <f t="shared" si="143"/>
        <v>108</v>
      </c>
      <c r="Q2223">
        <f t="shared" si="142"/>
        <v>37.200000000000003</v>
      </c>
      <c r="R2223" s="16">
        <f t="shared" si="140"/>
        <v>42452.666770833333</v>
      </c>
      <c r="S2223" s="16">
        <f t="shared" si="141"/>
        <v>42483</v>
      </c>
    </row>
    <row r="2224" spans="1:19" ht="32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8290</v>
      </c>
      <c r="O2224" t="s">
        <v>8308</v>
      </c>
      <c r="P2224" s="10">
        <f t="shared" si="143"/>
        <v>163</v>
      </c>
      <c r="Q2224">
        <f t="shared" si="142"/>
        <v>27.1</v>
      </c>
      <c r="R2224" s="16">
        <f t="shared" si="140"/>
        <v>40906.787581018521</v>
      </c>
      <c r="S2224" s="16">
        <f t="shared" si="141"/>
        <v>40936.787581018521</v>
      </c>
    </row>
    <row r="2225" spans="1:19" ht="32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8290</v>
      </c>
      <c r="O2225" t="s">
        <v>8308</v>
      </c>
      <c r="P2225" s="10">
        <f t="shared" si="143"/>
        <v>106</v>
      </c>
      <c r="Q2225">
        <f t="shared" si="142"/>
        <v>206.31</v>
      </c>
      <c r="R2225" s="16">
        <f t="shared" si="140"/>
        <v>42152.640833333338</v>
      </c>
      <c r="S2225" s="16">
        <f t="shared" si="141"/>
        <v>42182.640833333338</v>
      </c>
    </row>
    <row r="2226" spans="1:19" ht="32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8290</v>
      </c>
      <c r="O2226" t="s">
        <v>8308</v>
      </c>
      <c r="P2226" s="10">
        <f t="shared" si="143"/>
        <v>243</v>
      </c>
      <c r="Q2226">
        <f t="shared" si="142"/>
        <v>82.15</v>
      </c>
      <c r="R2226" s="16">
        <f t="shared" si="140"/>
        <v>42644.667534722219</v>
      </c>
      <c r="S2226" s="16">
        <f t="shared" si="141"/>
        <v>42672.791666666672</v>
      </c>
    </row>
    <row r="2227" spans="1:19" ht="32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8290</v>
      </c>
      <c r="O2227" t="s">
        <v>8308</v>
      </c>
      <c r="P2227" s="10">
        <f t="shared" si="143"/>
        <v>945</v>
      </c>
      <c r="Q2227">
        <f t="shared" si="142"/>
        <v>164.8</v>
      </c>
      <c r="R2227" s="16">
        <f t="shared" si="140"/>
        <v>41873.79184027778</v>
      </c>
      <c r="S2227" s="16">
        <f t="shared" si="141"/>
        <v>41903.79184027778</v>
      </c>
    </row>
    <row r="2228" spans="1:19" ht="32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8290</v>
      </c>
      <c r="O2228" t="s">
        <v>8308</v>
      </c>
      <c r="P2228" s="10">
        <f t="shared" si="143"/>
        <v>108</v>
      </c>
      <c r="Q2228">
        <f t="shared" si="142"/>
        <v>60.82</v>
      </c>
      <c r="R2228" s="16">
        <f t="shared" si="140"/>
        <v>42381.79886574074</v>
      </c>
      <c r="S2228" s="16">
        <f t="shared" si="141"/>
        <v>42412.207638888889</v>
      </c>
    </row>
    <row r="2229" spans="1:19" ht="32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8290</v>
      </c>
      <c r="O2229" t="s">
        <v>8308</v>
      </c>
      <c r="P2229" s="10">
        <f t="shared" si="143"/>
        <v>157</v>
      </c>
      <c r="Q2229">
        <f t="shared" si="142"/>
        <v>67.97</v>
      </c>
      <c r="R2229" s="16">
        <f t="shared" si="140"/>
        <v>41561.807349537034</v>
      </c>
      <c r="S2229" s="16">
        <f t="shared" si="141"/>
        <v>41591.849016203705</v>
      </c>
    </row>
    <row r="2230" spans="1:19" ht="32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8290</v>
      </c>
      <c r="O2230" t="s">
        <v>8308</v>
      </c>
      <c r="P2230" s="10">
        <f t="shared" si="143"/>
        <v>1174</v>
      </c>
      <c r="Q2230">
        <f t="shared" si="142"/>
        <v>81.56</v>
      </c>
      <c r="R2230" s="16">
        <f t="shared" si="140"/>
        <v>42202.278194444443</v>
      </c>
      <c r="S2230" s="16">
        <f t="shared" si="141"/>
        <v>42232.278194444443</v>
      </c>
    </row>
    <row r="2231" spans="1:19" ht="32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8290</v>
      </c>
      <c r="O2231" t="s">
        <v>8308</v>
      </c>
      <c r="P2231" s="10">
        <f t="shared" si="143"/>
        <v>171</v>
      </c>
      <c r="Q2231">
        <f t="shared" si="142"/>
        <v>25.43</v>
      </c>
      <c r="R2231" s="16">
        <f t="shared" si="140"/>
        <v>41484.664247685185</v>
      </c>
      <c r="S2231" s="16">
        <f t="shared" si="141"/>
        <v>41520.166666666664</v>
      </c>
    </row>
    <row r="2232" spans="1:19" ht="32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8290</v>
      </c>
      <c r="O2232" t="s">
        <v>8308</v>
      </c>
      <c r="P2232" s="10">
        <f t="shared" si="143"/>
        <v>126</v>
      </c>
      <c r="Q2232">
        <f t="shared" si="142"/>
        <v>21.5</v>
      </c>
      <c r="R2232" s="16">
        <f t="shared" si="140"/>
        <v>41724.881099537037</v>
      </c>
      <c r="S2232" s="16">
        <f t="shared" si="141"/>
        <v>41754.881099537037</v>
      </c>
    </row>
    <row r="2233" spans="1:19" ht="32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8290</v>
      </c>
      <c r="O2233" t="s">
        <v>8308</v>
      </c>
      <c r="P2233" s="10">
        <f t="shared" si="143"/>
        <v>1212</v>
      </c>
      <c r="Q2233">
        <f t="shared" si="142"/>
        <v>27.23</v>
      </c>
      <c r="R2233" s="16">
        <f t="shared" si="140"/>
        <v>41423.910891203705</v>
      </c>
      <c r="S2233" s="16">
        <f t="shared" si="141"/>
        <v>41450.208333333336</v>
      </c>
    </row>
    <row r="2234" spans="1:19" ht="32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8290</v>
      </c>
      <c r="O2234" t="s">
        <v>8308</v>
      </c>
      <c r="P2234" s="10">
        <f t="shared" si="143"/>
        <v>496</v>
      </c>
      <c r="Q2234">
        <f t="shared" si="142"/>
        <v>25.09</v>
      </c>
      <c r="R2234" s="16">
        <f t="shared" si="140"/>
        <v>41806.794074074074</v>
      </c>
      <c r="S2234" s="16">
        <f t="shared" si="141"/>
        <v>41839.125</v>
      </c>
    </row>
    <row r="2235" spans="1:19" ht="32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8290</v>
      </c>
      <c r="O2235" t="s">
        <v>8308</v>
      </c>
      <c r="P2235" s="10">
        <f t="shared" si="143"/>
        <v>332</v>
      </c>
      <c r="Q2235">
        <f t="shared" si="142"/>
        <v>21.23</v>
      </c>
      <c r="R2235" s="16">
        <f t="shared" si="140"/>
        <v>42331.378923611104</v>
      </c>
      <c r="S2235" s="16">
        <f t="shared" si="141"/>
        <v>42352</v>
      </c>
    </row>
    <row r="2236" spans="1:19" ht="32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8290</v>
      </c>
      <c r="O2236" t="s">
        <v>8308</v>
      </c>
      <c r="P2236" s="10">
        <f t="shared" si="143"/>
        <v>1165</v>
      </c>
      <c r="Q2236">
        <f t="shared" si="142"/>
        <v>41.61</v>
      </c>
      <c r="R2236" s="16">
        <f t="shared" si="140"/>
        <v>42710.824618055558</v>
      </c>
      <c r="S2236" s="16">
        <f t="shared" si="141"/>
        <v>42740.824618055558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8290</v>
      </c>
      <c r="O2237" t="s">
        <v>8308</v>
      </c>
      <c r="P2237" s="10">
        <f t="shared" si="143"/>
        <v>153</v>
      </c>
      <c r="Q2237">
        <f t="shared" si="142"/>
        <v>135.59</v>
      </c>
      <c r="R2237" s="16">
        <f t="shared" si="140"/>
        <v>42062.022118055553</v>
      </c>
      <c r="S2237" s="16">
        <f t="shared" si="141"/>
        <v>42091.980451388896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8290</v>
      </c>
      <c r="O2238" t="s">
        <v>8308</v>
      </c>
      <c r="P2238" s="10">
        <f t="shared" si="143"/>
        <v>537</v>
      </c>
      <c r="Q2238">
        <f t="shared" si="142"/>
        <v>22.12</v>
      </c>
      <c r="R2238" s="16">
        <f t="shared" si="140"/>
        <v>42371.617164351846</v>
      </c>
      <c r="S2238" s="16">
        <f t="shared" si="141"/>
        <v>42401.617164351846</v>
      </c>
    </row>
    <row r="2239" spans="1:19" ht="32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8290</v>
      </c>
      <c r="O2239" t="s">
        <v>8308</v>
      </c>
      <c r="P2239" s="10">
        <f t="shared" si="143"/>
        <v>353</v>
      </c>
      <c r="Q2239">
        <f t="shared" si="142"/>
        <v>64.63</v>
      </c>
      <c r="R2239" s="16">
        <f t="shared" si="140"/>
        <v>41915.003275462965</v>
      </c>
      <c r="S2239" s="16">
        <f t="shared" si="141"/>
        <v>41955.332638888889</v>
      </c>
    </row>
    <row r="2240" spans="1:19" ht="16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8290</v>
      </c>
      <c r="O2240" t="s">
        <v>8308</v>
      </c>
      <c r="P2240" s="10">
        <f t="shared" si="143"/>
        <v>137</v>
      </c>
      <c r="Q2240">
        <f t="shared" si="142"/>
        <v>69.569999999999993</v>
      </c>
      <c r="R2240" s="16">
        <f t="shared" si="140"/>
        <v>42774.621712962966</v>
      </c>
      <c r="S2240" s="16">
        <f t="shared" si="141"/>
        <v>42804.621712962966</v>
      </c>
    </row>
    <row r="2241" spans="1:19" ht="16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8290</v>
      </c>
      <c r="O2241" t="s">
        <v>8308</v>
      </c>
      <c r="P2241" s="10">
        <f t="shared" si="143"/>
        <v>128</v>
      </c>
      <c r="Q2241">
        <f t="shared" si="142"/>
        <v>75.13</v>
      </c>
      <c r="R2241" s="16">
        <f t="shared" si="140"/>
        <v>41572.958495370374</v>
      </c>
      <c r="S2241" s="16">
        <f t="shared" si="141"/>
        <v>41609.168055555558</v>
      </c>
    </row>
    <row r="2242" spans="1:19" ht="32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8290</v>
      </c>
      <c r="O2242" t="s">
        <v>8308</v>
      </c>
      <c r="P2242" s="10">
        <f t="shared" si="143"/>
        <v>271</v>
      </c>
      <c r="Q2242">
        <f t="shared" si="142"/>
        <v>140.97999999999999</v>
      </c>
      <c r="R2242" s="16">
        <f t="shared" si="140"/>
        <v>42452.825740740736</v>
      </c>
      <c r="S2242" s="16">
        <f t="shared" si="141"/>
        <v>42482.825740740736</v>
      </c>
    </row>
    <row r="2243" spans="1:19" ht="32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8290</v>
      </c>
      <c r="O2243" t="s">
        <v>8308</v>
      </c>
      <c r="P2243" s="10">
        <f t="shared" si="143"/>
        <v>806</v>
      </c>
      <c r="Q2243">
        <f t="shared" si="142"/>
        <v>49.47</v>
      </c>
      <c r="R2243" s="16">
        <f t="shared" ref="R2243:R2306" si="144">(((J2243/60)/60)/24)+DATE(1970,1,1)</f>
        <v>42766.827546296292</v>
      </c>
      <c r="S2243" s="16">
        <f t="shared" ref="S2243:S2306" si="145">(((I2243/60)/60)/24)+DATE(1970,1,1)</f>
        <v>42796.827546296292</v>
      </c>
    </row>
    <row r="2244" spans="1:19" ht="16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8290</v>
      </c>
      <c r="O2244" t="s">
        <v>8308</v>
      </c>
      <c r="P2244" s="10">
        <f t="shared" si="143"/>
        <v>1360</v>
      </c>
      <c r="Q2244">
        <f t="shared" si="142"/>
        <v>53.87</v>
      </c>
      <c r="R2244" s="16">
        <f t="shared" si="144"/>
        <v>41569.575613425928</v>
      </c>
      <c r="S2244" s="16">
        <f t="shared" si="145"/>
        <v>41605.126388888886</v>
      </c>
    </row>
    <row r="2245" spans="1:19" ht="32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8290</v>
      </c>
      <c r="O2245" t="s">
        <v>8308</v>
      </c>
      <c r="P2245" s="10">
        <f t="shared" si="143"/>
        <v>930250</v>
      </c>
      <c r="Q2245">
        <f t="shared" si="142"/>
        <v>4.57</v>
      </c>
      <c r="R2245" s="16">
        <f t="shared" si="144"/>
        <v>42800.751041666663</v>
      </c>
      <c r="S2245" s="16">
        <f t="shared" si="145"/>
        <v>42807.125</v>
      </c>
    </row>
    <row r="2246" spans="1:19" ht="32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8290</v>
      </c>
      <c r="O2246" t="s">
        <v>8308</v>
      </c>
      <c r="P2246" s="10">
        <f t="shared" si="143"/>
        <v>377</v>
      </c>
      <c r="Q2246">
        <f t="shared" si="142"/>
        <v>65</v>
      </c>
      <c r="R2246" s="16">
        <f t="shared" si="144"/>
        <v>42647.818819444445</v>
      </c>
      <c r="S2246" s="16">
        <f t="shared" si="145"/>
        <v>42659.854166666672</v>
      </c>
    </row>
    <row r="2247" spans="1:19" ht="32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8290</v>
      </c>
      <c r="O2247" t="s">
        <v>8308</v>
      </c>
      <c r="P2247" s="10">
        <f t="shared" si="143"/>
        <v>2647</v>
      </c>
      <c r="Q2247">
        <f t="shared" si="142"/>
        <v>53.48</v>
      </c>
      <c r="R2247" s="16">
        <f t="shared" si="144"/>
        <v>41660.708530092597</v>
      </c>
      <c r="S2247" s="16">
        <f t="shared" si="145"/>
        <v>41691.75</v>
      </c>
    </row>
    <row r="2248" spans="1:19" ht="32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8290</v>
      </c>
      <c r="O2248" t="s">
        <v>8308</v>
      </c>
      <c r="P2248" s="10">
        <f t="shared" si="143"/>
        <v>100</v>
      </c>
      <c r="Q2248">
        <f t="shared" si="142"/>
        <v>43.91</v>
      </c>
      <c r="R2248" s="16">
        <f t="shared" si="144"/>
        <v>42221.79178240741</v>
      </c>
      <c r="S2248" s="16">
        <f t="shared" si="145"/>
        <v>42251.79178240741</v>
      </c>
    </row>
    <row r="2249" spans="1:19" ht="16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8290</v>
      </c>
      <c r="O2249" t="s">
        <v>8308</v>
      </c>
      <c r="P2249" s="10">
        <f t="shared" si="143"/>
        <v>104</v>
      </c>
      <c r="Q2249">
        <f t="shared" si="142"/>
        <v>50.85</v>
      </c>
      <c r="R2249" s="16">
        <f t="shared" si="144"/>
        <v>42200.666261574079</v>
      </c>
      <c r="S2249" s="16">
        <f t="shared" si="145"/>
        <v>42214.666261574079</v>
      </c>
    </row>
    <row r="2250" spans="1:19" ht="32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8290</v>
      </c>
      <c r="O2250" t="s">
        <v>8308</v>
      </c>
      <c r="P2250" s="10">
        <f t="shared" si="143"/>
        <v>107</v>
      </c>
      <c r="Q2250">
        <f t="shared" ref="Q2250:Q2313" si="146">IFERROR(ROUND(E2250/L2250,2),0)</f>
        <v>58.63</v>
      </c>
      <c r="R2250" s="16">
        <f t="shared" si="144"/>
        <v>42688.875902777778</v>
      </c>
      <c r="S2250" s="16">
        <f t="shared" si="145"/>
        <v>42718.875902777778</v>
      </c>
    </row>
    <row r="2251" spans="1:19" ht="32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8290</v>
      </c>
      <c r="O2251" t="s">
        <v>8308</v>
      </c>
      <c r="P2251" s="10">
        <f t="shared" si="143"/>
        <v>169</v>
      </c>
      <c r="Q2251">
        <f t="shared" si="146"/>
        <v>32.82</v>
      </c>
      <c r="R2251" s="16">
        <f t="shared" si="144"/>
        <v>41336.703298611108</v>
      </c>
      <c r="S2251" s="16">
        <f t="shared" si="145"/>
        <v>41366.661631944444</v>
      </c>
    </row>
    <row r="2252" spans="1:19" ht="32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8290</v>
      </c>
      <c r="O2252" t="s">
        <v>8308</v>
      </c>
      <c r="P2252" s="10">
        <f t="shared" si="143"/>
        <v>975</v>
      </c>
      <c r="Q2252">
        <f t="shared" si="146"/>
        <v>426.93</v>
      </c>
      <c r="R2252" s="16">
        <f t="shared" si="144"/>
        <v>42677.005474537036</v>
      </c>
      <c r="S2252" s="16">
        <f t="shared" si="145"/>
        <v>42707.0471412037</v>
      </c>
    </row>
    <row r="2253" spans="1:19" ht="32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8290</v>
      </c>
      <c r="O2253" t="s">
        <v>8308</v>
      </c>
      <c r="P2253" s="10">
        <f t="shared" si="143"/>
        <v>134</v>
      </c>
      <c r="Q2253">
        <f t="shared" si="146"/>
        <v>23.81</v>
      </c>
      <c r="R2253" s="16">
        <f t="shared" si="144"/>
        <v>41846.34579861111</v>
      </c>
      <c r="S2253" s="16">
        <f t="shared" si="145"/>
        <v>41867.34579861111</v>
      </c>
    </row>
    <row r="2254" spans="1:19" ht="32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8290</v>
      </c>
      <c r="O2254" t="s">
        <v>8308</v>
      </c>
      <c r="P2254" s="10">
        <f t="shared" si="143"/>
        <v>272</v>
      </c>
      <c r="Q2254">
        <f t="shared" si="146"/>
        <v>98.41</v>
      </c>
      <c r="R2254" s="16">
        <f t="shared" si="144"/>
        <v>42573.327986111108</v>
      </c>
      <c r="S2254" s="16">
        <f t="shared" si="145"/>
        <v>42588.327986111108</v>
      </c>
    </row>
    <row r="2255" spans="1:19" ht="32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8290</v>
      </c>
      <c r="O2255" t="s">
        <v>8308</v>
      </c>
      <c r="P2255" s="10">
        <f t="shared" si="143"/>
        <v>113</v>
      </c>
      <c r="Q2255">
        <f t="shared" si="146"/>
        <v>107.32</v>
      </c>
      <c r="R2255" s="16">
        <f t="shared" si="144"/>
        <v>42296.631331018521</v>
      </c>
      <c r="S2255" s="16">
        <f t="shared" si="145"/>
        <v>42326.672997685186</v>
      </c>
    </row>
    <row r="2256" spans="1:19" ht="16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8290</v>
      </c>
      <c r="O2256" t="s">
        <v>8308</v>
      </c>
      <c r="P2256" s="10">
        <f t="shared" si="143"/>
        <v>460</v>
      </c>
      <c r="Q2256">
        <f t="shared" si="146"/>
        <v>11.67</v>
      </c>
      <c r="R2256" s="16">
        <f t="shared" si="144"/>
        <v>42752.647777777776</v>
      </c>
      <c r="S2256" s="16">
        <f t="shared" si="145"/>
        <v>42759.647777777776</v>
      </c>
    </row>
    <row r="2257" spans="1:19" ht="16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8290</v>
      </c>
      <c r="O2257" t="s">
        <v>8308</v>
      </c>
      <c r="P2257" s="10">
        <f t="shared" si="143"/>
        <v>287</v>
      </c>
      <c r="Q2257">
        <f t="shared" si="146"/>
        <v>41.78</v>
      </c>
      <c r="R2257" s="16">
        <f t="shared" si="144"/>
        <v>42467.951979166668</v>
      </c>
      <c r="S2257" s="16">
        <f t="shared" si="145"/>
        <v>42497.951979166668</v>
      </c>
    </row>
    <row r="2258" spans="1:19" ht="32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8290</v>
      </c>
      <c r="O2258" t="s">
        <v>8308</v>
      </c>
      <c r="P2258" s="10">
        <f t="shared" si="143"/>
        <v>223</v>
      </c>
      <c r="Q2258">
        <f t="shared" si="146"/>
        <v>21.38</v>
      </c>
      <c r="R2258" s="16">
        <f t="shared" si="144"/>
        <v>42682.451921296291</v>
      </c>
      <c r="S2258" s="16">
        <f t="shared" si="145"/>
        <v>42696.451921296291</v>
      </c>
    </row>
    <row r="2259" spans="1:19" ht="32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8290</v>
      </c>
      <c r="O2259" t="s">
        <v>8308</v>
      </c>
      <c r="P2259" s="10">
        <f t="shared" si="143"/>
        <v>636</v>
      </c>
      <c r="Q2259">
        <f t="shared" si="146"/>
        <v>94.1</v>
      </c>
      <c r="R2259" s="16">
        <f t="shared" si="144"/>
        <v>42505.936678240745</v>
      </c>
      <c r="S2259" s="16">
        <f t="shared" si="145"/>
        <v>42540.958333333328</v>
      </c>
    </row>
    <row r="2260" spans="1:19" ht="16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8290</v>
      </c>
      <c r="O2260" t="s">
        <v>8308</v>
      </c>
      <c r="P2260" s="10">
        <f t="shared" si="143"/>
        <v>147</v>
      </c>
      <c r="Q2260">
        <f t="shared" si="146"/>
        <v>15.72</v>
      </c>
      <c r="R2260" s="16">
        <f t="shared" si="144"/>
        <v>42136.75100694444</v>
      </c>
      <c r="S2260" s="16">
        <f t="shared" si="145"/>
        <v>42166.75100694444</v>
      </c>
    </row>
    <row r="2261" spans="1:19" ht="32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8290</v>
      </c>
      <c r="O2261" t="s">
        <v>8308</v>
      </c>
      <c r="P2261" s="10">
        <f t="shared" si="143"/>
        <v>1867</v>
      </c>
      <c r="Q2261">
        <f t="shared" si="146"/>
        <v>90.64</v>
      </c>
      <c r="R2261" s="16">
        <f t="shared" si="144"/>
        <v>42702.804814814815</v>
      </c>
      <c r="S2261" s="16">
        <f t="shared" si="145"/>
        <v>42712.804814814815</v>
      </c>
    </row>
    <row r="2262" spans="1:19" ht="32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8290</v>
      </c>
      <c r="O2262" t="s">
        <v>8308</v>
      </c>
      <c r="P2262" s="10">
        <f t="shared" si="143"/>
        <v>327</v>
      </c>
      <c r="Q2262">
        <f t="shared" si="146"/>
        <v>97.3</v>
      </c>
      <c r="R2262" s="16">
        <f t="shared" si="144"/>
        <v>41695.016782407409</v>
      </c>
      <c r="S2262" s="16">
        <f t="shared" si="145"/>
        <v>41724.975115740745</v>
      </c>
    </row>
    <row r="2263" spans="1:19" ht="32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8290</v>
      </c>
      <c r="O2263" t="s">
        <v>8308</v>
      </c>
      <c r="P2263" s="10">
        <f t="shared" si="143"/>
        <v>780</v>
      </c>
      <c r="Q2263">
        <f t="shared" si="146"/>
        <v>37.119999999999997</v>
      </c>
      <c r="R2263" s="16">
        <f t="shared" si="144"/>
        <v>42759.724768518514</v>
      </c>
      <c r="S2263" s="16">
        <f t="shared" si="145"/>
        <v>42780.724768518514</v>
      </c>
    </row>
    <row r="2264" spans="1:19" ht="16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8290</v>
      </c>
      <c r="O2264" t="s">
        <v>8308</v>
      </c>
      <c r="P2264" s="10">
        <f t="shared" si="143"/>
        <v>154</v>
      </c>
      <c r="Q2264">
        <f t="shared" si="146"/>
        <v>28.1</v>
      </c>
      <c r="R2264" s="16">
        <f t="shared" si="144"/>
        <v>41926.585162037038</v>
      </c>
      <c r="S2264" s="16">
        <f t="shared" si="145"/>
        <v>41961</v>
      </c>
    </row>
    <row r="2265" spans="1:19" ht="32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8290</v>
      </c>
      <c r="O2265" t="s">
        <v>8308</v>
      </c>
      <c r="P2265" s="10">
        <f t="shared" si="143"/>
        <v>116</v>
      </c>
      <c r="Q2265">
        <f t="shared" si="146"/>
        <v>144.43</v>
      </c>
      <c r="R2265" s="16">
        <f t="shared" si="144"/>
        <v>42014.832326388889</v>
      </c>
      <c r="S2265" s="16">
        <f t="shared" si="145"/>
        <v>42035.832326388889</v>
      </c>
    </row>
    <row r="2266" spans="1:19" ht="32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8290</v>
      </c>
      <c r="O2266" t="s">
        <v>8308</v>
      </c>
      <c r="P2266" s="10">
        <f t="shared" ref="P2266:P2329" si="147">ROUND(E2266/D2266*100,0)</f>
        <v>180</v>
      </c>
      <c r="Q2266">
        <f t="shared" si="146"/>
        <v>24.27</v>
      </c>
      <c r="R2266" s="16">
        <f t="shared" si="144"/>
        <v>42496.582337962958</v>
      </c>
      <c r="S2266" s="16">
        <f t="shared" si="145"/>
        <v>42513.125</v>
      </c>
    </row>
    <row r="2267" spans="1:19" ht="32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8290</v>
      </c>
      <c r="O2267" t="s">
        <v>8308</v>
      </c>
      <c r="P2267" s="10">
        <f t="shared" si="147"/>
        <v>299</v>
      </c>
      <c r="Q2267">
        <f t="shared" si="146"/>
        <v>35.119999999999997</v>
      </c>
      <c r="R2267" s="16">
        <f t="shared" si="144"/>
        <v>42689.853090277778</v>
      </c>
      <c r="S2267" s="16">
        <f t="shared" si="145"/>
        <v>42696.853090277778</v>
      </c>
    </row>
    <row r="2268" spans="1:19" ht="32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8290</v>
      </c>
      <c r="O2268" t="s">
        <v>8308</v>
      </c>
      <c r="P2268" s="10">
        <f t="shared" si="147"/>
        <v>320</v>
      </c>
      <c r="Q2268">
        <f t="shared" si="146"/>
        <v>24.76</v>
      </c>
      <c r="R2268" s="16">
        <f t="shared" si="144"/>
        <v>42469.874907407408</v>
      </c>
      <c r="S2268" s="16">
        <f t="shared" si="145"/>
        <v>42487.083333333328</v>
      </c>
    </row>
    <row r="2269" spans="1:19" ht="32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8290</v>
      </c>
      <c r="O2269" t="s">
        <v>8308</v>
      </c>
      <c r="P2269" s="10">
        <f t="shared" si="147"/>
        <v>381</v>
      </c>
      <c r="Q2269">
        <f t="shared" si="146"/>
        <v>188.38</v>
      </c>
      <c r="R2269" s="16">
        <f t="shared" si="144"/>
        <v>41968.829826388886</v>
      </c>
      <c r="S2269" s="16">
        <f t="shared" si="145"/>
        <v>41994.041666666672</v>
      </c>
    </row>
    <row r="2270" spans="1:19" ht="32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8290</v>
      </c>
      <c r="O2270" t="s">
        <v>8308</v>
      </c>
      <c r="P2270" s="10">
        <f t="shared" si="147"/>
        <v>103</v>
      </c>
      <c r="Q2270">
        <f t="shared" si="146"/>
        <v>148.08000000000001</v>
      </c>
      <c r="R2270" s="16">
        <f t="shared" si="144"/>
        <v>42776.082349537035</v>
      </c>
      <c r="S2270" s="16">
        <f t="shared" si="145"/>
        <v>42806.082349537035</v>
      </c>
    </row>
    <row r="2271" spans="1:19" ht="32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8290</v>
      </c>
      <c r="O2271" t="s">
        <v>8308</v>
      </c>
      <c r="P2271" s="10">
        <f t="shared" si="147"/>
        <v>1802</v>
      </c>
      <c r="Q2271">
        <f t="shared" si="146"/>
        <v>49.93</v>
      </c>
      <c r="R2271" s="16">
        <f t="shared" si="144"/>
        <v>42776.704432870371</v>
      </c>
      <c r="S2271" s="16">
        <f t="shared" si="145"/>
        <v>42801.208333333328</v>
      </c>
    </row>
    <row r="2272" spans="1:19" ht="32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8290</v>
      </c>
      <c r="O2272" t="s">
        <v>8308</v>
      </c>
      <c r="P2272" s="10">
        <f t="shared" si="147"/>
        <v>720</v>
      </c>
      <c r="Q2272">
        <f t="shared" si="146"/>
        <v>107.82</v>
      </c>
      <c r="R2272" s="16">
        <f t="shared" si="144"/>
        <v>42725.869363425925</v>
      </c>
      <c r="S2272" s="16">
        <f t="shared" si="145"/>
        <v>42745.915972222225</v>
      </c>
    </row>
    <row r="2273" spans="1:19" ht="32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8290</v>
      </c>
      <c r="O2273" t="s">
        <v>8308</v>
      </c>
      <c r="P2273" s="10">
        <f t="shared" si="147"/>
        <v>283</v>
      </c>
      <c r="Q2273">
        <f t="shared" si="146"/>
        <v>42.63</v>
      </c>
      <c r="R2273" s="16">
        <f t="shared" si="144"/>
        <v>42684.000046296293</v>
      </c>
      <c r="S2273" s="16">
        <f t="shared" si="145"/>
        <v>42714.000046296293</v>
      </c>
    </row>
    <row r="2274" spans="1:19" ht="32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8290</v>
      </c>
      <c r="O2274" t="s">
        <v>8308</v>
      </c>
      <c r="P2274" s="10">
        <f t="shared" si="147"/>
        <v>1357</v>
      </c>
      <c r="Q2274">
        <f t="shared" si="146"/>
        <v>14.37</v>
      </c>
      <c r="R2274" s="16">
        <f t="shared" si="144"/>
        <v>42315.699490740735</v>
      </c>
      <c r="S2274" s="16">
        <f t="shared" si="145"/>
        <v>42345.699490740735</v>
      </c>
    </row>
    <row r="2275" spans="1:19" ht="32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8290</v>
      </c>
      <c r="O2275" t="s">
        <v>8308</v>
      </c>
      <c r="P2275" s="10">
        <f t="shared" si="147"/>
        <v>220</v>
      </c>
      <c r="Q2275">
        <f t="shared" si="146"/>
        <v>37.479999999999997</v>
      </c>
      <c r="R2275" s="16">
        <f t="shared" si="144"/>
        <v>42781.549097222218</v>
      </c>
      <c r="S2275" s="16">
        <f t="shared" si="145"/>
        <v>42806.507430555561</v>
      </c>
    </row>
    <row r="2276" spans="1:19" ht="32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8290</v>
      </c>
      <c r="O2276" t="s">
        <v>8308</v>
      </c>
      <c r="P2276" s="10">
        <f t="shared" si="147"/>
        <v>120</v>
      </c>
      <c r="Q2276">
        <f t="shared" si="146"/>
        <v>30.2</v>
      </c>
      <c r="R2276" s="16">
        <f t="shared" si="144"/>
        <v>41663.500659722224</v>
      </c>
      <c r="S2276" s="16">
        <f t="shared" si="145"/>
        <v>41693.500659722224</v>
      </c>
    </row>
    <row r="2277" spans="1:19" ht="32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8290</v>
      </c>
      <c r="O2277" t="s">
        <v>8308</v>
      </c>
      <c r="P2277" s="10">
        <f t="shared" si="147"/>
        <v>408</v>
      </c>
      <c r="Q2277">
        <f t="shared" si="146"/>
        <v>33.549999999999997</v>
      </c>
      <c r="R2277" s="16">
        <f t="shared" si="144"/>
        <v>41965.616655092599</v>
      </c>
      <c r="S2277" s="16">
        <f t="shared" si="145"/>
        <v>41995.616655092599</v>
      </c>
    </row>
    <row r="2278" spans="1:19" ht="32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8290</v>
      </c>
      <c r="O2278" t="s">
        <v>8308</v>
      </c>
      <c r="P2278" s="10">
        <f t="shared" si="147"/>
        <v>106</v>
      </c>
      <c r="Q2278">
        <f t="shared" si="146"/>
        <v>64.75</v>
      </c>
      <c r="R2278" s="16">
        <f t="shared" si="144"/>
        <v>41614.651493055557</v>
      </c>
      <c r="S2278" s="16">
        <f t="shared" si="145"/>
        <v>41644.651493055557</v>
      </c>
    </row>
    <row r="2279" spans="1:19" ht="32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8290</v>
      </c>
      <c r="O2279" t="s">
        <v>8308</v>
      </c>
      <c r="P2279" s="10">
        <f t="shared" si="147"/>
        <v>141</v>
      </c>
      <c r="Q2279">
        <f t="shared" si="146"/>
        <v>57.93</v>
      </c>
      <c r="R2279" s="16">
        <f t="shared" si="144"/>
        <v>40936.678506944445</v>
      </c>
      <c r="S2279" s="16">
        <f t="shared" si="145"/>
        <v>40966.678506944445</v>
      </c>
    </row>
    <row r="2280" spans="1:19" ht="16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8290</v>
      </c>
      <c r="O2280" t="s">
        <v>8308</v>
      </c>
      <c r="P2280" s="10">
        <f t="shared" si="147"/>
        <v>271</v>
      </c>
      <c r="Q2280">
        <f t="shared" si="146"/>
        <v>53.08</v>
      </c>
      <c r="R2280" s="16">
        <f t="shared" si="144"/>
        <v>42338.709108796291</v>
      </c>
      <c r="S2280" s="16">
        <f t="shared" si="145"/>
        <v>42372.957638888889</v>
      </c>
    </row>
    <row r="2281" spans="1:19" ht="32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8290</v>
      </c>
      <c r="O2281" t="s">
        <v>8308</v>
      </c>
      <c r="P2281" s="10">
        <f t="shared" si="147"/>
        <v>154</v>
      </c>
      <c r="Q2281">
        <f t="shared" si="146"/>
        <v>48.06</v>
      </c>
      <c r="R2281" s="16">
        <f t="shared" si="144"/>
        <v>42020.806701388887</v>
      </c>
      <c r="S2281" s="16">
        <f t="shared" si="145"/>
        <v>42039.166666666672</v>
      </c>
    </row>
    <row r="2282" spans="1:19" ht="32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8290</v>
      </c>
      <c r="O2282" t="s">
        <v>8308</v>
      </c>
      <c r="P2282" s="10">
        <f t="shared" si="147"/>
        <v>404</v>
      </c>
      <c r="Q2282">
        <f t="shared" si="146"/>
        <v>82.4</v>
      </c>
      <c r="R2282" s="16">
        <f t="shared" si="144"/>
        <v>42234.624895833331</v>
      </c>
      <c r="S2282" s="16">
        <f t="shared" si="145"/>
        <v>42264.624895833331</v>
      </c>
    </row>
    <row r="2283" spans="1:19" ht="32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8282</v>
      </c>
      <c r="O2283" t="s">
        <v>8283</v>
      </c>
      <c r="P2283" s="10">
        <f t="shared" si="147"/>
        <v>185</v>
      </c>
      <c r="Q2283">
        <f t="shared" si="146"/>
        <v>50.45</v>
      </c>
      <c r="R2283" s="16">
        <f t="shared" si="144"/>
        <v>40687.285844907405</v>
      </c>
      <c r="S2283" s="16">
        <f t="shared" si="145"/>
        <v>40749.284722222219</v>
      </c>
    </row>
    <row r="2284" spans="1:19" ht="16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8282</v>
      </c>
      <c r="O2284" t="s">
        <v>8283</v>
      </c>
      <c r="P2284" s="10">
        <f t="shared" si="147"/>
        <v>185</v>
      </c>
      <c r="Q2284">
        <f t="shared" si="146"/>
        <v>115.83</v>
      </c>
      <c r="R2284" s="16">
        <f t="shared" si="144"/>
        <v>42323.17460648148</v>
      </c>
      <c r="S2284" s="16">
        <f t="shared" si="145"/>
        <v>42383.17460648148</v>
      </c>
    </row>
    <row r="2285" spans="1:19" ht="32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8282</v>
      </c>
      <c r="O2285" t="s">
        <v>8283</v>
      </c>
      <c r="P2285" s="10">
        <f t="shared" si="147"/>
        <v>101</v>
      </c>
      <c r="Q2285">
        <f t="shared" si="146"/>
        <v>63.03</v>
      </c>
      <c r="R2285" s="16">
        <f t="shared" si="144"/>
        <v>40978.125046296293</v>
      </c>
      <c r="S2285" s="16">
        <f t="shared" si="145"/>
        <v>41038.083379629628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8282</v>
      </c>
      <c r="O2286" t="s">
        <v>8283</v>
      </c>
      <c r="P2286" s="10">
        <f t="shared" si="147"/>
        <v>106</v>
      </c>
      <c r="Q2286">
        <f t="shared" si="146"/>
        <v>108.02</v>
      </c>
      <c r="R2286" s="16">
        <f t="shared" si="144"/>
        <v>40585.796817129631</v>
      </c>
      <c r="S2286" s="16">
        <f t="shared" si="145"/>
        <v>40614.166666666664</v>
      </c>
    </row>
    <row r="2287" spans="1:19" ht="32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8282</v>
      </c>
      <c r="O2287" t="s">
        <v>8283</v>
      </c>
      <c r="P2287" s="10">
        <f t="shared" si="147"/>
        <v>121</v>
      </c>
      <c r="Q2287">
        <f t="shared" si="146"/>
        <v>46.09</v>
      </c>
      <c r="R2287" s="16">
        <f t="shared" si="144"/>
        <v>41059.185682870368</v>
      </c>
      <c r="S2287" s="16">
        <f t="shared" si="145"/>
        <v>41089.185682870368</v>
      </c>
    </row>
    <row r="2288" spans="1:19" ht="32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8282</v>
      </c>
      <c r="O2288" t="s">
        <v>8283</v>
      </c>
      <c r="P2288" s="10">
        <f t="shared" si="147"/>
        <v>100</v>
      </c>
      <c r="Q2288">
        <f t="shared" si="146"/>
        <v>107.21</v>
      </c>
      <c r="R2288" s="16">
        <f t="shared" si="144"/>
        <v>41494.963587962964</v>
      </c>
      <c r="S2288" s="16">
        <f t="shared" si="145"/>
        <v>41523.165972222225</v>
      </c>
    </row>
    <row r="2289" spans="1:19" ht="32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8282</v>
      </c>
      <c r="O2289" t="s">
        <v>8283</v>
      </c>
      <c r="P2289" s="10">
        <f t="shared" si="147"/>
        <v>120</v>
      </c>
      <c r="Q2289">
        <f t="shared" si="146"/>
        <v>50.93</v>
      </c>
      <c r="R2289" s="16">
        <f t="shared" si="144"/>
        <v>41792.667361111111</v>
      </c>
      <c r="S2289" s="16">
        <f t="shared" si="145"/>
        <v>41813.667361111111</v>
      </c>
    </row>
    <row r="2290" spans="1:19" ht="32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8282</v>
      </c>
      <c r="O2290" t="s">
        <v>8283</v>
      </c>
      <c r="P2290" s="10">
        <f t="shared" si="147"/>
        <v>100</v>
      </c>
      <c r="Q2290">
        <f t="shared" si="146"/>
        <v>40.04</v>
      </c>
      <c r="R2290" s="16">
        <f t="shared" si="144"/>
        <v>41067.827418981484</v>
      </c>
      <c r="S2290" s="16">
        <f t="shared" si="145"/>
        <v>41086.75</v>
      </c>
    </row>
    <row r="2291" spans="1:19" ht="32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8282</v>
      </c>
      <c r="O2291" t="s">
        <v>8283</v>
      </c>
      <c r="P2291" s="10">
        <f t="shared" si="147"/>
        <v>107</v>
      </c>
      <c r="Q2291">
        <f t="shared" si="146"/>
        <v>64.44</v>
      </c>
      <c r="R2291" s="16">
        <f t="shared" si="144"/>
        <v>41571.998379629629</v>
      </c>
      <c r="S2291" s="16">
        <f t="shared" si="145"/>
        <v>41614.973611111112</v>
      </c>
    </row>
    <row r="2292" spans="1:19" ht="32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8282</v>
      </c>
      <c r="O2292" t="s">
        <v>8283</v>
      </c>
      <c r="P2292" s="10">
        <f t="shared" si="147"/>
        <v>104</v>
      </c>
      <c r="Q2292">
        <f t="shared" si="146"/>
        <v>53.83</v>
      </c>
      <c r="R2292" s="16">
        <f t="shared" si="144"/>
        <v>40070.253819444442</v>
      </c>
      <c r="S2292" s="16">
        <f t="shared" si="145"/>
        <v>40148.708333333336</v>
      </c>
    </row>
    <row r="2293" spans="1:19" ht="32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8282</v>
      </c>
      <c r="O2293" t="s">
        <v>8283</v>
      </c>
      <c r="P2293" s="10">
        <f t="shared" si="147"/>
        <v>173</v>
      </c>
      <c r="Q2293">
        <f t="shared" si="146"/>
        <v>100.47</v>
      </c>
      <c r="R2293" s="16">
        <f t="shared" si="144"/>
        <v>40987.977060185185</v>
      </c>
      <c r="S2293" s="16">
        <f t="shared" si="145"/>
        <v>41022.166666666664</v>
      </c>
    </row>
    <row r="2294" spans="1:19" ht="32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8282</v>
      </c>
      <c r="O2294" t="s">
        <v>8283</v>
      </c>
      <c r="P2294" s="10">
        <f t="shared" si="147"/>
        <v>107</v>
      </c>
      <c r="Q2294">
        <f t="shared" si="146"/>
        <v>46.63</v>
      </c>
      <c r="R2294" s="16">
        <f t="shared" si="144"/>
        <v>40987.697638888887</v>
      </c>
      <c r="S2294" s="16">
        <f t="shared" si="145"/>
        <v>41017.697638888887</v>
      </c>
    </row>
    <row r="2295" spans="1:19" ht="16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8282</v>
      </c>
      <c r="O2295" t="s">
        <v>8283</v>
      </c>
      <c r="P2295" s="10">
        <f t="shared" si="147"/>
        <v>108</v>
      </c>
      <c r="Q2295">
        <f t="shared" si="146"/>
        <v>34.07</v>
      </c>
      <c r="R2295" s="16">
        <f t="shared" si="144"/>
        <v>41151.708321759259</v>
      </c>
      <c r="S2295" s="16">
        <f t="shared" si="145"/>
        <v>41177.165972222225</v>
      </c>
    </row>
    <row r="2296" spans="1:19" ht="32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8282</v>
      </c>
      <c r="O2296" t="s">
        <v>8283</v>
      </c>
      <c r="P2296" s="10">
        <f t="shared" si="147"/>
        <v>146</v>
      </c>
      <c r="Q2296">
        <f t="shared" si="146"/>
        <v>65.209999999999994</v>
      </c>
      <c r="R2296" s="16">
        <f t="shared" si="144"/>
        <v>41264.72314814815</v>
      </c>
      <c r="S2296" s="16">
        <f t="shared" si="145"/>
        <v>41294.72314814815</v>
      </c>
    </row>
    <row r="2297" spans="1:19" ht="32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8282</v>
      </c>
      <c r="O2297" t="s">
        <v>8283</v>
      </c>
      <c r="P2297" s="10">
        <f t="shared" si="147"/>
        <v>125</v>
      </c>
      <c r="Q2297">
        <f t="shared" si="146"/>
        <v>44.21</v>
      </c>
      <c r="R2297" s="16">
        <f t="shared" si="144"/>
        <v>41270.954351851848</v>
      </c>
      <c r="S2297" s="16">
        <f t="shared" si="145"/>
        <v>41300.954351851848</v>
      </c>
    </row>
    <row r="2298" spans="1:19" ht="32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8282</v>
      </c>
      <c r="O2298" t="s">
        <v>8283</v>
      </c>
      <c r="P2298" s="10">
        <f t="shared" si="147"/>
        <v>149</v>
      </c>
      <c r="Q2298">
        <f t="shared" si="146"/>
        <v>71.97</v>
      </c>
      <c r="R2298" s="16">
        <f t="shared" si="144"/>
        <v>40927.731782407405</v>
      </c>
      <c r="S2298" s="16">
        <f t="shared" si="145"/>
        <v>40962.731782407405</v>
      </c>
    </row>
    <row r="2299" spans="1:19" ht="16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8282</v>
      </c>
      <c r="O2299" t="s">
        <v>8283</v>
      </c>
      <c r="P2299" s="10">
        <f t="shared" si="147"/>
        <v>101</v>
      </c>
      <c r="Q2299">
        <f t="shared" si="146"/>
        <v>52.95</v>
      </c>
      <c r="R2299" s="16">
        <f t="shared" si="144"/>
        <v>40948.042233796295</v>
      </c>
      <c r="S2299" s="16">
        <f t="shared" si="145"/>
        <v>40982.165972222225</v>
      </c>
    </row>
    <row r="2300" spans="1:19" ht="32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8282</v>
      </c>
      <c r="O2300" t="s">
        <v>8283</v>
      </c>
      <c r="P2300" s="10">
        <f t="shared" si="147"/>
        <v>105</v>
      </c>
      <c r="Q2300">
        <f t="shared" si="146"/>
        <v>109.45</v>
      </c>
      <c r="R2300" s="16">
        <f t="shared" si="144"/>
        <v>41694.84065972222</v>
      </c>
      <c r="S2300" s="16">
        <f t="shared" si="145"/>
        <v>41724.798993055556</v>
      </c>
    </row>
    <row r="2301" spans="1:19" ht="32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8282</v>
      </c>
      <c r="O2301" t="s">
        <v>8283</v>
      </c>
      <c r="P2301" s="10">
        <f t="shared" si="147"/>
        <v>350</v>
      </c>
      <c r="Q2301">
        <f t="shared" si="146"/>
        <v>75.040000000000006</v>
      </c>
      <c r="R2301" s="16">
        <f t="shared" si="144"/>
        <v>40565.032511574071</v>
      </c>
      <c r="S2301" s="16">
        <f t="shared" si="145"/>
        <v>40580.032511574071</v>
      </c>
    </row>
    <row r="2302" spans="1:19" ht="32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8282</v>
      </c>
      <c r="O2302" t="s">
        <v>8283</v>
      </c>
      <c r="P2302" s="10">
        <f t="shared" si="147"/>
        <v>101</v>
      </c>
      <c r="Q2302">
        <f t="shared" si="146"/>
        <v>115.71</v>
      </c>
      <c r="R2302" s="16">
        <f t="shared" si="144"/>
        <v>41074.727037037039</v>
      </c>
      <c r="S2302" s="16">
        <f t="shared" si="145"/>
        <v>41088.727037037039</v>
      </c>
    </row>
    <row r="2303" spans="1:19" ht="16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8282</v>
      </c>
      <c r="O2303" t="s">
        <v>8286</v>
      </c>
      <c r="P2303" s="10">
        <f t="shared" si="147"/>
        <v>134</v>
      </c>
      <c r="Q2303">
        <f t="shared" si="146"/>
        <v>31.66</v>
      </c>
      <c r="R2303" s="16">
        <f t="shared" si="144"/>
        <v>41416.146944444445</v>
      </c>
      <c r="S2303" s="16">
        <f t="shared" si="145"/>
        <v>41446.146944444445</v>
      </c>
    </row>
    <row r="2304" spans="1:19" ht="32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8282</v>
      </c>
      <c r="O2304" t="s">
        <v>8286</v>
      </c>
      <c r="P2304" s="10">
        <f t="shared" si="147"/>
        <v>171</v>
      </c>
      <c r="Q2304">
        <f t="shared" si="146"/>
        <v>46.18</v>
      </c>
      <c r="R2304" s="16">
        <f t="shared" si="144"/>
        <v>41605.868449074071</v>
      </c>
      <c r="S2304" s="16">
        <f t="shared" si="145"/>
        <v>41639.291666666664</v>
      </c>
    </row>
    <row r="2305" spans="1:19" ht="32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8282</v>
      </c>
      <c r="O2305" t="s">
        <v>8286</v>
      </c>
      <c r="P2305" s="10">
        <f t="shared" si="147"/>
        <v>109</v>
      </c>
      <c r="Q2305">
        <f t="shared" si="146"/>
        <v>68.48</v>
      </c>
      <c r="R2305" s="16">
        <f t="shared" si="144"/>
        <v>40850.111064814817</v>
      </c>
      <c r="S2305" s="16">
        <f t="shared" si="145"/>
        <v>40890.152731481481</v>
      </c>
    </row>
    <row r="2306" spans="1:19" ht="32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8282</v>
      </c>
      <c r="O2306" t="s">
        <v>8286</v>
      </c>
      <c r="P2306" s="10">
        <f t="shared" si="147"/>
        <v>101</v>
      </c>
      <c r="Q2306">
        <f t="shared" si="146"/>
        <v>53.47</v>
      </c>
      <c r="R2306" s="16">
        <f t="shared" si="144"/>
        <v>40502.815868055557</v>
      </c>
      <c r="S2306" s="16">
        <f t="shared" si="145"/>
        <v>40544.207638888889</v>
      </c>
    </row>
    <row r="2307" spans="1:19" ht="32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8282</v>
      </c>
      <c r="O2307" t="s">
        <v>8286</v>
      </c>
      <c r="P2307" s="10">
        <f t="shared" si="147"/>
        <v>101</v>
      </c>
      <c r="Q2307">
        <f t="shared" si="146"/>
        <v>109.11</v>
      </c>
      <c r="R2307" s="16">
        <f t="shared" ref="R2307:R2370" si="148">(((J2307/60)/60)/24)+DATE(1970,1,1)</f>
        <v>41834.695277777777</v>
      </c>
      <c r="S2307" s="16">
        <f t="shared" ref="S2307:S2370" si="149">(((I2307/60)/60)/24)+DATE(1970,1,1)</f>
        <v>41859.75</v>
      </c>
    </row>
    <row r="2308" spans="1:19" ht="32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8282</v>
      </c>
      <c r="O2308" t="s">
        <v>8286</v>
      </c>
      <c r="P2308" s="10">
        <f t="shared" si="147"/>
        <v>107</v>
      </c>
      <c r="Q2308">
        <f t="shared" si="146"/>
        <v>51.19</v>
      </c>
      <c r="R2308" s="16">
        <f t="shared" si="148"/>
        <v>40948.16815972222</v>
      </c>
      <c r="S2308" s="16">
        <f t="shared" si="149"/>
        <v>40978.16815972222</v>
      </c>
    </row>
    <row r="2309" spans="1:19" ht="32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8282</v>
      </c>
      <c r="O2309" t="s">
        <v>8286</v>
      </c>
      <c r="P2309" s="10">
        <f t="shared" si="147"/>
        <v>107</v>
      </c>
      <c r="Q2309">
        <f t="shared" si="146"/>
        <v>27.94</v>
      </c>
      <c r="R2309" s="16">
        <f t="shared" si="148"/>
        <v>41004.802465277775</v>
      </c>
      <c r="S2309" s="16">
        <f t="shared" si="149"/>
        <v>41034.802407407406</v>
      </c>
    </row>
    <row r="2310" spans="1:19" ht="32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8282</v>
      </c>
      <c r="O2310" t="s">
        <v>8286</v>
      </c>
      <c r="P2310" s="10">
        <f t="shared" si="147"/>
        <v>101</v>
      </c>
      <c r="Q2310">
        <f t="shared" si="146"/>
        <v>82.5</v>
      </c>
      <c r="R2310" s="16">
        <f t="shared" si="148"/>
        <v>41851.962916666671</v>
      </c>
      <c r="S2310" s="16">
        <f t="shared" si="149"/>
        <v>41880.041666666664</v>
      </c>
    </row>
    <row r="2311" spans="1:19" ht="32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8282</v>
      </c>
      <c r="O2311" t="s">
        <v>8286</v>
      </c>
      <c r="P2311" s="10">
        <f t="shared" si="147"/>
        <v>107</v>
      </c>
      <c r="Q2311">
        <f t="shared" si="146"/>
        <v>59.82</v>
      </c>
      <c r="R2311" s="16">
        <f t="shared" si="148"/>
        <v>41307.987696759257</v>
      </c>
      <c r="S2311" s="16">
        <f t="shared" si="149"/>
        <v>41342.987696759257</v>
      </c>
    </row>
    <row r="2312" spans="1:19" ht="32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8282</v>
      </c>
      <c r="O2312" t="s">
        <v>8286</v>
      </c>
      <c r="P2312" s="10">
        <f t="shared" si="147"/>
        <v>429</v>
      </c>
      <c r="Q2312">
        <f t="shared" si="146"/>
        <v>64.819999999999993</v>
      </c>
      <c r="R2312" s="16">
        <f t="shared" si="148"/>
        <v>41324.79415509259</v>
      </c>
      <c r="S2312" s="16">
        <f t="shared" si="149"/>
        <v>41354.752488425926</v>
      </c>
    </row>
    <row r="2313" spans="1:19" ht="32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8282</v>
      </c>
      <c r="O2313" t="s">
        <v>8286</v>
      </c>
      <c r="P2313" s="10">
        <f t="shared" si="147"/>
        <v>104</v>
      </c>
      <c r="Q2313">
        <f t="shared" si="146"/>
        <v>90.1</v>
      </c>
      <c r="R2313" s="16">
        <f t="shared" si="148"/>
        <v>41736.004502314812</v>
      </c>
      <c r="S2313" s="16">
        <f t="shared" si="149"/>
        <v>41766.004502314812</v>
      </c>
    </row>
    <row r="2314" spans="1:19" ht="32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8282</v>
      </c>
      <c r="O2314" t="s">
        <v>8286</v>
      </c>
      <c r="P2314" s="10">
        <f t="shared" si="147"/>
        <v>108</v>
      </c>
      <c r="Q2314">
        <f t="shared" ref="Q2314:Q2377" si="150">IFERROR(ROUND(E2314/L2314,2),0)</f>
        <v>40.96</v>
      </c>
      <c r="R2314" s="16">
        <f t="shared" si="148"/>
        <v>41716.632847222223</v>
      </c>
      <c r="S2314" s="16">
        <f t="shared" si="149"/>
        <v>41747.958333333336</v>
      </c>
    </row>
    <row r="2315" spans="1:19" ht="16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8282</v>
      </c>
      <c r="O2315" t="s">
        <v>8286</v>
      </c>
      <c r="P2315" s="10">
        <f t="shared" si="147"/>
        <v>176</v>
      </c>
      <c r="Q2315">
        <f t="shared" si="150"/>
        <v>56</v>
      </c>
      <c r="R2315" s="16">
        <f t="shared" si="148"/>
        <v>41002.958634259259</v>
      </c>
      <c r="S2315" s="16">
        <f t="shared" si="149"/>
        <v>41032.958634259259</v>
      </c>
    </row>
    <row r="2316" spans="1:19" ht="32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8282</v>
      </c>
      <c r="O2316" t="s">
        <v>8286</v>
      </c>
      <c r="P2316" s="10">
        <f t="shared" si="147"/>
        <v>157</v>
      </c>
      <c r="Q2316">
        <f t="shared" si="150"/>
        <v>37.67</v>
      </c>
      <c r="R2316" s="16">
        <f t="shared" si="148"/>
        <v>41037.551585648151</v>
      </c>
      <c r="S2316" s="16">
        <f t="shared" si="149"/>
        <v>41067.551585648151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8282</v>
      </c>
      <c r="O2317" t="s">
        <v>8286</v>
      </c>
      <c r="P2317" s="10">
        <f t="shared" si="147"/>
        <v>103</v>
      </c>
      <c r="Q2317">
        <f t="shared" si="150"/>
        <v>40.08</v>
      </c>
      <c r="R2317" s="16">
        <f t="shared" si="148"/>
        <v>41004.72619212963</v>
      </c>
      <c r="S2317" s="16">
        <f t="shared" si="149"/>
        <v>41034.72619212963</v>
      </c>
    </row>
    <row r="2318" spans="1:19" ht="32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8282</v>
      </c>
      <c r="O2318" t="s">
        <v>8286</v>
      </c>
      <c r="P2318" s="10">
        <f t="shared" si="147"/>
        <v>104</v>
      </c>
      <c r="Q2318">
        <f t="shared" si="150"/>
        <v>78.03</v>
      </c>
      <c r="R2318" s="16">
        <f t="shared" si="148"/>
        <v>40079.725115740745</v>
      </c>
      <c r="S2318" s="16">
        <f t="shared" si="149"/>
        <v>40156.76666666667</v>
      </c>
    </row>
    <row r="2319" spans="1:19" ht="32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8282</v>
      </c>
      <c r="O2319" t="s">
        <v>8286</v>
      </c>
      <c r="P2319" s="10">
        <f t="shared" si="147"/>
        <v>104</v>
      </c>
      <c r="Q2319">
        <f t="shared" si="150"/>
        <v>18.91</v>
      </c>
      <c r="R2319" s="16">
        <f t="shared" si="148"/>
        <v>40192.542233796295</v>
      </c>
      <c r="S2319" s="16">
        <f t="shared" si="149"/>
        <v>40224.208333333336</v>
      </c>
    </row>
    <row r="2320" spans="1:19" ht="32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8282</v>
      </c>
      <c r="O2320" t="s">
        <v>8286</v>
      </c>
      <c r="P2320" s="10">
        <f t="shared" si="147"/>
        <v>121</v>
      </c>
      <c r="Q2320">
        <f t="shared" si="150"/>
        <v>37.130000000000003</v>
      </c>
      <c r="R2320" s="16">
        <f t="shared" si="148"/>
        <v>40050.643680555557</v>
      </c>
      <c r="S2320" s="16">
        <f t="shared" si="149"/>
        <v>40082.165972222225</v>
      </c>
    </row>
    <row r="2321" spans="1:19" ht="32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8282</v>
      </c>
      <c r="O2321" t="s">
        <v>8286</v>
      </c>
      <c r="P2321" s="10">
        <f t="shared" si="147"/>
        <v>108</v>
      </c>
      <c r="Q2321">
        <f t="shared" si="150"/>
        <v>41.96</v>
      </c>
      <c r="R2321" s="16">
        <f t="shared" si="148"/>
        <v>41593.082002314812</v>
      </c>
      <c r="S2321" s="16">
        <f t="shared" si="149"/>
        <v>41623.082002314812</v>
      </c>
    </row>
    <row r="2322" spans="1:19" ht="32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8282</v>
      </c>
      <c r="O2322" t="s">
        <v>8286</v>
      </c>
      <c r="P2322" s="10">
        <f t="shared" si="147"/>
        <v>109</v>
      </c>
      <c r="Q2322">
        <f t="shared" si="150"/>
        <v>61.04</v>
      </c>
      <c r="R2322" s="16">
        <f t="shared" si="148"/>
        <v>41696.817129629628</v>
      </c>
      <c r="S2322" s="16">
        <f t="shared" si="149"/>
        <v>41731.775462962964</v>
      </c>
    </row>
    <row r="2323" spans="1:19" ht="32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8293</v>
      </c>
      <c r="O2323" t="s">
        <v>8309</v>
      </c>
      <c r="P2323" s="10">
        <f t="shared" si="147"/>
        <v>39</v>
      </c>
      <c r="Q2323">
        <f t="shared" si="150"/>
        <v>64.53</v>
      </c>
      <c r="R2323" s="16">
        <f t="shared" si="148"/>
        <v>42799.260428240741</v>
      </c>
      <c r="S2323" s="16">
        <f t="shared" si="149"/>
        <v>42829.21876157407</v>
      </c>
    </row>
    <row r="2324" spans="1:19" ht="32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8293</v>
      </c>
      <c r="O2324" t="s">
        <v>8309</v>
      </c>
      <c r="P2324" s="10">
        <f t="shared" si="147"/>
        <v>3</v>
      </c>
      <c r="Q2324">
        <f t="shared" si="150"/>
        <v>21.25</v>
      </c>
      <c r="R2324" s="16">
        <f t="shared" si="148"/>
        <v>42804.895474537043</v>
      </c>
      <c r="S2324" s="16">
        <f t="shared" si="149"/>
        <v>42834.853807870371</v>
      </c>
    </row>
    <row r="2325" spans="1:19" ht="32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8293</v>
      </c>
      <c r="O2325" t="s">
        <v>8309</v>
      </c>
      <c r="P2325" s="10">
        <f t="shared" si="147"/>
        <v>48</v>
      </c>
      <c r="Q2325">
        <f t="shared" si="150"/>
        <v>30</v>
      </c>
      <c r="R2325" s="16">
        <f t="shared" si="148"/>
        <v>42807.755173611105</v>
      </c>
      <c r="S2325" s="16">
        <f t="shared" si="149"/>
        <v>42814.755173611105</v>
      </c>
    </row>
    <row r="2326" spans="1:19" ht="16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8293</v>
      </c>
      <c r="O2326" t="s">
        <v>8309</v>
      </c>
      <c r="P2326" s="10">
        <f t="shared" si="147"/>
        <v>21</v>
      </c>
      <c r="Q2326">
        <f t="shared" si="150"/>
        <v>25.49</v>
      </c>
      <c r="R2326" s="16">
        <f t="shared" si="148"/>
        <v>42790.885243055556</v>
      </c>
      <c r="S2326" s="16">
        <f t="shared" si="149"/>
        <v>42820.843576388885</v>
      </c>
    </row>
    <row r="2327" spans="1:19" ht="32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8293</v>
      </c>
      <c r="O2327" t="s">
        <v>8309</v>
      </c>
      <c r="P2327" s="10">
        <f t="shared" si="147"/>
        <v>8</v>
      </c>
      <c r="Q2327">
        <f t="shared" si="150"/>
        <v>11.43</v>
      </c>
      <c r="R2327" s="16">
        <f t="shared" si="148"/>
        <v>42794.022349537037</v>
      </c>
      <c r="S2327" s="16">
        <f t="shared" si="149"/>
        <v>42823.980682870373</v>
      </c>
    </row>
    <row r="2328" spans="1:19" ht="32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8293</v>
      </c>
      <c r="O2328" t="s">
        <v>8309</v>
      </c>
      <c r="P2328" s="10">
        <f t="shared" si="147"/>
        <v>1</v>
      </c>
      <c r="Q2328">
        <f t="shared" si="150"/>
        <v>108</v>
      </c>
      <c r="R2328" s="16">
        <f t="shared" si="148"/>
        <v>42804.034120370372</v>
      </c>
      <c r="S2328" s="16">
        <f t="shared" si="149"/>
        <v>42855.708333333328</v>
      </c>
    </row>
    <row r="2329" spans="1:19" ht="16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8293</v>
      </c>
      <c r="O2329" t="s">
        <v>8309</v>
      </c>
      <c r="P2329" s="10">
        <f t="shared" si="147"/>
        <v>526</v>
      </c>
      <c r="Q2329">
        <f t="shared" si="150"/>
        <v>54.88</v>
      </c>
      <c r="R2329" s="16">
        <f t="shared" si="148"/>
        <v>41842.917129629634</v>
      </c>
      <c r="S2329" s="16">
        <f t="shared" si="149"/>
        <v>41877.917129629634</v>
      </c>
    </row>
    <row r="2330" spans="1:19" ht="48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8293</v>
      </c>
      <c r="O2330" t="s">
        <v>8309</v>
      </c>
      <c r="P2330" s="10">
        <f t="shared" ref="P2330:P2393" si="151">ROUND(E2330/D2330*100,0)</f>
        <v>254</v>
      </c>
      <c r="Q2330">
        <f t="shared" si="150"/>
        <v>47.38</v>
      </c>
      <c r="R2330" s="16">
        <f t="shared" si="148"/>
        <v>42139.781678240746</v>
      </c>
      <c r="S2330" s="16">
        <f t="shared" si="149"/>
        <v>42169.781678240746</v>
      </c>
    </row>
    <row r="2331" spans="1:19" ht="32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8293</v>
      </c>
      <c r="O2331" t="s">
        <v>8309</v>
      </c>
      <c r="P2331" s="10">
        <f t="shared" si="151"/>
        <v>106</v>
      </c>
      <c r="Q2331">
        <f t="shared" si="150"/>
        <v>211.84</v>
      </c>
      <c r="R2331" s="16">
        <f t="shared" si="148"/>
        <v>41807.624374999999</v>
      </c>
      <c r="S2331" s="16">
        <f t="shared" si="149"/>
        <v>41837.624374999999</v>
      </c>
    </row>
    <row r="2332" spans="1:19" ht="32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8293</v>
      </c>
      <c r="O2332" t="s">
        <v>8309</v>
      </c>
      <c r="P2332" s="10">
        <f t="shared" si="151"/>
        <v>102</v>
      </c>
      <c r="Q2332">
        <f t="shared" si="150"/>
        <v>219.93</v>
      </c>
      <c r="R2332" s="16">
        <f t="shared" si="148"/>
        <v>42332.89980324074</v>
      </c>
      <c r="S2332" s="16">
        <f t="shared" si="149"/>
        <v>42363</v>
      </c>
    </row>
    <row r="2333" spans="1:19" ht="32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8293</v>
      </c>
      <c r="O2333" t="s">
        <v>8309</v>
      </c>
      <c r="P2333" s="10">
        <f t="shared" si="151"/>
        <v>144</v>
      </c>
      <c r="Q2333">
        <f t="shared" si="150"/>
        <v>40.799999999999997</v>
      </c>
      <c r="R2333" s="16">
        <f t="shared" si="148"/>
        <v>41839.005671296298</v>
      </c>
      <c r="S2333" s="16">
        <f t="shared" si="149"/>
        <v>41869.005671296298</v>
      </c>
    </row>
    <row r="2334" spans="1:19" ht="32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8293</v>
      </c>
      <c r="O2334" t="s">
        <v>8309</v>
      </c>
      <c r="P2334" s="10">
        <f t="shared" si="151"/>
        <v>106</v>
      </c>
      <c r="Q2334">
        <f t="shared" si="150"/>
        <v>75.5</v>
      </c>
      <c r="R2334" s="16">
        <f t="shared" si="148"/>
        <v>42011.628136574072</v>
      </c>
      <c r="S2334" s="16">
        <f t="shared" si="149"/>
        <v>42041.628136574072</v>
      </c>
    </row>
    <row r="2335" spans="1:19" ht="32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8293</v>
      </c>
      <c r="O2335" t="s">
        <v>8309</v>
      </c>
      <c r="P2335" s="10">
        <f t="shared" si="151"/>
        <v>212</v>
      </c>
      <c r="Q2335">
        <f t="shared" si="150"/>
        <v>13.54</v>
      </c>
      <c r="R2335" s="16">
        <f t="shared" si="148"/>
        <v>41767.650347222225</v>
      </c>
      <c r="S2335" s="16">
        <f t="shared" si="149"/>
        <v>41788.743055555555</v>
      </c>
    </row>
    <row r="2336" spans="1:19" ht="32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8293</v>
      </c>
      <c r="O2336" t="s">
        <v>8309</v>
      </c>
      <c r="P2336" s="10">
        <f t="shared" si="151"/>
        <v>102</v>
      </c>
      <c r="Q2336">
        <f t="shared" si="150"/>
        <v>60.87</v>
      </c>
      <c r="R2336" s="16">
        <f t="shared" si="148"/>
        <v>41918.670115740737</v>
      </c>
      <c r="S2336" s="16">
        <f t="shared" si="149"/>
        <v>41948.731944444444</v>
      </c>
    </row>
    <row r="2337" spans="1:19" ht="32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8293</v>
      </c>
      <c r="O2337" t="s">
        <v>8309</v>
      </c>
      <c r="P2337" s="10">
        <f t="shared" si="151"/>
        <v>102</v>
      </c>
      <c r="Q2337">
        <f t="shared" si="150"/>
        <v>115.69</v>
      </c>
      <c r="R2337" s="16">
        <f t="shared" si="148"/>
        <v>41771.572256944448</v>
      </c>
      <c r="S2337" s="16">
        <f t="shared" si="149"/>
        <v>41801.572256944448</v>
      </c>
    </row>
    <row r="2338" spans="1:19" ht="32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8293</v>
      </c>
      <c r="O2338" t="s">
        <v>8309</v>
      </c>
      <c r="P2338" s="10">
        <f t="shared" si="151"/>
        <v>521</v>
      </c>
      <c r="Q2338">
        <f t="shared" si="150"/>
        <v>48.1</v>
      </c>
      <c r="R2338" s="16">
        <f t="shared" si="148"/>
        <v>41666.924710648149</v>
      </c>
      <c r="S2338" s="16">
        <f t="shared" si="149"/>
        <v>41706.924710648149</v>
      </c>
    </row>
    <row r="2339" spans="1:19" ht="16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8293</v>
      </c>
      <c r="O2339" t="s">
        <v>8309</v>
      </c>
      <c r="P2339" s="10">
        <f t="shared" si="151"/>
        <v>111</v>
      </c>
      <c r="Q2339">
        <f t="shared" si="150"/>
        <v>74.180000000000007</v>
      </c>
      <c r="R2339" s="16">
        <f t="shared" si="148"/>
        <v>41786.640543981484</v>
      </c>
      <c r="S2339" s="16">
        <f t="shared" si="149"/>
        <v>41816.640543981484</v>
      </c>
    </row>
    <row r="2340" spans="1:19" ht="32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8293</v>
      </c>
      <c r="O2340" t="s">
        <v>8309</v>
      </c>
      <c r="P2340" s="10">
        <f t="shared" si="151"/>
        <v>101</v>
      </c>
      <c r="Q2340">
        <f t="shared" si="150"/>
        <v>123.35</v>
      </c>
      <c r="R2340" s="16">
        <f t="shared" si="148"/>
        <v>41789.896805555552</v>
      </c>
      <c r="S2340" s="16">
        <f t="shared" si="149"/>
        <v>41819.896805555552</v>
      </c>
    </row>
    <row r="2341" spans="1:19" ht="32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8293</v>
      </c>
      <c r="O2341" t="s">
        <v>8309</v>
      </c>
      <c r="P2341" s="10">
        <f t="shared" si="151"/>
        <v>294</v>
      </c>
      <c r="Q2341">
        <f t="shared" si="150"/>
        <v>66.62</v>
      </c>
      <c r="R2341" s="16">
        <f t="shared" si="148"/>
        <v>42692.79987268518</v>
      </c>
      <c r="S2341" s="16">
        <f t="shared" si="149"/>
        <v>42723.332638888889</v>
      </c>
    </row>
    <row r="2342" spans="1:19" ht="32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8293</v>
      </c>
      <c r="O2342" t="s">
        <v>8309</v>
      </c>
      <c r="P2342" s="10">
        <f t="shared" si="151"/>
        <v>106</v>
      </c>
      <c r="Q2342">
        <f t="shared" si="150"/>
        <v>104.99</v>
      </c>
      <c r="R2342" s="16">
        <f t="shared" si="148"/>
        <v>42643.642800925925</v>
      </c>
      <c r="S2342" s="16">
        <f t="shared" si="149"/>
        <v>42673.642800925925</v>
      </c>
    </row>
    <row r="2343" spans="1:19" ht="32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8276</v>
      </c>
      <c r="O2343" t="s">
        <v>8277</v>
      </c>
      <c r="P2343" s="10">
        <f t="shared" si="151"/>
        <v>0</v>
      </c>
      <c r="Q2343">
        <f t="shared" si="150"/>
        <v>0</v>
      </c>
      <c r="R2343" s="16">
        <f t="shared" si="148"/>
        <v>42167.813703703709</v>
      </c>
      <c r="S2343" s="16">
        <f t="shared" si="149"/>
        <v>42197.813703703709</v>
      </c>
    </row>
    <row r="2344" spans="1:19" ht="32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8276</v>
      </c>
      <c r="O2344" t="s">
        <v>8277</v>
      </c>
      <c r="P2344" s="10">
        <f t="shared" si="151"/>
        <v>0</v>
      </c>
      <c r="Q2344">
        <f t="shared" si="150"/>
        <v>0</v>
      </c>
      <c r="R2344" s="16">
        <f t="shared" si="148"/>
        <v>41897.702199074076</v>
      </c>
      <c r="S2344" s="16">
        <f t="shared" si="149"/>
        <v>41918.208333333336</v>
      </c>
    </row>
    <row r="2345" spans="1:19" ht="32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8276</v>
      </c>
      <c r="O2345" t="s">
        <v>8277</v>
      </c>
      <c r="P2345" s="10">
        <f t="shared" si="151"/>
        <v>3</v>
      </c>
      <c r="Q2345">
        <f t="shared" si="150"/>
        <v>300</v>
      </c>
      <c r="R2345" s="16">
        <f t="shared" si="148"/>
        <v>42327.825289351851</v>
      </c>
      <c r="S2345" s="16">
        <f t="shared" si="149"/>
        <v>42377.82430555555</v>
      </c>
    </row>
    <row r="2346" spans="1:19" ht="32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8276</v>
      </c>
      <c r="O2346" t="s">
        <v>8277</v>
      </c>
      <c r="P2346" s="10">
        <f t="shared" si="151"/>
        <v>0</v>
      </c>
      <c r="Q2346">
        <f t="shared" si="150"/>
        <v>1</v>
      </c>
      <c r="R2346" s="16">
        <f t="shared" si="148"/>
        <v>42515.727650462963</v>
      </c>
      <c r="S2346" s="16">
        <f t="shared" si="149"/>
        <v>42545.727650462963</v>
      </c>
    </row>
    <row r="2347" spans="1:19" ht="32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8276</v>
      </c>
      <c r="O2347" t="s">
        <v>8277</v>
      </c>
      <c r="P2347" s="10">
        <f t="shared" si="151"/>
        <v>0</v>
      </c>
      <c r="Q2347">
        <f t="shared" si="150"/>
        <v>0</v>
      </c>
      <c r="R2347" s="16">
        <f t="shared" si="148"/>
        <v>42060.001805555556</v>
      </c>
      <c r="S2347" s="16">
        <f t="shared" si="149"/>
        <v>42094.985416666663</v>
      </c>
    </row>
    <row r="2348" spans="1:19" ht="32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8276</v>
      </c>
      <c r="O2348" t="s">
        <v>8277</v>
      </c>
      <c r="P2348" s="10">
        <f t="shared" si="151"/>
        <v>0</v>
      </c>
      <c r="Q2348">
        <f t="shared" si="150"/>
        <v>13</v>
      </c>
      <c r="R2348" s="16">
        <f t="shared" si="148"/>
        <v>42615.79896990741</v>
      </c>
      <c r="S2348" s="16">
        <f t="shared" si="149"/>
        <v>42660.79896990741</v>
      </c>
    </row>
    <row r="2349" spans="1:19" ht="32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8276</v>
      </c>
      <c r="O2349" t="s">
        <v>8277</v>
      </c>
      <c r="P2349" s="10">
        <f t="shared" si="151"/>
        <v>2</v>
      </c>
      <c r="Q2349">
        <f t="shared" si="150"/>
        <v>15</v>
      </c>
      <c r="R2349" s="16">
        <f t="shared" si="148"/>
        <v>42577.607361111113</v>
      </c>
      <c r="S2349" s="16">
        <f t="shared" si="149"/>
        <v>42607.607361111113</v>
      </c>
    </row>
    <row r="2350" spans="1:19" ht="32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8276</v>
      </c>
      <c r="O2350" t="s">
        <v>8277</v>
      </c>
      <c r="P2350" s="10">
        <f t="shared" si="151"/>
        <v>0</v>
      </c>
      <c r="Q2350">
        <f t="shared" si="150"/>
        <v>54</v>
      </c>
      <c r="R2350" s="16">
        <f t="shared" si="148"/>
        <v>42360.932152777779</v>
      </c>
      <c r="S2350" s="16">
        <f t="shared" si="149"/>
        <v>42420.932152777779</v>
      </c>
    </row>
    <row r="2351" spans="1:19" ht="32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8276</v>
      </c>
      <c r="O2351" t="s">
        <v>8277</v>
      </c>
      <c r="P2351" s="10">
        <f t="shared" si="151"/>
        <v>0</v>
      </c>
      <c r="Q2351">
        <f t="shared" si="150"/>
        <v>0</v>
      </c>
      <c r="R2351" s="16">
        <f t="shared" si="148"/>
        <v>42198.775787037041</v>
      </c>
      <c r="S2351" s="16">
        <f t="shared" si="149"/>
        <v>42227.775787037041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8276</v>
      </c>
      <c r="O2352" t="s">
        <v>8277</v>
      </c>
      <c r="P2352" s="10">
        <f t="shared" si="151"/>
        <v>0</v>
      </c>
      <c r="Q2352">
        <f t="shared" si="150"/>
        <v>0</v>
      </c>
      <c r="R2352" s="16">
        <f t="shared" si="148"/>
        <v>42708.842245370368</v>
      </c>
      <c r="S2352" s="16">
        <f t="shared" si="149"/>
        <v>42738.842245370368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8276</v>
      </c>
      <c r="O2353" t="s">
        <v>8277</v>
      </c>
      <c r="P2353" s="10">
        <f t="shared" si="151"/>
        <v>1</v>
      </c>
      <c r="Q2353">
        <f t="shared" si="150"/>
        <v>15.43</v>
      </c>
      <c r="R2353" s="16">
        <f t="shared" si="148"/>
        <v>42094.101145833338</v>
      </c>
      <c r="S2353" s="16">
        <f t="shared" si="149"/>
        <v>42124.101145833338</v>
      </c>
    </row>
    <row r="2354" spans="1:19" ht="32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8276</v>
      </c>
      <c r="O2354" t="s">
        <v>8277</v>
      </c>
      <c r="P2354" s="10">
        <f t="shared" si="151"/>
        <v>0</v>
      </c>
      <c r="Q2354">
        <f t="shared" si="150"/>
        <v>0</v>
      </c>
      <c r="R2354" s="16">
        <f t="shared" si="148"/>
        <v>42101.633703703701</v>
      </c>
      <c r="S2354" s="16">
        <f t="shared" si="149"/>
        <v>42161.633703703701</v>
      </c>
    </row>
    <row r="2355" spans="1:19" ht="32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8276</v>
      </c>
      <c r="O2355" t="s">
        <v>8277</v>
      </c>
      <c r="P2355" s="10">
        <f t="shared" si="151"/>
        <v>0</v>
      </c>
      <c r="Q2355">
        <f t="shared" si="150"/>
        <v>0</v>
      </c>
      <c r="R2355" s="16">
        <f t="shared" si="148"/>
        <v>42103.676180555558</v>
      </c>
      <c r="S2355" s="16">
        <f t="shared" si="149"/>
        <v>42115.676180555558</v>
      </c>
    </row>
    <row r="2356" spans="1:19" ht="16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8276</v>
      </c>
      <c r="O2356" t="s">
        <v>8277</v>
      </c>
      <c r="P2356" s="10">
        <f t="shared" si="151"/>
        <v>0</v>
      </c>
      <c r="Q2356">
        <f t="shared" si="150"/>
        <v>25</v>
      </c>
      <c r="R2356" s="16">
        <f t="shared" si="148"/>
        <v>41954.722916666666</v>
      </c>
      <c r="S2356" s="16">
        <f t="shared" si="149"/>
        <v>42014.722916666666</v>
      </c>
    </row>
    <row r="2357" spans="1:19" ht="32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8276</v>
      </c>
      <c r="O2357" t="s">
        <v>8277</v>
      </c>
      <c r="P2357" s="10">
        <f t="shared" si="151"/>
        <v>1</v>
      </c>
      <c r="Q2357">
        <f t="shared" si="150"/>
        <v>27.5</v>
      </c>
      <c r="R2357" s="16">
        <f t="shared" si="148"/>
        <v>42096.918240740735</v>
      </c>
      <c r="S2357" s="16">
        <f t="shared" si="149"/>
        <v>42126.918240740735</v>
      </c>
    </row>
    <row r="2358" spans="1:19" ht="16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8276</v>
      </c>
      <c r="O2358" t="s">
        <v>8277</v>
      </c>
      <c r="P2358" s="10">
        <f t="shared" si="151"/>
        <v>0</v>
      </c>
      <c r="Q2358">
        <f t="shared" si="150"/>
        <v>0</v>
      </c>
      <c r="R2358" s="16">
        <f t="shared" si="148"/>
        <v>42130.78361111111</v>
      </c>
      <c r="S2358" s="16">
        <f t="shared" si="149"/>
        <v>42160.78361111111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8276</v>
      </c>
      <c r="O2359" t="s">
        <v>8277</v>
      </c>
      <c r="P2359" s="10">
        <f t="shared" si="151"/>
        <v>0</v>
      </c>
      <c r="Q2359">
        <f t="shared" si="150"/>
        <v>0</v>
      </c>
      <c r="R2359" s="16">
        <f t="shared" si="148"/>
        <v>42264.620115740734</v>
      </c>
      <c r="S2359" s="16">
        <f t="shared" si="149"/>
        <v>42294.620115740734</v>
      </c>
    </row>
    <row r="2360" spans="1:19" ht="32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8276</v>
      </c>
      <c r="O2360" t="s">
        <v>8277</v>
      </c>
      <c r="P2360" s="10">
        <f t="shared" si="151"/>
        <v>0</v>
      </c>
      <c r="Q2360">
        <f t="shared" si="150"/>
        <v>0</v>
      </c>
      <c r="R2360" s="16">
        <f t="shared" si="148"/>
        <v>41978.930972222224</v>
      </c>
      <c r="S2360" s="16">
        <f t="shared" si="149"/>
        <v>42035.027083333334</v>
      </c>
    </row>
    <row r="2361" spans="1:19" ht="32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8276</v>
      </c>
      <c r="O2361" t="s">
        <v>8277</v>
      </c>
      <c r="P2361" s="10">
        <f t="shared" si="151"/>
        <v>15</v>
      </c>
      <c r="Q2361">
        <f t="shared" si="150"/>
        <v>367</v>
      </c>
      <c r="R2361" s="16">
        <f t="shared" si="148"/>
        <v>42159.649583333332</v>
      </c>
      <c r="S2361" s="16">
        <f t="shared" si="149"/>
        <v>42219.649583333332</v>
      </c>
    </row>
    <row r="2362" spans="1:19" ht="32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8276</v>
      </c>
      <c r="O2362" t="s">
        <v>8277</v>
      </c>
      <c r="P2362" s="10">
        <f t="shared" si="151"/>
        <v>0</v>
      </c>
      <c r="Q2362">
        <f t="shared" si="150"/>
        <v>2</v>
      </c>
      <c r="R2362" s="16">
        <f t="shared" si="148"/>
        <v>42377.70694444445</v>
      </c>
      <c r="S2362" s="16">
        <f t="shared" si="149"/>
        <v>42407.70694444445</v>
      </c>
    </row>
    <row r="2363" spans="1:19" ht="32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8276</v>
      </c>
      <c r="O2363" t="s">
        <v>8277</v>
      </c>
      <c r="P2363" s="10">
        <f t="shared" si="151"/>
        <v>0</v>
      </c>
      <c r="Q2363">
        <f t="shared" si="150"/>
        <v>0</v>
      </c>
      <c r="R2363" s="16">
        <f t="shared" si="148"/>
        <v>42466.858888888892</v>
      </c>
      <c r="S2363" s="16">
        <f t="shared" si="149"/>
        <v>42490.916666666672</v>
      </c>
    </row>
    <row r="2364" spans="1:19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8276</v>
      </c>
      <c r="O2364" t="s">
        <v>8277</v>
      </c>
      <c r="P2364" s="10">
        <f t="shared" si="151"/>
        <v>29</v>
      </c>
      <c r="Q2364">
        <f t="shared" si="150"/>
        <v>60</v>
      </c>
      <c r="R2364" s="16">
        <f t="shared" si="148"/>
        <v>41954.688310185185</v>
      </c>
      <c r="S2364" s="16">
        <f t="shared" si="149"/>
        <v>41984.688310185185</v>
      </c>
    </row>
    <row r="2365" spans="1:19" ht="32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8276</v>
      </c>
      <c r="O2365" t="s">
        <v>8277</v>
      </c>
      <c r="P2365" s="10">
        <f t="shared" si="151"/>
        <v>0</v>
      </c>
      <c r="Q2365">
        <f t="shared" si="150"/>
        <v>0</v>
      </c>
      <c r="R2365" s="16">
        <f t="shared" si="148"/>
        <v>42322.011574074073</v>
      </c>
      <c r="S2365" s="16">
        <f t="shared" si="149"/>
        <v>42367.011574074073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8276</v>
      </c>
      <c r="O2366" t="s">
        <v>8277</v>
      </c>
      <c r="P2366" s="10">
        <f t="shared" si="151"/>
        <v>0</v>
      </c>
      <c r="Q2366">
        <f t="shared" si="150"/>
        <v>0</v>
      </c>
      <c r="R2366" s="16">
        <f t="shared" si="148"/>
        <v>42248.934675925921</v>
      </c>
      <c r="S2366" s="16">
        <f t="shared" si="149"/>
        <v>42303.934675925921</v>
      </c>
    </row>
    <row r="2367" spans="1:19" ht="32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8276</v>
      </c>
      <c r="O2367" t="s">
        <v>8277</v>
      </c>
      <c r="P2367" s="10">
        <f t="shared" si="151"/>
        <v>0</v>
      </c>
      <c r="Q2367">
        <f t="shared" si="150"/>
        <v>0</v>
      </c>
      <c r="R2367" s="16">
        <f t="shared" si="148"/>
        <v>42346.736400462964</v>
      </c>
      <c r="S2367" s="16">
        <f t="shared" si="149"/>
        <v>42386.958333333328</v>
      </c>
    </row>
    <row r="2368" spans="1:19" ht="32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8276</v>
      </c>
      <c r="O2368" t="s">
        <v>8277</v>
      </c>
      <c r="P2368" s="10">
        <f t="shared" si="151"/>
        <v>11</v>
      </c>
      <c r="Q2368">
        <f t="shared" si="150"/>
        <v>97.41</v>
      </c>
      <c r="R2368" s="16">
        <f t="shared" si="148"/>
        <v>42268.531631944439</v>
      </c>
      <c r="S2368" s="16">
        <f t="shared" si="149"/>
        <v>42298.531631944439</v>
      </c>
    </row>
    <row r="2369" spans="1:19" ht="32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8276</v>
      </c>
      <c r="O2369" t="s">
        <v>8277</v>
      </c>
      <c r="P2369" s="10">
        <f t="shared" si="151"/>
        <v>1</v>
      </c>
      <c r="Q2369">
        <f t="shared" si="150"/>
        <v>47.86</v>
      </c>
      <c r="R2369" s="16">
        <f t="shared" si="148"/>
        <v>42425.970092592594</v>
      </c>
      <c r="S2369" s="16">
        <f t="shared" si="149"/>
        <v>42485.928425925929</v>
      </c>
    </row>
    <row r="2370" spans="1:19" ht="32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8276</v>
      </c>
      <c r="O2370" t="s">
        <v>8277</v>
      </c>
      <c r="P2370" s="10">
        <f t="shared" si="151"/>
        <v>0</v>
      </c>
      <c r="Q2370">
        <f t="shared" si="150"/>
        <v>50</v>
      </c>
      <c r="R2370" s="16">
        <f t="shared" si="148"/>
        <v>42063.721817129626</v>
      </c>
      <c r="S2370" s="16">
        <f t="shared" si="149"/>
        <v>42108.680150462969</v>
      </c>
    </row>
    <row r="2371" spans="1:19" ht="32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8276</v>
      </c>
      <c r="O2371" t="s">
        <v>8277</v>
      </c>
      <c r="P2371" s="10">
        <f t="shared" si="151"/>
        <v>0</v>
      </c>
      <c r="Q2371">
        <f t="shared" si="150"/>
        <v>0</v>
      </c>
      <c r="R2371" s="16">
        <f t="shared" ref="R2371:R2434" si="152">(((J2371/60)/60)/24)+DATE(1970,1,1)</f>
        <v>42380.812627314815</v>
      </c>
      <c r="S2371" s="16">
        <f t="shared" ref="S2371:S2434" si="153">(((I2371/60)/60)/24)+DATE(1970,1,1)</f>
        <v>42410.812627314815</v>
      </c>
    </row>
    <row r="2372" spans="1:19" ht="32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8276</v>
      </c>
      <c r="O2372" t="s">
        <v>8277</v>
      </c>
      <c r="P2372" s="10">
        <f t="shared" si="151"/>
        <v>0</v>
      </c>
      <c r="Q2372">
        <f t="shared" si="150"/>
        <v>20.5</v>
      </c>
      <c r="R2372" s="16">
        <f t="shared" si="152"/>
        <v>41961.18913194444</v>
      </c>
      <c r="S2372" s="16">
        <f t="shared" si="153"/>
        <v>41991.18913194444</v>
      </c>
    </row>
    <row r="2373" spans="1:19" ht="32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8276</v>
      </c>
      <c r="O2373" t="s">
        <v>8277</v>
      </c>
      <c r="P2373" s="10">
        <f t="shared" si="151"/>
        <v>0</v>
      </c>
      <c r="Q2373">
        <f t="shared" si="150"/>
        <v>0</v>
      </c>
      <c r="R2373" s="16">
        <f t="shared" si="152"/>
        <v>42150.777731481481</v>
      </c>
      <c r="S2373" s="16">
        <f t="shared" si="153"/>
        <v>42180.777731481481</v>
      </c>
    </row>
    <row r="2374" spans="1:19" ht="32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8276</v>
      </c>
      <c r="O2374" t="s">
        <v>8277</v>
      </c>
      <c r="P2374" s="10">
        <f t="shared" si="151"/>
        <v>3</v>
      </c>
      <c r="Q2374">
        <f t="shared" si="150"/>
        <v>30</v>
      </c>
      <c r="R2374" s="16">
        <f t="shared" si="152"/>
        <v>42088.069108796291</v>
      </c>
      <c r="S2374" s="16">
        <f t="shared" si="153"/>
        <v>42118.069108796291</v>
      </c>
    </row>
    <row r="2375" spans="1:19" ht="16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8276</v>
      </c>
      <c r="O2375" t="s">
        <v>8277</v>
      </c>
      <c r="P2375" s="10">
        <f t="shared" si="151"/>
        <v>0</v>
      </c>
      <c r="Q2375">
        <f t="shared" si="150"/>
        <v>50</v>
      </c>
      <c r="R2375" s="16">
        <f t="shared" si="152"/>
        <v>42215.662314814821</v>
      </c>
      <c r="S2375" s="16">
        <f t="shared" si="153"/>
        <v>42245.662314814821</v>
      </c>
    </row>
    <row r="2376" spans="1:19" ht="32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8276</v>
      </c>
      <c r="O2376" t="s">
        <v>8277</v>
      </c>
      <c r="P2376" s="10">
        <f t="shared" si="151"/>
        <v>0</v>
      </c>
      <c r="Q2376">
        <f t="shared" si="150"/>
        <v>10</v>
      </c>
      <c r="R2376" s="16">
        <f t="shared" si="152"/>
        <v>42017.843287037031</v>
      </c>
      <c r="S2376" s="16">
        <f t="shared" si="153"/>
        <v>42047.843287037031</v>
      </c>
    </row>
    <row r="2377" spans="1:19" ht="32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8276</v>
      </c>
      <c r="O2377" t="s">
        <v>8277</v>
      </c>
      <c r="P2377" s="10">
        <f t="shared" si="151"/>
        <v>0</v>
      </c>
      <c r="Q2377">
        <f t="shared" si="150"/>
        <v>0</v>
      </c>
      <c r="R2377" s="16">
        <f t="shared" si="152"/>
        <v>42592.836076388892</v>
      </c>
      <c r="S2377" s="16">
        <f t="shared" si="153"/>
        <v>42622.836076388892</v>
      </c>
    </row>
    <row r="2378" spans="1:19" ht="32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8276</v>
      </c>
      <c r="O2378" t="s">
        <v>8277</v>
      </c>
      <c r="P2378" s="10">
        <f t="shared" si="151"/>
        <v>11</v>
      </c>
      <c r="Q2378">
        <f t="shared" ref="Q2378:Q2441" si="154">IFERROR(ROUND(E2378/L2378,2),0)</f>
        <v>81.58</v>
      </c>
      <c r="R2378" s="16">
        <f t="shared" si="152"/>
        <v>42318.925532407404</v>
      </c>
      <c r="S2378" s="16">
        <f t="shared" si="153"/>
        <v>42348.925532407404</v>
      </c>
    </row>
    <row r="2379" spans="1:19" ht="32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8276</v>
      </c>
      <c r="O2379" t="s">
        <v>8277</v>
      </c>
      <c r="P2379" s="10">
        <f t="shared" si="151"/>
        <v>0</v>
      </c>
      <c r="Q2379">
        <f t="shared" si="154"/>
        <v>0</v>
      </c>
      <c r="R2379" s="16">
        <f t="shared" si="152"/>
        <v>42669.870173611111</v>
      </c>
      <c r="S2379" s="16">
        <f t="shared" si="153"/>
        <v>42699.911840277782</v>
      </c>
    </row>
    <row r="2380" spans="1:19" ht="16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8276</v>
      </c>
      <c r="O2380" t="s">
        <v>8277</v>
      </c>
      <c r="P2380" s="10">
        <f t="shared" si="151"/>
        <v>0</v>
      </c>
      <c r="Q2380">
        <f t="shared" si="154"/>
        <v>0</v>
      </c>
      <c r="R2380" s="16">
        <f t="shared" si="152"/>
        <v>42213.013078703705</v>
      </c>
      <c r="S2380" s="16">
        <f t="shared" si="153"/>
        <v>42242.013078703705</v>
      </c>
    </row>
    <row r="2381" spans="1:19" ht="16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8276</v>
      </c>
      <c r="O2381" t="s">
        <v>8277</v>
      </c>
      <c r="P2381" s="10">
        <f t="shared" si="151"/>
        <v>0</v>
      </c>
      <c r="Q2381">
        <f t="shared" si="154"/>
        <v>0</v>
      </c>
      <c r="R2381" s="16">
        <f t="shared" si="152"/>
        <v>42237.016388888893</v>
      </c>
      <c r="S2381" s="16">
        <f t="shared" si="153"/>
        <v>42282.016388888893</v>
      </c>
    </row>
    <row r="2382" spans="1:19" ht="32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8276</v>
      </c>
      <c r="O2382" t="s">
        <v>8277</v>
      </c>
      <c r="P2382" s="10">
        <f t="shared" si="151"/>
        <v>0</v>
      </c>
      <c r="Q2382">
        <f t="shared" si="154"/>
        <v>18.329999999999998</v>
      </c>
      <c r="R2382" s="16">
        <f t="shared" si="152"/>
        <v>42248.793310185181</v>
      </c>
      <c r="S2382" s="16">
        <f t="shared" si="153"/>
        <v>42278.793310185181</v>
      </c>
    </row>
    <row r="2383" spans="1:19" ht="32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8276</v>
      </c>
      <c r="O2383" t="s">
        <v>8277</v>
      </c>
      <c r="P2383" s="10">
        <f t="shared" si="151"/>
        <v>2</v>
      </c>
      <c r="Q2383">
        <f t="shared" si="154"/>
        <v>224.43</v>
      </c>
      <c r="R2383" s="16">
        <f t="shared" si="152"/>
        <v>42074.935740740737</v>
      </c>
      <c r="S2383" s="16">
        <f t="shared" si="153"/>
        <v>42104.935740740737</v>
      </c>
    </row>
    <row r="2384" spans="1:19" ht="32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8276</v>
      </c>
      <c r="O2384" t="s">
        <v>8277</v>
      </c>
      <c r="P2384" s="10">
        <f t="shared" si="151"/>
        <v>3</v>
      </c>
      <c r="Q2384">
        <f t="shared" si="154"/>
        <v>37.5</v>
      </c>
      <c r="R2384" s="16">
        <f t="shared" si="152"/>
        <v>42195.187534722223</v>
      </c>
      <c r="S2384" s="16">
        <f t="shared" si="153"/>
        <v>42220.187534722223</v>
      </c>
    </row>
    <row r="2385" spans="1:19" ht="32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8276</v>
      </c>
      <c r="O2385" t="s">
        <v>8277</v>
      </c>
      <c r="P2385" s="10">
        <f t="shared" si="151"/>
        <v>4</v>
      </c>
      <c r="Q2385">
        <f t="shared" si="154"/>
        <v>145</v>
      </c>
      <c r="R2385" s="16">
        <f t="shared" si="152"/>
        <v>42027.056793981479</v>
      </c>
      <c r="S2385" s="16">
        <f t="shared" si="153"/>
        <v>42057.056793981479</v>
      </c>
    </row>
    <row r="2386" spans="1:19" ht="32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8276</v>
      </c>
      <c r="O2386" t="s">
        <v>8277</v>
      </c>
      <c r="P2386" s="10">
        <f t="shared" si="151"/>
        <v>1</v>
      </c>
      <c r="Q2386">
        <f t="shared" si="154"/>
        <v>1</v>
      </c>
      <c r="R2386" s="16">
        <f t="shared" si="152"/>
        <v>41927.067627314813</v>
      </c>
      <c r="S2386" s="16">
        <f t="shared" si="153"/>
        <v>41957.109293981484</v>
      </c>
    </row>
    <row r="2387" spans="1:19" ht="32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8276</v>
      </c>
      <c r="O2387" t="s">
        <v>8277</v>
      </c>
      <c r="P2387" s="10">
        <f t="shared" si="151"/>
        <v>1</v>
      </c>
      <c r="Q2387">
        <f t="shared" si="154"/>
        <v>112.57</v>
      </c>
      <c r="R2387" s="16">
        <f t="shared" si="152"/>
        <v>42191.70175925926</v>
      </c>
      <c r="S2387" s="16">
        <f t="shared" si="153"/>
        <v>42221.70175925926</v>
      </c>
    </row>
    <row r="2388" spans="1:19" ht="32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8276</v>
      </c>
      <c r="O2388" t="s">
        <v>8277</v>
      </c>
      <c r="P2388" s="10">
        <f t="shared" si="151"/>
        <v>0</v>
      </c>
      <c r="Q2388">
        <f t="shared" si="154"/>
        <v>0</v>
      </c>
      <c r="R2388" s="16">
        <f t="shared" si="152"/>
        <v>41954.838240740741</v>
      </c>
      <c r="S2388" s="16">
        <f t="shared" si="153"/>
        <v>42014.838240740741</v>
      </c>
    </row>
    <row r="2389" spans="1:19" ht="32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8276</v>
      </c>
      <c r="O2389" t="s">
        <v>8277</v>
      </c>
      <c r="P2389" s="10">
        <f t="shared" si="151"/>
        <v>1</v>
      </c>
      <c r="Q2389">
        <f t="shared" si="154"/>
        <v>342</v>
      </c>
      <c r="R2389" s="16">
        <f t="shared" si="152"/>
        <v>42528.626620370371</v>
      </c>
      <c r="S2389" s="16">
        <f t="shared" si="153"/>
        <v>42573.626620370371</v>
      </c>
    </row>
    <row r="2390" spans="1:19" ht="32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8276</v>
      </c>
      <c r="O2390" t="s">
        <v>8277</v>
      </c>
      <c r="P2390" s="10">
        <f t="shared" si="151"/>
        <v>1</v>
      </c>
      <c r="Q2390">
        <f t="shared" si="154"/>
        <v>57.88</v>
      </c>
      <c r="R2390" s="16">
        <f t="shared" si="152"/>
        <v>41989.853692129633</v>
      </c>
      <c r="S2390" s="16">
        <f t="shared" si="153"/>
        <v>42019.811805555553</v>
      </c>
    </row>
    <row r="2391" spans="1:19" ht="32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8276</v>
      </c>
      <c r="O2391" t="s">
        <v>8277</v>
      </c>
      <c r="P2391" s="10">
        <f t="shared" si="151"/>
        <v>0</v>
      </c>
      <c r="Q2391">
        <f t="shared" si="154"/>
        <v>30</v>
      </c>
      <c r="R2391" s="16">
        <f t="shared" si="152"/>
        <v>42179.653379629628</v>
      </c>
      <c r="S2391" s="16">
        <f t="shared" si="153"/>
        <v>42210.915972222225</v>
      </c>
    </row>
    <row r="2392" spans="1:19" ht="32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8276</v>
      </c>
      <c r="O2392" t="s">
        <v>8277</v>
      </c>
      <c r="P2392" s="10">
        <f t="shared" si="151"/>
        <v>0</v>
      </c>
      <c r="Q2392">
        <f t="shared" si="154"/>
        <v>0</v>
      </c>
      <c r="R2392" s="16">
        <f t="shared" si="152"/>
        <v>41968.262314814812</v>
      </c>
      <c r="S2392" s="16">
        <f t="shared" si="153"/>
        <v>42008.262314814812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8276</v>
      </c>
      <c r="O2393" t="s">
        <v>8277</v>
      </c>
      <c r="P2393" s="10">
        <f t="shared" si="151"/>
        <v>0</v>
      </c>
      <c r="Q2393">
        <f t="shared" si="154"/>
        <v>25</v>
      </c>
      <c r="R2393" s="16">
        <f t="shared" si="152"/>
        <v>42064.794490740736</v>
      </c>
      <c r="S2393" s="16">
        <f t="shared" si="153"/>
        <v>42094.752824074079</v>
      </c>
    </row>
    <row r="2394" spans="1:19" ht="32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8276</v>
      </c>
      <c r="O2394" t="s">
        <v>8277</v>
      </c>
      <c r="P2394" s="10">
        <f t="shared" ref="P2394:P2457" si="155">ROUND(E2394/D2394*100,0)</f>
        <v>0</v>
      </c>
      <c r="Q2394">
        <f t="shared" si="154"/>
        <v>0</v>
      </c>
      <c r="R2394" s="16">
        <f t="shared" si="152"/>
        <v>42276.120636574073</v>
      </c>
      <c r="S2394" s="16">
        <f t="shared" si="153"/>
        <v>42306.120636574073</v>
      </c>
    </row>
    <row r="2395" spans="1:19" ht="32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8276</v>
      </c>
      <c r="O2395" t="s">
        <v>8277</v>
      </c>
      <c r="P2395" s="10">
        <f t="shared" si="155"/>
        <v>0</v>
      </c>
      <c r="Q2395">
        <f t="shared" si="154"/>
        <v>50</v>
      </c>
      <c r="R2395" s="16">
        <f t="shared" si="152"/>
        <v>42194.648344907408</v>
      </c>
      <c r="S2395" s="16">
        <f t="shared" si="153"/>
        <v>42224.648344907408</v>
      </c>
    </row>
    <row r="2396" spans="1:19" ht="32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8276</v>
      </c>
      <c r="O2396" t="s">
        <v>8277</v>
      </c>
      <c r="P2396" s="10">
        <f t="shared" si="155"/>
        <v>0</v>
      </c>
      <c r="Q2396">
        <f t="shared" si="154"/>
        <v>1.5</v>
      </c>
      <c r="R2396" s="16">
        <f t="shared" si="152"/>
        <v>42031.362187499995</v>
      </c>
      <c r="S2396" s="16">
        <f t="shared" si="153"/>
        <v>42061.362187499995</v>
      </c>
    </row>
    <row r="2397" spans="1:19" ht="32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8276</v>
      </c>
      <c r="O2397" t="s">
        <v>8277</v>
      </c>
      <c r="P2397" s="10">
        <f t="shared" si="155"/>
        <v>0</v>
      </c>
      <c r="Q2397">
        <f t="shared" si="154"/>
        <v>0</v>
      </c>
      <c r="R2397" s="16">
        <f t="shared" si="152"/>
        <v>42717.121377314819</v>
      </c>
      <c r="S2397" s="16">
        <f t="shared" si="153"/>
        <v>42745.372916666667</v>
      </c>
    </row>
    <row r="2398" spans="1:19" ht="32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8276</v>
      </c>
      <c r="O2398" t="s">
        <v>8277</v>
      </c>
      <c r="P2398" s="10">
        <f t="shared" si="155"/>
        <v>0</v>
      </c>
      <c r="Q2398">
        <f t="shared" si="154"/>
        <v>10</v>
      </c>
      <c r="R2398" s="16">
        <f t="shared" si="152"/>
        <v>42262.849050925928</v>
      </c>
      <c r="S2398" s="16">
        <f t="shared" si="153"/>
        <v>42292.849050925928</v>
      </c>
    </row>
    <row r="2399" spans="1:19" ht="32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8276</v>
      </c>
      <c r="O2399" t="s">
        <v>8277</v>
      </c>
      <c r="P2399" s="10">
        <f t="shared" si="155"/>
        <v>0</v>
      </c>
      <c r="Q2399">
        <f t="shared" si="154"/>
        <v>0</v>
      </c>
      <c r="R2399" s="16">
        <f t="shared" si="152"/>
        <v>41976.88490740741</v>
      </c>
      <c r="S2399" s="16">
        <f t="shared" si="153"/>
        <v>42006.88490740741</v>
      </c>
    </row>
    <row r="2400" spans="1:19" ht="32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8276</v>
      </c>
      <c r="O2400" t="s">
        <v>8277</v>
      </c>
      <c r="P2400" s="10">
        <f t="shared" si="155"/>
        <v>0</v>
      </c>
      <c r="Q2400">
        <f t="shared" si="154"/>
        <v>0</v>
      </c>
      <c r="R2400" s="16">
        <f t="shared" si="152"/>
        <v>42157.916481481487</v>
      </c>
      <c r="S2400" s="16">
        <f t="shared" si="153"/>
        <v>42187.916481481487</v>
      </c>
    </row>
    <row r="2401" spans="1:19" ht="32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8276</v>
      </c>
      <c r="O2401" t="s">
        <v>8277</v>
      </c>
      <c r="P2401" s="10">
        <f t="shared" si="155"/>
        <v>0</v>
      </c>
      <c r="Q2401">
        <f t="shared" si="154"/>
        <v>0</v>
      </c>
      <c r="R2401" s="16">
        <f t="shared" si="152"/>
        <v>41956.853078703702</v>
      </c>
      <c r="S2401" s="16">
        <f t="shared" si="153"/>
        <v>41991.853078703702</v>
      </c>
    </row>
    <row r="2402" spans="1:19" ht="32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8276</v>
      </c>
      <c r="O2402" t="s">
        <v>8277</v>
      </c>
      <c r="P2402" s="10">
        <f t="shared" si="155"/>
        <v>0</v>
      </c>
      <c r="Q2402">
        <f t="shared" si="154"/>
        <v>0</v>
      </c>
      <c r="R2402" s="16">
        <f t="shared" si="152"/>
        <v>42444.268101851849</v>
      </c>
      <c r="S2402" s="16">
        <f t="shared" si="153"/>
        <v>42474.268101851849</v>
      </c>
    </row>
    <row r="2403" spans="1:19" ht="32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8293</v>
      </c>
      <c r="O2403" t="s">
        <v>8294</v>
      </c>
      <c r="P2403" s="10">
        <f t="shared" si="155"/>
        <v>1</v>
      </c>
      <c r="Q2403">
        <f t="shared" si="154"/>
        <v>22.33</v>
      </c>
      <c r="R2403" s="16">
        <f t="shared" si="152"/>
        <v>42374.822870370372</v>
      </c>
      <c r="S2403" s="16">
        <f t="shared" si="153"/>
        <v>42434.822870370372</v>
      </c>
    </row>
    <row r="2404" spans="1:19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8293</v>
      </c>
      <c r="O2404" t="s">
        <v>8294</v>
      </c>
      <c r="P2404" s="10">
        <f t="shared" si="155"/>
        <v>0</v>
      </c>
      <c r="Q2404">
        <f t="shared" si="154"/>
        <v>52</v>
      </c>
      <c r="R2404" s="16">
        <f t="shared" si="152"/>
        <v>42107.679756944446</v>
      </c>
      <c r="S2404" s="16">
        <f t="shared" si="153"/>
        <v>42137.679756944446</v>
      </c>
    </row>
    <row r="2405" spans="1:19" ht="32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8293</v>
      </c>
      <c r="O2405" t="s">
        <v>8294</v>
      </c>
      <c r="P2405" s="10">
        <f t="shared" si="155"/>
        <v>17</v>
      </c>
      <c r="Q2405">
        <f t="shared" si="154"/>
        <v>16.829999999999998</v>
      </c>
      <c r="R2405" s="16">
        <f t="shared" si="152"/>
        <v>42399.882615740738</v>
      </c>
      <c r="S2405" s="16">
        <f t="shared" si="153"/>
        <v>42459.840949074074</v>
      </c>
    </row>
    <row r="2406" spans="1:19" ht="32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8293</v>
      </c>
      <c r="O2406" t="s">
        <v>8294</v>
      </c>
      <c r="P2406" s="10">
        <f t="shared" si="155"/>
        <v>0</v>
      </c>
      <c r="Q2406">
        <f t="shared" si="154"/>
        <v>0</v>
      </c>
      <c r="R2406" s="16">
        <f t="shared" si="152"/>
        <v>42342.03943287037</v>
      </c>
      <c r="S2406" s="16">
        <f t="shared" si="153"/>
        <v>42372.03943287037</v>
      </c>
    </row>
    <row r="2407" spans="1:19" ht="16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8293</v>
      </c>
      <c r="O2407" t="s">
        <v>8294</v>
      </c>
      <c r="P2407" s="10">
        <f t="shared" si="155"/>
        <v>23</v>
      </c>
      <c r="Q2407">
        <f t="shared" si="154"/>
        <v>56.3</v>
      </c>
      <c r="R2407" s="16">
        <f t="shared" si="152"/>
        <v>42595.585358796292</v>
      </c>
      <c r="S2407" s="16">
        <f t="shared" si="153"/>
        <v>42616.585358796292</v>
      </c>
    </row>
    <row r="2408" spans="1:19" ht="32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8293</v>
      </c>
      <c r="O2408" t="s">
        <v>8294</v>
      </c>
      <c r="P2408" s="10">
        <f t="shared" si="155"/>
        <v>41</v>
      </c>
      <c r="Q2408">
        <f t="shared" si="154"/>
        <v>84.06</v>
      </c>
      <c r="R2408" s="16">
        <f t="shared" si="152"/>
        <v>41983.110995370371</v>
      </c>
      <c r="S2408" s="16">
        <f t="shared" si="153"/>
        <v>42023.110995370371</v>
      </c>
    </row>
    <row r="2409" spans="1:19" ht="32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8293</v>
      </c>
      <c r="O2409" t="s">
        <v>8294</v>
      </c>
      <c r="P2409" s="10">
        <f t="shared" si="155"/>
        <v>25</v>
      </c>
      <c r="Q2409">
        <f t="shared" si="154"/>
        <v>168.39</v>
      </c>
      <c r="R2409" s="16">
        <f t="shared" si="152"/>
        <v>42082.575555555552</v>
      </c>
      <c r="S2409" s="16">
        <f t="shared" si="153"/>
        <v>42105.25</v>
      </c>
    </row>
    <row r="2410" spans="1:19" ht="16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8293</v>
      </c>
      <c r="O2410" t="s">
        <v>8294</v>
      </c>
      <c r="P2410" s="10">
        <f t="shared" si="155"/>
        <v>0</v>
      </c>
      <c r="Q2410">
        <f t="shared" si="154"/>
        <v>15</v>
      </c>
      <c r="R2410" s="16">
        <f t="shared" si="152"/>
        <v>41919.140706018516</v>
      </c>
      <c r="S2410" s="16">
        <f t="shared" si="153"/>
        <v>41949.182372685187</v>
      </c>
    </row>
    <row r="2411" spans="1:19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8293</v>
      </c>
      <c r="O2411" t="s">
        <v>8294</v>
      </c>
      <c r="P2411" s="10">
        <f t="shared" si="155"/>
        <v>2</v>
      </c>
      <c r="Q2411">
        <f t="shared" si="154"/>
        <v>76.67</v>
      </c>
      <c r="R2411" s="16">
        <f t="shared" si="152"/>
        <v>42204.875868055555</v>
      </c>
      <c r="S2411" s="16">
        <f t="shared" si="153"/>
        <v>42234.875868055555</v>
      </c>
    </row>
    <row r="2412" spans="1:19" ht="32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8293</v>
      </c>
      <c r="O2412" t="s">
        <v>8294</v>
      </c>
      <c r="P2412" s="10">
        <f t="shared" si="155"/>
        <v>0</v>
      </c>
      <c r="Q2412">
        <f t="shared" si="154"/>
        <v>0</v>
      </c>
      <c r="R2412" s="16">
        <f t="shared" si="152"/>
        <v>42224.408275462964</v>
      </c>
      <c r="S2412" s="16">
        <f t="shared" si="153"/>
        <v>42254.408275462964</v>
      </c>
    </row>
    <row r="2413" spans="1:19" ht="32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8293</v>
      </c>
      <c r="O2413" t="s">
        <v>8294</v>
      </c>
      <c r="P2413" s="10">
        <f t="shared" si="155"/>
        <v>1</v>
      </c>
      <c r="Q2413">
        <f t="shared" si="154"/>
        <v>50.33</v>
      </c>
      <c r="R2413" s="16">
        <f t="shared" si="152"/>
        <v>42211.732430555552</v>
      </c>
      <c r="S2413" s="16">
        <f t="shared" si="153"/>
        <v>42241.732430555552</v>
      </c>
    </row>
    <row r="2414" spans="1:19" ht="32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8293</v>
      </c>
      <c r="O2414" t="s">
        <v>8294</v>
      </c>
      <c r="P2414" s="10">
        <f t="shared" si="155"/>
        <v>0</v>
      </c>
      <c r="Q2414">
        <f t="shared" si="154"/>
        <v>0</v>
      </c>
      <c r="R2414" s="16">
        <f t="shared" si="152"/>
        <v>42655.736956018518</v>
      </c>
      <c r="S2414" s="16">
        <f t="shared" si="153"/>
        <v>42700.778622685189</v>
      </c>
    </row>
    <row r="2415" spans="1:19" ht="32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8293</v>
      </c>
      <c r="O2415" t="s">
        <v>8294</v>
      </c>
      <c r="P2415" s="10">
        <f t="shared" si="155"/>
        <v>1</v>
      </c>
      <c r="Q2415">
        <f t="shared" si="154"/>
        <v>8.33</v>
      </c>
      <c r="R2415" s="16">
        <f t="shared" si="152"/>
        <v>41760.10974537037</v>
      </c>
      <c r="S2415" s="16">
        <f t="shared" si="153"/>
        <v>41790.979166666664</v>
      </c>
    </row>
    <row r="2416" spans="1:19" ht="32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8293</v>
      </c>
      <c r="O2416" t="s">
        <v>8294</v>
      </c>
      <c r="P2416" s="10">
        <f t="shared" si="155"/>
        <v>3</v>
      </c>
      <c r="Q2416">
        <f t="shared" si="154"/>
        <v>35.380000000000003</v>
      </c>
      <c r="R2416" s="16">
        <f t="shared" si="152"/>
        <v>42198.695138888885</v>
      </c>
      <c r="S2416" s="16">
        <f t="shared" si="153"/>
        <v>42238.165972222225</v>
      </c>
    </row>
    <row r="2417" spans="1:19" ht="32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8293</v>
      </c>
      <c r="O2417" t="s">
        <v>8294</v>
      </c>
      <c r="P2417" s="10">
        <f t="shared" si="155"/>
        <v>1</v>
      </c>
      <c r="Q2417">
        <f t="shared" si="154"/>
        <v>55.83</v>
      </c>
      <c r="R2417" s="16">
        <f t="shared" si="152"/>
        <v>42536.862800925926</v>
      </c>
      <c r="S2417" s="16">
        <f t="shared" si="153"/>
        <v>42566.862800925926</v>
      </c>
    </row>
    <row r="2418" spans="1:19" ht="32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8293</v>
      </c>
      <c r="O2418" t="s">
        <v>8294</v>
      </c>
      <c r="P2418" s="10">
        <f t="shared" si="155"/>
        <v>0</v>
      </c>
      <c r="Q2418">
        <f t="shared" si="154"/>
        <v>5</v>
      </c>
      <c r="R2418" s="16">
        <f t="shared" si="152"/>
        <v>42019.737766203703</v>
      </c>
      <c r="S2418" s="16">
        <f t="shared" si="153"/>
        <v>42077.625</v>
      </c>
    </row>
    <row r="2419" spans="1:19" ht="32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8293</v>
      </c>
      <c r="O2419" t="s">
        <v>8294</v>
      </c>
      <c r="P2419" s="10">
        <f t="shared" si="155"/>
        <v>0</v>
      </c>
      <c r="Q2419">
        <f t="shared" si="154"/>
        <v>0</v>
      </c>
      <c r="R2419" s="16">
        <f t="shared" si="152"/>
        <v>41831.884108796294</v>
      </c>
      <c r="S2419" s="16">
        <f t="shared" si="153"/>
        <v>41861.884108796294</v>
      </c>
    </row>
    <row r="2420" spans="1:19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8293</v>
      </c>
      <c r="O2420" t="s">
        <v>8294</v>
      </c>
      <c r="P2420" s="10">
        <f t="shared" si="155"/>
        <v>0</v>
      </c>
      <c r="Q2420">
        <f t="shared" si="154"/>
        <v>1</v>
      </c>
      <c r="R2420" s="16">
        <f t="shared" si="152"/>
        <v>42027.856990740736</v>
      </c>
      <c r="S2420" s="16">
        <f t="shared" si="153"/>
        <v>42087.815324074079</v>
      </c>
    </row>
    <row r="2421" spans="1:19" ht="32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8293</v>
      </c>
      <c r="O2421" t="s">
        <v>8294</v>
      </c>
      <c r="P2421" s="10">
        <f t="shared" si="155"/>
        <v>0</v>
      </c>
      <c r="Q2421">
        <f t="shared" si="154"/>
        <v>0</v>
      </c>
      <c r="R2421" s="16">
        <f t="shared" si="152"/>
        <v>41993.738298611104</v>
      </c>
      <c r="S2421" s="16">
        <f t="shared" si="153"/>
        <v>42053.738298611104</v>
      </c>
    </row>
    <row r="2422" spans="1:19" ht="32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8293</v>
      </c>
      <c r="O2422" t="s">
        <v>8294</v>
      </c>
      <c r="P2422" s="10">
        <f t="shared" si="155"/>
        <v>15</v>
      </c>
      <c r="Q2422">
        <f t="shared" si="154"/>
        <v>69.47</v>
      </c>
      <c r="R2422" s="16">
        <f t="shared" si="152"/>
        <v>41893.028877314813</v>
      </c>
      <c r="S2422" s="16">
        <f t="shared" si="153"/>
        <v>41953.070543981477</v>
      </c>
    </row>
    <row r="2423" spans="1:19" ht="16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8293</v>
      </c>
      <c r="O2423" t="s">
        <v>8294</v>
      </c>
      <c r="P2423" s="10">
        <f t="shared" si="155"/>
        <v>0</v>
      </c>
      <c r="Q2423">
        <f t="shared" si="154"/>
        <v>1</v>
      </c>
      <c r="R2423" s="16">
        <f t="shared" si="152"/>
        <v>42026.687453703707</v>
      </c>
      <c r="S2423" s="16">
        <f t="shared" si="153"/>
        <v>42056.687453703707</v>
      </c>
    </row>
    <row r="2424" spans="1:19" ht="16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8293</v>
      </c>
      <c r="O2424" t="s">
        <v>8294</v>
      </c>
      <c r="P2424" s="10">
        <f t="shared" si="155"/>
        <v>0</v>
      </c>
      <c r="Q2424">
        <f t="shared" si="154"/>
        <v>1</v>
      </c>
      <c r="R2424" s="16">
        <f t="shared" si="152"/>
        <v>42044.724953703699</v>
      </c>
      <c r="S2424" s="16">
        <f t="shared" si="153"/>
        <v>42074.683287037042</v>
      </c>
    </row>
    <row r="2425" spans="1:19" ht="32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8293</v>
      </c>
      <c r="O2425" t="s">
        <v>8294</v>
      </c>
      <c r="P2425" s="10">
        <f t="shared" si="155"/>
        <v>0</v>
      </c>
      <c r="Q2425">
        <f t="shared" si="154"/>
        <v>8</v>
      </c>
      <c r="R2425" s="16">
        <f t="shared" si="152"/>
        <v>41974.704745370371</v>
      </c>
      <c r="S2425" s="16">
        <f t="shared" si="153"/>
        <v>42004.704745370371</v>
      </c>
    </row>
    <row r="2426" spans="1:19" ht="16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8293</v>
      </c>
      <c r="O2426" t="s">
        <v>8294</v>
      </c>
      <c r="P2426" s="10">
        <f t="shared" si="155"/>
        <v>1</v>
      </c>
      <c r="Q2426">
        <f t="shared" si="154"/>
        <v>34.44</v>
      </c>
      <c r="R2426" s="16">
        <f t="shared" si="152"/>
        <v>41909.892453703702</v>
      </c>
      <c r="S2426" s="16">
        <f t="shared" si="153"/>
        <v>41939.892453703702</v>
      </c>
    </row>
    <row r="2427" spans="1:19" ht="32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8293</v>
      </c>
      <c r="O2427" t="s">
        <v>8294</v>
      </c>
      <c r="P2427" s="10">
        <f t="shared" si="155"/>
        <v>0</v>
      </c>
      <c r="Q2427">
        <f t="shared" si="154"/>
        <v>1</v>
      </c>
      <c r="R2427" s="16">
        <f t="shared" si="152"/>
        <v>42502.913761574076</v>
      </c>
      <c r="S2427" s="16">
        <f t="shared" si="153"/>
        <v>42517.919444444444</v>
      </c>
    </row>
    <row r="2428" spans="1:19" ht="32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8293</v>
      </c>
      <c r="O2428" t="s">
        <v>8294</v>
      </c>
      <c r="P2428" s="10">
        <f t="shared" si="155"/>
        <v>0</v>
      </c>
      <c r="Q2428">
        <f t="shared" si="154"/>
        <v>0</v>
      </c>
      <c r="R2428" s="16">
        <f t="shared" si="152"/>
        <v>42164.170046296291</v>
      </c>
      <c r="S2428" s="16">
        <f t="shared" si="153"/>
        <v>42224.170046296291</v>
      </c>
    </row>
    <row r="2429" spans="1:19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8293</v>
      </c>
      <c r="O2429" t="s">
        <v>8294</v>
      </c>
      <c r="P2429" s="10">
        <f t="shared" si="155"/>
        <v>0</v>
      </c>
      <c r="Q2429">
        <f t="shared" si="154"/>
        <v>1</v>
      </c>
      <c r="R2429" s="16">
        <f t="shared" si="152"/>
        <v>42412.318668981476</v>
      </c>
      <c r="S2429" s="16">
        <f t="shared" si="153"/>
        <v>42452.277002314819</v>
      </c>
    </row>
    <row r="2430" spans="1:19" ht="16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8293</v>
      </c>
      <c r="O2430" t="s">
        <v>8294</v>
      </c>
      <c r="P2430" s="10">
        <f t="shared" si="155"/>
        <v>0</v>
      </c>
      <c r="Q2430">
        <f t="shared" si="154"/>
        <v>1</v>
      </c>
      <c r="R2430" s="16">
        <f t="shared" si="152"/>
        <v>42045.784155092595</v>
      </c>
      <c r="S2430" s="16">
        <f t="shared" si="153"/>
        <v>42075.742488425924</v>
      </c>
    </row>
    <row r="2431" spans="1:19" ht="32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8293</v>
      </c>
      <c r="O2431" t="s">
        <v>8294</v>
      </c>
      <c r="P2431" s="10">
        <f t="shared" si="155"/>
        <v>1</v>
      </c>
      <c r="Q2431">
        <f t="shared" si="154"/>
        <v>501.25</v>
      </c>
      <c r="R2431" s="16">
        <f t="shared" si="152"/>
        <v>42734.879236111112</v>
      </c>
      <c r="S2431" s="16">
        <f t="shared" si="153"/>
        <v>42771.697222222225</v>
      </c>
    </row>
    <row r="2432" spans="1:19" ht="32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8293</v>
      </c>
      <c r="O2432" t="s">
        <v>8294</v>
      </c>
      <c r="P2432" s="10">
        <f t="shared" si="155"/>
        <v>1</v>
      </c>
      <c r="Q2432">
        <f t="shared" si="154"/>
        <v>10.5</v>
      </c>
      <c r="R2432" s="16">
        <f t="shared" si="152"/>
        <v>42382.130833333329</v>
      </c>
      <c r="S2432" s="16">
        <f t="shared" si="153"/>
        <v>42412.130833333329</v>
      </c>
    </row>
    <row r="2433" spans="1:19" ht="16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8293</v>
      </c>
      <c r="O2433" t="s">
        <v>8294</v>
      </c>
      <c r="P2433" s="10">
        <f t="shared" si="155"/>
        <v>0</v>
      </c>
      <c r="Q2433">
        <f t="shared" si="154"/>
        <v>1</v>
      </c>
      <c r="R2433" s="16">
        <f t="shared" si="152"/>
        <v>42489.099687499998</v>
      </c>
      <c r="S2433" s="16">
        <f t="shared" si="153"/>
        <v>42549.099687499998</v>
      </c>
    </row>
    <row r="2434" spans="1:19" ht="32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8293</v>
      </c>
      <c r="O2434" t="s">
        <v>8294</v>
      </c>
      <c r="P2434" s="10">
        <f t="shared" si="155"/>
        <v>0</v>
      </c>
      <c r="Q2434">
        <f t="shared" si="154"/>
        <v>1</v>
      </c>
      <c r="R2434" s="16">
        <f t="shared" si="152"/>
        <v>42041.218715277777</v>
      </c>
      <c r="S2434" s="16">
        <f t="shared" si="153"/>
        <v>42071.218715277777</v>
      </c>
    </row>
    <row r="2435" spans="1:19" ht="32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8293</v>
      </c>
      <c r="O2435" t="s">
        <v>8294</v>
      </c>
      <c r="P2435" s="10">
        <f t="shared" si="155"/>
        <v>0</v>
      </c>
      <c r="Q2435">
        <f t="shared" si="154"/>
        <v>0</v>
      </c>
      <c r="R2435" s="16">
        <f t="shared" ref="R2435:R2498" si="156">(((J2435/60)/60)/24)+DATE(1970,1,1)</f>
        <v>42397.89980324074</v>
      </c>
      <c r="S2435" s="16">
        <f t="shared" ref="S2435:S2498" si="157">(((I2435/60)/60)/24)+DATE(1970,1,1)</f>
        <v>42427.89980324074</v>
      </c>
    </row>
    <row r="2436" spans="1:19" ht="32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8293</v>
      </c>
      <c r="O2436" t="s">
        <v>8294</v>
      </c>
      <c r="P2436" s="10">
        <f t="shared" si="155"/>
        <v>0</v>
      </c>
      <c r="Q2436">
        <f t="shared" si="154"/>
        <v>13</v>
      </c>
      <c r="R2436" s="16">
        <f t="shared" si="156"/>
        <v>42180.18604166666</v>
      </c>
      <c r="S2436" s="16">
        <f t="shared" si="157"/>
        <v>42220.18604166666</v>
      </c>
    </row>
    <row r="2437" spans="1:19" ht="32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8293</v>
      </c>
      <c r="O2437" t="s">
        <v>8294</v>
      </c>
      <c r="P2437" s="10">
        <f t="shared" si="155"/>
        <v>0</v>
      </c>
      <c r="Q2437">
        <f t="shared" si="154"/>
        <v>306</v>
      </c>
      <c r="R2437" s="16">
        <f t="shared" si="156"/>
        <v>42252.277615740735</v>
      </c>
      <c r="S2437" s="16">
        <f t="shared" si="157"/>
        <v>42282.277615740735</v>
      </c>
    </row>
    <row r="2438" spans="1:19" ht="32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8293</v>
      </c>
      <c r="O2438" t="s">
        <v>8294</v>
      </c>
      <c r="P2438" s="10">
        <f t="shared" si="155"/>
        <v>0</v>
      </c>
      <c r="Q2438">
        <f t="shared" si="154"/>
        <v>22.5</v>
      </c>
      <c r="R2438" s="16">
        <f t="shared" si="156"/>
        <v>42338.615393518514</v>
      </c>
      <c r="S2438" s="16">
        <f t="shared" si="157"/>
        <v>42398.615393518514</v>
      </c>
    </row>
    <row r="2439" spans="1:19" ht="32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8293</v>
      </c>
      <c r="O2439" t="s">
        <v>8294</v>
      </c>
      <c r="P2439" s="10">
        <f t="shared" si="155"/>
        <v>0</v>
      </c>
      <c r="Q2439">
        <f t="shared" si="154"/>
        <v>0</v>
      </c>
      <c r="R2439" s="16">
        <f t="shared" si="156"/>
        <v>42031.965138888889</v>
      </c>
      <c r="S2439" s="16">
        <f t="shared" si="157"/>
        <v>42080.75</v>
      </c>
    </row>
    <row r="2440" spans="1:19" ht="32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8293</v>
      </c>
      <c r="O2440" t="s">
        <v>8294</v>
      </c>
      <c r="P2440" s="10">
        <f t="shared" si="155"/>
        <v>0</v>
      </c>
      <c r="Q2440">
        <f t="shared" si="154"/>
        <v>50</v>
      </c>
      <c r="R2440" s="16">
        <f t="shared" si="156"/>
        <v>42285.91506944444</v>
      </c>
      <c r="S2440" s="16">
        <f t="shared" si="157"/>
        <v>42345.956736111111</v>
      </c>
    </row>
    <row r="2441" spans="1:19" ht="32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8293</v>
      </c>
      <c r="O2441" t="s">
        <v>8294</v>
      </c>
      <c r="P2441" s="10">
        <f t="shared" si="155"/>
        <v>0</v>
      </c>
      <c r="Q2441">
        <f t="shared" si="154"/>
        <v>0</v>
      </c>
      <c r="R2441" s="16">
        <f t="shared" si="156"/>
        <v>42265.818622685183</v>
      </c>
      <c r="S2441" s="16">
        <f t="shared" si="157"/>
        <v>42295.818622685183</v>
      </c>
    </row>
    <row r="2442" spans="1:19" ht="16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8293</v>
      </c>
      <c r="O2442" t="s">
        <v>8294</v>
      </c>
      <c r="P2442" s="10">
        <f t="shared" si="155"/>
        <v>0</v>
      </c>
      <c r="Q2442">
        <f t="shared" ref="Q2442:Q2505" si="158">IFERROR(ROUND(E2442/L2442,2),0)</f>
        <v>5</v>
      </c>
      <c r="R2442" s="16">
        <f t="shared" si="156"/>
        <v>42383.899456018517</v>
      </c>
      <c r="S2442" s="16">
        <f t="shared" si="157"/>
        <v>42413.899456018517</v>
      </c>
    </row>
    <row r="2443" spans="1:19" ht="16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8293</v>
      </c>
      <c r="O2443" t="s">
        <v>8309</v>
      </c>
      <c r="P2443" s="10">
        <f t="shared" si="155"/>
        <v>108</v>
      </c>
      <c r="Q2443">
        <f t="shared" si="158"/>
        <v>74.23</v>
      </c>
      <c r="R2443" s="16">
        <f t="shared" si="156"/>
        <v>42187.125625000001</v>
      </c>
      <c r="S2443" s="16">
        <f t="shared" si="157"/>
        <v>42208.207638888889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8293</v>
      </c>
      <c r="O2444" t="s">
        <v>8309</v>
      </c>
      <c r="P2444" s="10">
        <f t="shared" si="155"/>
        <v>126</v>
      </c>
      <c r="Q2444">
        <f t="shared" si="158"/>
        <v>81.25</v>
      </c>
      <c r="R2444" s="16">
        <f t="shared" si="156"/>
        <v>42052.666990740734</v>
      </c>
      <c r="S2444" s="16">
        <f t="shared" si="157"/>
        <v>42082.625324074077</v>
      </c>
    </row>
    <row r="2445" spans="1:19" ht="32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8293</v>
      </c>
      <c r="O2445" t="s">
        <v>8309</v>
      </c>
      <c r="P2445" s="10">
        <f t="shared" si="155"/>
        <v>203</v>
      </c>
      <c r="Q2445">
        <f t="shared" si="158"/>
        <v>130.22999999999999</v>
      </c>
      <c r="R2445" s="16">
        <f t="shared" si="156"/>
        <v>41836.625254629631</v>
      </c>
      <c r="S2445" s="16">
        <f t="shared" si="157"/>
        <v>41866.625254629631</v>
      </c>
    </row>
    <row r="2446" spans="1:19" ht="32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8293</v>
      </c>
      <c r="O2446" t="s">
        <v>8309</v>
      </c>
      <c r="P2446" s="10">
        <f t="shared" si="155"/>
        <v>109</v>
      </c>
      <c r="Q2446">
        <f t="shared" si="158"/>
        <v>53.41</v>
      </c>
      <c r="R2446" s="16">
        <f t="shared" si="156"/>
        <v>42485.754525462966</v>
      </c>
      <c r="S2446" s="16">
        <f t="shared" si="157"/>
        <v>42515.754525462966</v>
      </c>
    </row>
    <row r="2447" spans="1:19" ht="32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8293</v>
      </c>
      <c r="O2447" t="s">
        <v>8309</v>
      </c>
      <c r="P2447" s="10">
        <f t="shared" si="155"/>
        <v>173</v>
      </c>
      <c r="Q2447">
        <f t="shared" si="158"/>
        <v>75.13</v>
      </c>
      <c r="R2447" s="16">
        <f t="shared" si="156"/>
        <v>42243.190057870372</v>
      </c>
      <c r="S2447" s="16">
        <f t="shared" si="157"/>
        <v>42273.190057870372</v>
      </c>
    </row>
    <row r="2448" spans="1:19" ht="32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8293</v>
      </c>
      <c r="O2448" t="s">
        <v>8309</v>
      </c>
      <c r="P2448" s="10">
        <f t="shared" si="155"/>
        <v>168</v>
      </c>
      <c r="Q2448">
        <f t="shared" si="158"/>
        <v>75.67</v>
      </c>
      <c r="R2448" s="16">
        <f t="shared" si="156"/>
        <v>42670.602673611109</v>
      </c>
      <c r="S2448" s="16">
        <f t="shared" si="157"/>
        <v>42700.64434027778</v>
      </c>
    </row>
    <row r="2449" spans="1:19" ht="32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8293</v>
      </c>
      <c r="O2449" t="s">
        <v>8309</v>
      </c>
      <c r="P2449" s="10">
        <f t="shared" si="155"/>
        <v>427</v>
      </c>
      <c r="Q2449">
        <f t="shared" si="158"/>
        <v>31.69</v>
      </c>
      <c r="R2449" s="16">
        <f t="shared" si="156"/>
        <v>42654.469826388886</v>
      </c>
      <c r="S2449" s="16">
        <f t="shared" si="157"/>
        <v>42686.166666666672</v>
      </c>
    </row>
    <row r="2450" spans="1:19" ht="32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8293</v>
      </c>
      <c r="O2450" t="s">
        <v>8309</v>
      </c>
      <c r="P2450" s="10">
        <f t="shared" si="155"/>
        <v>108</v>
      </c>
      <c r="Q2450">
        <f t="shared" si="158"/>
        <v>47.78</v>
      </c>
      <c r="R2450" s="16">
        <f t="shared" si="156"/>
        <v>42607.316122685181</v>
      </c>
      <c r="S2450" s="16">
        <f t="shared" si="157"/>
        <v>42613.233333333337</v>
      </c>
    </row>
    <row r="2451" spans="1:19" ht="32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8293</v>
      </c>
      <c r="O2451" t="s">
        <v>8309</v>
      </c>
      <c r="P2451" s="10">
        <f t="shared" si="155"/>
        <v>108</v>
      </c>
      <c r="Q2451">
        <f t="shared" si="158"/>
        <v>90</v>
      </c>
      <c r="R2451" s="16">
        <f t="shared" si="156"/>
        <v>41943.142534722225</v>
      </c>
      <c r="S2451" s="16">
        <f t="shared" si="157"/>
        <v>41973.184201388889</v>
      </c>
    </row>
    <row r="2452" spans="1:19" ht="32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8293</v>
      </c>
      <c r="O2452" t="s">
        <v>8309</v>
      </c>
      <c r="P2452" s="10">
        <f t="shared" si="155"/>
        <v>102</v>
      </c>
      <c r="Q2452">
        <f t="shared" si="158"/>
        <v>149.31</v>
      </c>
      <c r="R2452" s="16">
        <f t="shared" si="156"/>
        <v>41902.07240740741</v>
      </c>
      <c r="S2452" s="16">
        <f t="shared" si="157"/>
        <v>41940.132638888892</v>
      </c>
    </row>
    <row r="2453" spans="1:19" ht="32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8293</v>
      </c>
      <c r="O2453" t="s">
        <v>8309</v>
      </c>
      <c r="P2453" s="10">
        <f t="shared" si="155"/>
        <v>115</v>
      </c>
      <c r="Q2453">
        <f t="shared" si="158"/>
        <v>62.07</v>
      </c>
      <c r="R2453" s="16">
        <f t="shared" si="156"/>
        <v>42779.908449074079</v>
      </c>
      <c r="S2453" s="16">
        <f t="shared" si="157"/>
        <v>42799.908449074079</v>
      </c>
    </row>
    <row r="2454" spans="1:19" ht="32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8293</v>
      </c>
      <c r="O2454" t="s">
        <v>8309</v>
      </c>
      <c r="P2454" s="10">
        <f t="shared" si="155"/>
        <v>134</v>
      </c>
      <c r="Q2454">
        <f t="shared" si="158"/>
        <v>53.4</v>
      </c>
      <c r="R2454" s="16">
        <f t="shared" si="156"/>
        <v>42338.84375</v>
      </c>
      <c r="S2454" s="16">
        <f t="shared" si="157"/>
        <v>42367.958333333328</v>
      </c>
    </row>
    <row r="2455" spans="1:19" ht="32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8293</v>
      </c>
      <c r="O2455" t="s">
        <v>8309</v>
      </c>
      <c r="P2455" s="10">
        <f t="shared" si="155"/>
        <v>155</v>
      </c>
      <c r="Q2455">
        <f t="shared" si="158"/>
        <v>69.27</v>
      </c>
      <c r="R2455" s="16">
        <f t="shared" si="156"/>
        <v>42738.692233796297</v>
      </c>
      <c r="S2455" s="16">
        <f t="shared" si="157"/>
        <v>42768.692233796297</v>
      </c>
    </row>
    <row r="2456" spans="1:19" ht="32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8293</v>
      </c>
      <c r="O2456" t="s">
        <v>8309</v>
      </c>
      <c r="P2456" s="10">
        <f t="shared" si="155"/>
        <v>101</v>
      </c>
      <c r="Q2456">
        <f t="shared" si="158"/>
        <v>271.51</v>
      </c>
      <c r="R2456" s="16">
        <f t="shared" si="156"/>
        <v>42770.201481481476</v>
      </c>
      <c r="S2456" s="16">
        <f t="shared" si="157"/>
        <v>42805.201481481476</v>
      </c>
    </row>
    <row r="2457" spans="1:19" ht="32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8293</v>
      </c>
      <c r="O2457" t="s">
        <v>8309</v>
      </c>
      <c r="P2457" s="10">
        <f t="shared" si="155"/>
        <v>182</v>
      </c>
      <c r="Q2457">
        <f t="shared" si="158"/>
        <v>34.130000000000003</v>
      </c>
      <c r="R2457" s="16">
        <f t="shared" si="156"/>
        <v>42452.781828703708</v>
      </c>
      <c r="S2457" s="16">
        <f t="shared" si="157"/>
        <v>42480.781828703708</v>
      </c>
    </row>
    <row r="2458" spans="1:19" ht="32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8293</v>
      </c>
      <c r="O2458" t="s">
        <v>8309</v>
      </c>
      <c r="P2458" s="10">
        <f t="shared" ref="P2458:P2521" si="159">ROUND(E2458/D2458*100,0)</f>
        <v>181</v>
      </c>
      <c r="Q2458">
        <f t="shared" si="158"/>
        <v>40.49</v>
      </c>
      <c r="R2458" s="16">
        <f t="shared" si="156"/>
        <v>42761.961099537039</v>
      </c>
      <c r="S2458" s="16">
        <f t="shared" si="157"/>
        <v>42791.961099537039</v>
      </c>
    </row>
    <row r="2459" spans="1:19" ht="32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8293</v>
      </c>
      <c r="O2459" t="s">
        <v>8309</v>
      </c>
      <c r="P2459" s="10">
        <f t="shared" si="159"/>
        <v>102</v>
      </c>
      <c r="Q2459">
        <f t="shared" si="158"/>
        <v>189.76</v>
      </c>
      <c r="R2459" s="16">
        <f t="shared" si="156"/>
        <v>42423.602500000001</v>
      </c>
      <c r="S2459" s="16">
        <f t="shared" si="157"/>
        <v>42453.560833333337</v>
      </c>
    </row>
    <row r="2460" spans="1:19" ht="32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8293</v>
      </c>
      <c r="O2460" t="s">
        <v>8309</v>
      </c>
      <c r="P2460" s="10">
        <f t="shared" si="159"/>
        <v>110</v>
      </c>
      <c r="Q2460">
        <f t="shared" si="158"/>
        <v>68.86</v>
      </c>
      <c r="R2460" s="16">
        <f t="shared" si="156"/>
        <v>42495.871736111112</v>
      </c>
      <c r="S2460" s="16">
        <f t="shared" si="157"/>
        <v>42530.791666666672</v>
      </c>
    </row>
    <row r="2461" spans="1:19" ht="32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8293</v>
      </c>
      <c r="O2461" t="s">
        <v>8309</v>
      </c>
      <c r="P2461" s="10">
        <f t="shared" si="159"/>
        <v>102</v>
      </c>
      <c r="Q2461">
        <f t="shared" si="158"/>
        <v>108.78</v>
      </c>
      <c r="R2461" s="16">
        <f t="shared" si="156"/>
        <v>42407.637557870374</v>
      </c>
      <c r="S2461" s="16">
        <f t="shared" si="157"/>
        <v>42452.595891203702</v>
      </c>
    </row>
    <row r="2462" spans="1:19" ht="32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8293</v>
      </c>
      <c r="O2462" t="s">
        <v>8309</v>
      </c>
      <c r="P2462" s="10">
        <f t="shared" si="159"/>
        <v>101</v>
      </c>
      <c r="Q2462">
        <f t="shared" si="158"/>
        <v>125.99</v>
      </c>
      <c r="R2462" s="16">
        <f t="shared" si="156"/>
        <v>42704.187118055561</v>
      </c>
      <c r="S2462" s="16">
        <f t="shared" si="157"/>
        <v>42738.178472222222</v>
      </c>
    </row>
    <row r="2463" spans="1:19" ht="32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8282</v>
      </c>
      <c r="O2463" t="s">
        <v>8286</v>
      </c>
      <c r="P2463" s="10">
        <f t="shared" si="159"/>
        <v>104</v>
      </c>
      <c r="Q2463">
        <f t="shared" si="158"/>
        <v>90.52</v>
      </c>
      <c r="R2463" s="16">
        <f t="shared" si="156"/>
        <v>40784.012696759259</v>
      </c>
      <c r="S2463" s="16">
        <f t="shared" si="157"/>
        <v>40817.125</v>
      </c>
    </row>
    <row r="2464" spans="1:19" ht="32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8282</v>
      </c>
      <c r="O2464" t="s">
        <v>8286</v>
      </c>
      <c r="P2464" s="10">
        <f t="shared" si="159"/>
        <v>111</v>
      </c>
      <c r="Q2464">
        <f t="shared" si="158"/>
        <v>28.88</v>
      </c>
      <c r="R2464" s="16">
        <f t="shared" si="156"/>
        <v>41089.186296296299</v>
      </c>
      <c r="S2464" s="16">
        <f t="shared" si="157"/>
        <v>41109.186296296299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8282</v>
      </c>
      <c r="O2465" t="s">
        <v>8286</v>
      </c>
      <c r="P2465" s="10">
        <f t="shared" si="159"/>
        <v>116</v>
      </c>
      <c r="Q2465">
        <f t="shared" si="158"/>
        <v>31</v>
      </c>
      <c r="R2465" s="16">
        <f t="shared" si="156"/>
        <v>41341.111400462964</v>
      </c>
      <c r="S2465" s="16">
        <f t="shared" si="157"/>
        <v>41380.791666666664</v>
      </c>
    </row>
    <row r="2466" spans="1:19" ht="32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8282</v>
      </c>
      <c r="O2466" t="s">
        <v>8286</v>
      </c>
      <c r="P2466" s="10">
        <f t="shared" si="159"/>
        <v>111</v>
      </c>
      <c r="Q2466">
        <f t="shared" si="158"/>
        <v>51.67</v>
      </c>
      <c r="R2466" s="16">
        <f t="shared" si="156"/>
        <v>42248.90042824074</v>
      </c>
      <c r="S2466" s="16">
        <f t="shared" si="157"/>
        <v>42277.811805555553</v>
      </c>
    </row>
    <row r="2467" spans="1:19" ht="16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8282</v>
      </c>
      <c r="O2467" t="s">
        <v>8286</v>
      </c>
      <c r="P2467" s="10">
        <f t="shared" si="159"/>
        <v>180</v>
      </c>
      <c r="Q2467">
        <f t="shared" si="158"/>
        <v>26.27</v>
      </c>
      <c r="R2467" s="16">
        <f t="shared" si="156"/>
        <v>41145.719305555554</v>
      </c>
      <c r="S2467" s="16">
        <f t="shared" si="157"/>
        <v>41175.719305555554</v>
      </c>
    </row>
    <row r="2468" spans="1:19" ht="32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8282</v>
      </c>
      <c r="O2468" t="s">
        <v>8286</v>
      </c>
      <c r="P2468" s="10">
        <f t="shared" si="159"/>
        <v>100</v>
      </c>
      <c r="Q2468">
        <f t="shared" si="158"/>
        <v>48.08</v>
      </c>
      <c r="R2468" s="16">
        <f t="shared" si="156"/>
        <v>41373.102465277778</v>
      </c>
      <c r="S2468" s="16">
        <f t="shared" si="157"/>
        <v>41403.102465277778</v>
      </c>
    </row>
    <row r="2469" spans="1:19" ht="32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8282</v>
      </c>
      <c r="O2469" t="s">
        <v>8286</v>
      </c>
      <c r="P2469" s="10">
        <f t="shared" si="159"/>
        <v>119</v>
      </c>
      <c r="Q2469">
        <f t="shared" si="158"/>
        <v>27.56</v>
      </c>
      <c r="R2469" s="16">
        <f t="shared" si="156"/>
        <v>41025.874201388891</v>
      </c>
      <c r="S2469" s="16">
        <f t="shared" si="157"/>
        <v>41039.708333333336</v>
      </c>
    </row>
    <row r="2470" spans="1:19" ht="16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8282</v>
      </c>
      <c r="O2470" t="s">
        <v>8286</v>
      </c>
      <c r="P2470" s="10">
        <f t="shared" si="159"/>
        <v>107</v>
      </c>
      <c r="Q2470">
        <f t="shared" si="158"/>
        <v>36.97</v>
      </c>
      <c r="R2470" s="16">
        <f t="shared" si="156"/>
        <v>41174.154178240737</v>
      </c>
      <c r="S2470" s="16">
        <f t="shared" si="157"/>
        <v>41210.208333333336</v>
      </c>
    </row>
    <row r="2471" spans="1:19" ht="32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8282</v>
      </c>
      <c r="O2471" t="s">
        <v>8286</v>
      </c>
      <c r="P2471" s="10">
        <f t="shared" si="159"/>
        <v>114</v>
      </c>
      <c r="Q2471">
        <f t="shared" si="158"/>
        <v>29.02</v>
      </c>
      <c r="R2471" s="16">
        <f t="shared" si="156"/>
        <v>40557.429733796293</v>
      </c>
      <c r="S2471" s="16">
        <f t="shared" si="157"/>
        <v>40582.429733796293</v>
      </c>
    </row>
    <row r="2472" spans="1:19" ht="32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8282</v>
      </c>
      <c r="O2472" t="s">
        <v>8286</v>
      </c>
      <c r="P2472" s="10">
        <f t="shared" si="159"/>
        <v>103</v>
      </c>
      <c r="Q2472">
        <f t="shared" si="158"/>
        <v>28.66</v>
      </c>
      <c r="R2472" s="16">
        <f t="shared" si="156"/>
        <v>41023.07471064815</v>
      </c>
      <c r="S2472" s="16">
        <f t="shared" si="157"/>
        <v>41053.07471064815</v>
      </c>
    </row>
    <row r="2473" spans="1:19" ht="32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8282</v>
      </c>
      <c r="O2473" t="s">
        <v>8286</v>
      </c>
      <c r="P2473" s="10">
        <f t="shared" si="159"/>
        <v>128</v>
      </c>
      <c r="Q2473">
        <f t="shared" si="158"/>
        <v>37.65</v>
      </c>
      <c r="R2473" s="16">
        <f t="shared" si="156"/>
        <v>40893.992962962962</v>
      </c>
      <c r="S2473" s="16">
        <f t="shared" si="157"/>
        <v>40933.992962962962</v>
      </c>
    </row>
    <row r="2474" spans="1:19" ht="32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8282</v>
      </c>
      <c r="O2474" t="s">
        <v>8286</v>
      </c>
      <c r="P2474" s="10">
        <f t="shared" si="159"/>
        <v>136</v>
      </c>
      <c r="Q2474">
        <f t="shared" si="158"/>
        <v>97.9</v>
      </c>
      <c r="R2474" s="16">
        <f t="shared" si="156"/>
        <v>40354.11550925926</v>
      </c>
      <c r="S2474" s="16">
        <f t="shared" si="157"/>
        <v>40425.043749999997</v>
      </c>
    </row>
    <row r="2475" spans="1:19" ht="32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8282</v>
      </c>
      <c r="O2475" t="s">
        <v>8286</v>
      </c>
      <c r="P2475" s="10">
        <f t="shared" si="159"/>
        <v>100</v>
      </c>
      <c r="Q2475">
        <f t="shared" si="158"/>
        <v>42.55</v>
      </c>
      <c r="R2475" s="16">
        <f t="shared" si="156"/>
        <v>41193.748483796298</v>
      </c>
      <c r="S2475" s="16">
        <f t="shared" si="157"/>
        <v>41223.790150462963</v>
      </c>
    </row>
    <row r="2476" spans="1:19" ht="32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8282</v>
      </c>
      <c r="O2476" t="s">
        <v>8286</v>
      </c>
      <c r="P2476" s="10">
        <f t="shared" si="159"/>
        <v>100</v>
      </c>
      <c r="Q2476">
        <f t="shared" si="158"/>
        <v>131.58000000000001</v>
      </c>
      <c r="R2476" s="16">
        <f t="shared" si="156"/>
        <v>40417.011296296296</v>
      </c>
      <c r="S2476" s="16">
        <f t="shared" si="157"/>
        <v>40462.011296296296</v>
      </c>
    </row>
    <row r="2477" spans="1:19" ht="16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8282</v>
      </c>
      <c r="O2477" t="s">
        <v>8286</v>
      </c>
      <c r="P2477" s="10">
        <f t="shared" si="159"/>
        <v>105</v>
      </c>
      <c r="Q2477">
        <f t="shared" si="158"/>
        <v>32.32</v>
      </c>
      <c r="R2477" s="16">
        <f t="shared" si="156"/>
        <v>40310.287673611114</v>
      </c>
      <c r="S2477" s="16">
        <f t="shared" si="157"/>
        <v>40369.916666666664</v>
      </c>
    </row>
    <row r="2478" spans="1:19" ht="32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8282</v>
      </c>
      <c r="O2478" t="s">
        <v>8286</v>
      </c>
      <c r="P2478" s="10">
        <f t="shared" si="159"/>
        <v>105</v>
      </c>
      <c r="Q2478">
        <f t="shared" si="158"/>
        <v>61.1</v>
      </c>
      <c r="R2478" s="16">
        <f t="shared" si="156"/>
        <v>41913.328356481477</v>
      </c>
      <c r="S2478" s="16">
        <f t="shared" si="157"/>
        <v>41946.370023148149</v>
      </c>
    </row>
    <row r="2479" spans="1:19" ht="16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8282</v>
      </c>
      <c r="O2479" t="s">
        <v>8286</v>
      </c>
      <c r="P2479" s="10">
        <f t="shared" si="159"/>
        <v>171</v>
      </c>
      <c r="Q2479">
        <f t="shared" si="158"/>
        <v>31.34</v>
      </c>
      <c r="R2479" s="16">
        <f t="shared" si="156"/>
        <v>41088.691493055558</v>
      </c>
      <c r="S2479" s="16">
        <f t="shared" si="157"/>
        <v>41133.691493055558</v>
      </c>
    </row>
    <row r="2480" spans="1:19" ht="32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8282</v>
      </c>
      <c r="O2480" t="s">
        <v>8286</v>
      </c>
      <c r="P2480" s="10">
        <f t="shared" si="159"/>
        <v>128</v>
      </c>
      <c r="Q2480">
        <f t="shared" si="158"/>
        <v>129.11000000000001</v>
      </c>
      <c r="R2480" s="16">
        <f t="shared" si="156"/>
        <v>41257.950381944444</v>
      </c>
      <c r="S2480" s="16">
        <f t="shared" si="157"/>
        <v>41287.950381944444</v>
      </c>
    </row>
    <row r="2481" spans="1:19" ht="16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8282</v>
      </c>
      <c r="O2481" t="s">
        <v>8286</v>
      </c>
      <c r="P2481" s="10">
        <f t="shared" si="159"/>
        <v>133</v>
      </c>
      <c r="Q2481">
        <f t="shared" si="158"/>
        <v>25.02</v>
      </c>
      <c r="R2481" s="16">
        <f t="shared" si="156"/>
        <v>41107.726782407408</v>
      </c>
      <c r="S2481" s="16">
        <f t="shared" si="157"/>
        <v>41118.083333333336</v>
      </c>
    </row>
    <row r="2482" spans="1:19" ht="32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8282</v>
      </c>
      <c r="O2482" t="s">
        <v>8286</v>
      </c>
      <c r="P2482" s="10">
        <f t="shared" si="159"/>
        <v>100</v>
      </c>
      <c r="Q2482">
        <f t="shared" si="158"/>
        <v>250</v>
      </c>
      <c r="R2482" s="16">
        <f t="shared" si="156"/>
        <v>42227.936157407406</v>
      </c>
      <c r="S2482" s="16">
        <f t="shared" si="157"/>
        <v>42287.936157407406</v>
      </c>
    </row>
    <row r="2483" spans="1:19" ht="32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8282</v>
      </c>
      <c r="O2483" t="s">
        <v>8286</v>
      </c>
      <c r="P2483" s="10">
        <f t="shared" si="159"/>
        <v>113</v>
      </c>
      <c r="Q2483">
        <f t="shared" si="158"/>
        <v>47.54</v>
      </c>
      <c r="R2483" s="16">
        <f t="shared" si="156"/>
        <v>40999.645925925928</v>
      </c>
      <c r="S2483" s="16">
        <f t="shared" si="157"/>
        <v>41029.645925925928</v>
      </c>
    </row>
    <row r="2484" spans="1:19" ht="32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8282</v>
      </c>
      <c r="O2484" t="s">
        <v>8286</v>
      </c>
      <c r="P2484" s="10">
        <f t="shared" si="159"/>
        <v>100</v>
      </c>
      <c r="Q2484">
        <f t="shared" si="158"/>
        <v>40.04</v>
      </c>
      <c r="R2484" s="16">
        <f t="shared" si="156"/>
        <v>40711.782210648147</v>
      </c>
      <c r="S2484" s="16">
        <f t="shared" si="157"/>
        <v>40756.782210648147</v>
      </c>
    </row>
    <row r="2485" spans="1:19" ht="16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8282</v>
      </c>
      <c r="O2485" t="s">
        <v>8286</v>
      </c>
      <c r="P2485" s="10">
        <f t="shared" si="159"/>
        <v>114</v>
      </c>
      <c r="Q2485">
        <f t="shared" si="158"/>
        <v>65.84</v>
      </c>
      <c r="R2485" s="16">
        <f t="shared" si="156"/>
        <v>40970.750034722223</v>
      </c>
      <c r="S2485" s="16">
        <f t="shared" si="157"/>
        <v>41030.708368055559</v>
      </c>
    </row>
    <row r="2486" spans="1:19" ht="32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8282</v>
      </c>
      <c r="O2486" t="s">
        <v>8286</v>
      </c>
      <c r="P2486" s="10">
        <f t="shared" si="159"/>
        <v>119</v>
      </c>
      <c r="Q2486">
        <f t="shared" si="158"/>
        <v>46.4</v>
      </c>
      <c r="R2486" s="16">
        <f t="shared" si="156"/>
        <v>40771.916701388887</v>
      </c>
      <c r="S2486" s="16">
        <f t="shared" si="157"/>
        <v>40801.916701388887</v>
      </c>
    </row>
    <row r="2487" spans="1:19" ht="32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8282</v>
      </c>
      <c r="O2487" t="s">
        <v>8286</v>
      </c>
      <c r="P2487" s="10">
        <f t="shared" si="159"/>
        <v>103</v>
      </c>
      <c r="Q2487">
        <f t="shared" si="158"/>
        <v>50.37</v>
      </c>
      <c r="R2487" s="16">
        <f t="shared" si="156"/>
        <v>40793.998599537037</v>
      </c>
      <c r="S2487" s="16">
        <f t="shared" si="157"/>
        <v>40828.998599537037</v>
      </c>
    </row>
    <row r="2488" spans="1:19" ht="32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8282</v>
      </c>
      <c r="O2488" t="s">
        <v>8286</v>
      </c>
      <c r="P2488" s="10">
        <f t="shared" si="159"/>
        <v>266</v>
      </c>
      <c r="Q2488">
        <f t="shared" si="158"/>
        <v>26.57</v>
      </c>
      <c r="R2488" s="16">
        <f t="shared" si="156"/>
        <v>40991.708055555559</v>
      </c>
      <c r="S2488" s="16">
        <f t="shared" si="157"/>
        <v>41021.708055555559</v>
      </c>
    </row>
    <row r="2489" spans="1:19" ht="32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8282</v>
      </c>
      <c r="O2489" t="s">
        <v>8286</v>
      </c>
      <c r="P2489" s="10">
        <f t="shared" si="159"/>
        <v>100</v>
      </c>
      <c r="Q2489">
        <f t="shared" si="158"/>
        <v>39.49</v>
      </c>
      <c r="R2489" s="16">
        <f t="shared" si="156"/>
        <v>41026.083298611113</v>
      </c>
      <c r="S2489" s="16">
        <f t="shared" si="157"/>
        <v>41056.083298611113</v>
      </c>
    </row>
    <row r="2490" spans="1:19" ht="32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8282</v>
      </c>
      <c r="O2490" t="s">
        <v>8286</v>
      </c>
      <c r="P2490" s="10">
        <f t="shared" si="159"/>
        <v>107</v>
      </c>
      <c r="Q2490">
        <f t="shared" si="158"/>
        <v>49.25</v>
      </c>
      <c r="R2490" s="16">
        <f t="shared" si="156"/>
        <v>40833.633194444446</v>
      </c>
      <c r="S2490" s="16">
        <f t="shared" si="157"/>
        <v>40863.674861111111</v>
      </c>
    </row>
    <row r="2491" spans="1:19" ht="32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8282</v>
      </c>
      <c r="O2491" t="s">
        <v>8286</v>
      </c>
      <c r="P2491" s="10">
        <f t="shared" si="159"/>
        <v>134</v>
      </c>
      <c r="Q2491">
        <f t="shared" si="158"/>
        <v>62.38</v>
      </c>
      <c r="R2491" s="16">
        <f t="shared" si="156"/>
        <v>41373.690266203703</v>
      </c>
      <c r="S2491" s="16">
        <f t="shared" si="157"/>
        <v>41403.690266203703</v>
      </c>
    </row>
    <row r="2492" spans="1:19" ht="32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8282</v>
      </c>
      <c r="O2492" t="s">
        <v>8286</v>
      </c>
      <c r="P2492" s="10">
        <f t="shared" si="159"/>
        <v>121</v>
      </c>
      <c r="Q2492">
        <f t="shared" si="158"/>
        <v>37.94</v>
      </c>
      <c r="R2492" s="16">
        <f t="shared" si="156"/>
        <v>41023.227731481478</v>
      </c>
      <c r="S2492" s="16">
        <f t="shared" si="157"/>
        <v>41083.227731481478</v>
      </c>
    </row>
    <row r="2493" spans="1:19" ht="32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8282</v>
      </c>
      <c r="O2493" t="s">
        <v>8286</v>
      </c>
      <c r="P2493" s="10">
        <f t="shared" si="159"/>
        <v>103</v>
      </c>
      <c r="Q2493">
        <f t="shared" si="158"/>
        <v>51.6</v>
      </c>
      <c r="R2493" s="16">
        <f t="shared" si="156"/>
        <v>40542.839282407411</v>
      </c>
      <c r="S2493" s="16">
        <f t="shared" si="157"/>
        <v>40559.07708333333</v>
      </c>
    </row>
    <row r="2494" spans="1:19" ht="16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8282</v>
      </c>
      <c r="O2494" t="s">
        <v>8286</v>
      </c>
      <c r="P2494" s="10">
        <f t="shared" si="159"/>
        <v>125</v>
      </c>
      <c r="Q2494">
        <f t="shared" si="158"/>
        <v>27.78</v>
      </c>
      <c r="R2494" s="16">
        <f t="shared" si="156"/>
        <v>41024.985972222225</v>
      </c>
      <c r="S2494" s="16">
        <f t="shared" si="157"/>
        <v>41076.415972222225</v>
      </c>
    </row>
    <row r="2495" spans="1:19" ht="32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8282</v>
      </c>
      <c r="O2495" t="s">
        <v>8286</v>
      </c>
      <c r="P2495" s="10">
        <f t="shared" si="159"/>
        <v>129</v>
      </c>
      <c r="Q2495">
        <f t="shared" si="158"/>
        <v>99.38</v>
      </c>
      <c r="R2495" s="16">
        <f t="shared" si="156"/>
        <v>41348.168287037035</v>
      </c>
      <c r="S2495" s="16">
        <f t="shared" si="157"/>
        <v>41393.168287037035</v>
      </c>
    </row>
    <row r="2496" spans="1:19" ht="32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8282</v>
      </c>
      <c r="O2496" t="s">
        <v>8286</v>
      </c>
      <c r="P2496" s="10">
        <f t="shared" si="159"/>
        <v>101</v>
      </c>
      <c r="Q2496">
        <f t="shared" si="158"/>
        <v>38.85</v>
      </c>
      <c r="R2496" s="16">
        <f t="shared" si="156"/>
        <v>41022.645185185182</v>
      </c>
      <c r="S2496" s="16">
        <f t="shared" si="157"/>
        <v>41052.645185185182</v>
      </c>
    </row>
    <row r="2497" spans="1:19" ht="32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8282</v>
      </c>
      <c r="O2497" t="s">
        <v>8286</v>
      </c>
      <c r="P2497" s="10">
        <f t="shared" si="159"/>
        <v>128</v>
      </c>
      <c r="Q2497">
        <f t="shared" si="158"/>
        <v>45.55</v>
      </c>
      <c r="R2497" s="16">
        <f t="shared" si="156"/>
        <v>41036.946469907409</v>
      </c>
      <c r="S2497" s="16">
        <f t="shared" si="157"/>
        <v>41066.946469907409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8282</v>
      </c>
      <c r="O2498" t="s">
        <v>8286</v>
      </c>
      <c r="P2498" s="10">
        <f t="shared" si="159"/>
        <v>100</v>
      </c>
      <c r="Q2498">
        <f t="shared" si="158"/>
        <v>600</v>
      </c>
      <c r="R2498" s="16">
        <f t="shared" si="156"/>
        <v>41327.996435185189</v>
      </c>
      <c r="S2498" s="16">
        <f t="shared" si="157"/>
        <v>41362.954768518517</v>
      </c>
    </row>
    <row r="2499" spans="1:19" ht="32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8282</v>
      </c>
      <c r="O2499" t="s">
        <v>8286</v>
      </c>
      <c r="P2499" s="10">
        <f t="shared" si="159"/>
        <v>113</v>
      </c>
      <c r="Q2499">
        <f t="shared" si="158"/>
        <v>80.55</v>
      </c>
      <c r="R2499" s="16">
        <f t="shared" ref="R2499:R2562" si="160">(((J2499/60)/60)/24)+DATE(1970,1,1)</f>
        <v>40730.878912037035</v>
      </c>
      <c r="S2499" s="16">
        <f t="shared" ref="S2499:S2562" si="161">(((I2499/60)/60)/24)+DATE(1970,1,1)</f>
        <v>40760.878912037035</v>
      </c>
    </row>
    <row r="2500" spans="1:19" ht="32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8282</v>
      </c>
      <c r="O2500" t="s">
        <v>8286</v>
      </c>
      <c r="P2500" s="10">
        <f t="shared" si="159"/>
        <v>106</v>
      </c>
      <c r="Q2500">
        <f t="shared" si="158"/>
        <v>52.8</v>
      </c>
      <c r="R2500" s="16">
        <f t="shared" si="160"/>
        <v>42017.967442129629</v>
      </c>
      <c r="S2500" s="16">
        <f t="shared" si="161"/>
        <v>42031.967442129629</v>
      </c>
    </row>
    <row r="2501" spans="1:19" ht="32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8282</v>
      </c>
      <c r="O2501" t="s">
        <v>8286</v>
      </c>
      <c r="P2501" s="10">
        <f t="shared" si="159"/>
        <v>203</v>
      </c>
      <c r="Q2501">
        <f t="shared" si="158"/>
        <v>47.68</v>
      </c>
      <c r="R2501" s="16">
        <f t="shared" si="160"/>
        <v>41226.648576388885</v>
      </c>
      <c r="S2501" s="16">
        <f t="shared" si="161"/>
        <v>41274.75</v>
      </c>
    </row>
    <row r="2502" spans="1:19" ht="32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8282</v>
      </c>
      <c r="O2502" t="s">
        <v>8286</v>
      </c>
      <c r="P2502" s="10">
        <f t="shared" si="159"/>
        <v>113</v>
      </c>
      <c r="Q2502">
        <f t="shared" si="158"/>
        <v>23.45</v>
      </c>
      <c r="R2502" s="16">
        <f t="shared" si="160"/>
        <v>41053.772858796299</v>
      </c>
      <c r="S2502" s="16">
        <f t="shared" si="161"/>
        <v>41083.772858796299</v>
      </c>
    </row>
    <row r="2503" spans="1:19" ht="32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8293</v>
      </c>
      <c r="O2503" t="s">
        <v>8310</v>
      </c>
      <c r="P2503" s="10">
        <f t="shared" si="159"/>
        <v>3</v>
      </c>
      <c r="Q2503">
        <f t="shared" si="158"/>
        <v>40.14</v>
      </c>
      <c r="R2503" s="16">
        <f t="shared" si="160"/>
        <v>42244.776666666665</v>
      </c>
      <c r="S2503" s="16">
        <f t="shared" si="161"/>
        <v>42274.776666666665</v>
      </c>
    </row>
    <row r="2504" spans="1:19" ht="32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8293</v>
      </c>
      <c r="O2504" t="s">
        <v>8310</v>
      </c>
      <c r="P2504" s="10">
        <f t="shared" si="159"/>
        <v>0</v>
      </c>
      <c r="Q2504">
        <f t="shared" si="158"/>
        <v>17.2</v>
      </c>
      <c r="R2504" s="16">
        <f t="shared" si="160"/>
        <v>41858.825439814813</v>
      </c>
      <c r="S2504" s="16">
        <f t="shared" si="161"/>
        <v>41903.825439814813</v>
      </c>
    </row>
    <row r="2505" spans="1:19" ht="32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8293</v>
      </c>
      <c r="O2505" t="s">
        <v>8310</v>
      </c>
      <c r="P2505" s="10">
        <f t="shared" si="159"/>
        <v>0</v>
      </c>
      <c r="Q2505">
        <f t="shared" si="158"/>
        <v>0</v>
      </c>
      <c r="R2505" s="16">
        <f t="shared" si="160"/>
        <v>42498.899398148147</v>
      </c>
      <c r="S2505" s="16">
        <f t="shared" si="161"/>
        <v>42528.879166666666</v>
      </c>
    </row>
    <row r="2506" spans="1:19" ht="16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8293</v>
      </c>
      <c r="O2506" t="s">
        <v>8310</v>
      </c>
      <c r="P2506" s="10">
        <f t="shared" si="159"/>
        <v>0</v>
      </c>
      <c r="Q2506">
        <f t="shared" ref="Q2506:Q2569" si="162">IFERROR(ROUND(E2506/L2506,2),0)</f>
        <v>0</v>
      </c>
      <c r="R2506" s="16">
        <f t="shared" si="160"/>
        <v>41928.015439814815</v>
      </c>
      <c r="S2506" s="16">
        <f t="shared" si="161"/>
        <v>41958.057106481487</v>
      </c>
    </row>
    <row r="2507" spans="1:19" ht="48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8293</v>
      </c>
      <c r="O2507" t="s">
        <v>8310</v>
      </c>
      <c r="P2507" s="10">
        <f t="shared" si="159"/>
        <v>0</v>
      </c>
      <c r="Q2507">
        <f t="shared" si="162"/>
        <v>0</v>
      </c>
      <c r="R2507" s="16">
        <f t="shared" si="160"/>
        <v>42047.05574074074</v>
      </c>
      <c r="S2507" s="16">
        <f t="shared" si="161"/>
        <v>42077.014074074075</v>
      </c>
    </row>
    <row r="2508" spans="1:19" ht="32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8293</v>
      </c>
      <c r="O2508" t="s">
        <v>8310</v>
      </c>
      <c r="P2508" s="10">
        <f t="shared" si="159"/>
        <v>1</v>
      </c>
      <c r="Q2508">
        <f t="shared" si="162"/>
        <v>15</v>
      </c>
      <c r="R2508" s="16">
        <f t="shared" si="160"/>
        <v>42258.297094907408</v>
      </c>
      <c r="S2508" s="16">
        <f t="shared" si="161"/>
        <v>42280.875</v>
      </c>
    </row>
    <row r="2509" spans="1:19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8293</v>
      </c>
      <c r="O2509" t="s">
        <v>8310</v>
      </c>
      <c r="P2509" s="10">
        <f t="shared" si="159"/>
        <v>0</v>
      </c>
      <c r="Q2509">
        <f t="shared" si="162"/>
        <v>0</v>
      </c>
      <c r="R2509" s="16">
        <f t="shared" si="160"/>
        <v>42105.072962962964</v>
      </c>
      <c r="S2509" s="16">
        <f t="shared" si="161"/>
        <v>42135.072962962964</v>
      </c>
    </row>
    <row r="2510" spans="1:19" ht="32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8293</v>
      </c>
      <c r="O2510" t="s">
        <v>8310</v>
      </c>
      <c r="P2510" s="10">
        <f t="shared" si="159"/>
        <v>0</v>
      </c>
      <c r="Q2510">
        <f t="shared" si="162"/>
        <v>0</v>
      </c>
      <c r="R2510" s="16">
        <f t="shared" si="160"/>
        <v>41835.951782407406</v>
      </c>
      <c r="S2510" s="16">
        <f t="shared" si="161"/>
        <v>41865.951782407406</v>
      </c>
    </row>
    <row r="2511" spans="1:19" ht="32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8293</v>
      </c>
      <c r="O2511" t="s">
        <v>8310</v>
      </c>
      <c r="P2511" s="10">
        <f t="shared" si="159"/>
        <v>1</v>
      </c>
      <c r="Q2511">
        <f t="shared" si="162"/>
        <v>35.71</v>
      </c>
      <c r="R2511" s="16">
        <f t="shared" si="160"/>
        <v>42058.809594907405</v>
      </c>
      <c r="S2511" s="16">
        <f t="shared" si="161"/>
        <v>42114.767928240741</v>
      </c>
    </row>
    <row r="2512" spans="1:19" ht="32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8293</v>
      </c>
      <c r="O2512" t="s">
        <v>8310</v>
      </c>
      <c r="P2512" s="10">
        <f t="shared" si="159"/>
        <v>0</v>
      </c>
      <c r="Q2512">
        <f t="shared" si="162"/>
        <v>37.5</v>
      </c>
      <c r="R2512" s="16">
        <f t="shared" si="160"/>
        <v>42078.997361111105</v>
      </c>
      <c r="S2512" s="16">
        <f t="shared" si="161"/>
        <v>42138.997361111105</v>
      </c>
    </row>
    <row r="2513" spans="1:19" ht="32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8293</v>
      </c>
      <c r="O2513" t="s">
        <v>8310</v>
      </c>
      <c r="P2513" s="10">
        <f t="shared" si="159"/>
        <v>0</v>
      </c>
      <c r="Q2513">
        <f t="shared" si="162"/>
        <v>0</v>
      </c>
      <c r="R2513" s="16">
        <f t="shared" si="160"/>
        <v>42371.446909722217</v>
      </c>
      <c r="S2513" s="16">
        <f t="shared" si="161"/>
        <v>42401.446909722217</v>
      </c>
    </row>
    <row r="2514" spans="1:19" ht="32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8293</v>
      </c>
      <c r="O2514" t="s">
        <v>8310</v>
      </c>
      <c r="P2514" s="10">
        <f t="shared" si="159"/>
        <v>0</v>
      </c>
      <c r="Q2514">
        <f t="shared" si="162"/>
        <v>0</v>
      </c>
      <c r="R2514" s="16">
        <f t="shared" si="160"/>
        <v>41971.876863425925</v>
      </c>
      <c r="S2514" s="16">
        <f t="shared" si="161"/>
        <v>41986.876863425925</v>
      </c>
    </row>
    <row r="2515" spans="1:19" ht="32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8293</v>
      </c>
      <c r="O2515" t="s">
        <v>8310</v>
      </c>
      <c r="P2515" s="10">
        <f t="shared" si="159"/>
        <v>0</v>
      </c>
      <c r="Q2515">
        <f t="shared" si="162"/>
        <v>0</v>
      </c>
      <c r="R2515" s="16">
        <f t="shared" si="160"/>
        <v>42732.00681712963</v>
      </c>
      <c r="S2515" s="16">
        <f t="shared" si="161"/>
        <v>42792.00681712963</v>
      </c>
    </row>
    <row r="2516" spans="1:19" ht="32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8293</v>
      </c>
      <c r="O2516" t="s">
        <v>8310</v>
      </c>
      <c r="P2516" s="10">
        <f t="shared" si="159"/>
        <v>2</v>
      </c>
      <c r="Q2516">
        <f t="shared" si="162"/>
        <v>52.5</v>
      </c>
      <c r="R2516" s="16">
        <f t="shared" si="160"/>
        <v>41854.389780092592</v>
      </c>
      <c r="S2516" s="16">
        <f t="shared" si="161"/>
        <v>41871.389780092592</v>
      </c>
    </row>
    <row r="2517" spans="1:19" ht="32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8293</v>
      </c>
      <c r="O2517" t="s">
        <v>8310</v>
      </c>
      <c r="P2517" s="10">
        <f t="shared" si="159"/>
        <v>19</v>
      </c>
      <c r="Q2517">
        <f t="shared" si="162"/>
        <v>77.5</v>
      </c>
      <c r="R2517" s="16">
        <f t="shared" si="160"/>
        <v>42027.839733796296</v>
      </c>
      <c r="S2517" s="16">
        <f t="shared" si="161"/>
        <v>42057.839733796296</v>
      </c>
    </row>
    <row r="2518" spans="1:19" ht="32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8293</v>
      </c>
      <c r="O2518" t="s">
        <v>8310</v>
      </c>
      <c r="P2518" s="10">
        <f t="shared" si="159"/>
        <v>0</v>
      </c>
      <c r="Q2518">
        <f t="shared" si="162"/>
        <v>0</v>
      </c>
      <c r="R2518" s="16">
        <f t="shared" si="160"/>
        <v>41942.653379629628</v>
      </c>
      <c r="S2518" s="16">
        <f t="shared" si="161"/>
        <v>41972.6950462963</v>
      </c>
    </row>
    <row r="2519" spans="1:19" ht="32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8293</v>
      </c>
      <c r="O2519" t="s">
        <v>8310</v>
      </c>
      <c r="P2519" s="10">
        <f t="shared" si="159"/>
        <v>10</v>
      </c>
      <c r="Q2519">
        <f t="shared" si="162"/>
        <v>53.55</v>
      </c>
      <c r="R2519" s="16">
        <f t="shared" si="160"/>
        <v>42052.802430555559</v>
      </c>
      <c r="S2519" s="16">
        <f t="shared" si="161"/>
        <v>42082.760763888888</v>
      </c>
    </row>
    <row r="2520" spans="1:19" ht="32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8293</v>
      </c>
      <c r="O2520" t="s">
        <v>8310</v>
      </c>
      <c r="P2520" s="10">
        <f t="shared" si="159"/>
        <v>0</v>
      </c>
      <c r="Q2520">
        <f t="shared" si="162"/>
        <v>0</v>
      </c>
      <c r="R2520" s="16">
        <f t="shared" si="160"/>
        <v>41926.680879629632</v>
      </c>
      <c r="S2520" s="16">
        <f t="shared" si="161"/>
        <v>41956.722546296296</v>
      </c>
    </row>
    <row r="2521" spans="1:19" ht="16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8293</v>
      </c>
      <c r="O2521" t="s">
        <v>8310</v>
      </c>
      <c r="P2521" s="10">
        <f t="shared" si="159"/>
        <v>0</v>
      </c>
      <c r="Q2521">
        <f t="shared" si="162"/>
        <v>16.25</v>
      </c>
      <c r="R2521" s="16">
        <f t="shared" si="160"/>
        <v>41809.155138888891</v>
      </c>
      <c r="S2521" s="16">
        <f t="shared" si="161"/>
        <v>41839.155138888891</v>
      </c>
    </row>
    <row r="2522" spans="1:19" ht="32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8293</v>
      </c>
      <c r="O2522" t="s">
        <v>8310</v>
      </c>
      <c r="P2522" s="10">
        <f t="shared" ref="P2522:P2585" si="163">ROUND(E2522/D2522*100,0)</f>
        <v>0</v>
      </c>
      <c r="Q2522">
        <f t="shared" si="162"/>
        <v>0</v>
      </c>
      <c r="R2522" s="16">
        <f t="shared" si="160"/>
        <v>42612.600520833337</v>
      </c>
      <c r="S2522" s="16">
        <f t="shared" si="161"/>
        <v>42658.806249999994</v>
      </c>
    </row>
    <row r="2523" spans="1:19" ht="32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8282</v>
      </c>
      <c r="O2523" t="s">
        <v>8311</v>
      </c>
      <c r="P2523" s="10">
        <f t="shared" si="163"/>
        <v>109</v>
      </c>
      <c r="Q2523">
        <f t="shared" si="162"/>
        <v>103.68</v>
      </c>
      <c r="R2523" s="16">
        <f t="shared" si="160"/>
        <v>42269.967835648145</v>
      </c>
      <c r="S2523" s="16">
        <f t="shared" si="161"/>
        <v>42290.967835648145</v>
      </c>
    </row>
    <row r="2524" spans="1:19" ht="32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8282</v>
      </c>
      <c r="O2524" t="s">
        <v>8311</v>
      </c>
      <c r="P2524" s="10">
        <f t="shared" si="163"/>
        <v>100</v>
      </c>
      <c r="Q2524">
        <f t="shared" si="162"/>
        <v>185.19</v>
      </c>
      <c r="R2524" s="16">
        <f t="shared" si="160"/>
        <v>42460.573611111111</v>
      </c>
      <c r="S2524" s="16">
        <f t="shared" si="161"/>
        <v>42482.619444444441</v>
      </c>
    </row>
    <row r="2525" spans="1:19" ht="32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8282</v>
      </c>
      <c r="O2525" t="s">
        <v>8311</v>
      </c>
      <c r="P2525" s="10">
        <f t="shared" si="163"/>
        <v>156</v>
      </c>
      <c r="Q2525">
        <f t="shared" si="162"/>
        <v>54.15</v>
      </c>
      <c r="R2525" s="16">
        <f t="shared" si="160"/>
        <v>41930.975601851853</v>
      </c>
      <c r="S2525" s="16">
        <f t="shared" si="161"/>
        <v>41961.017268518524</v>
      </c>
    </row>
    <row r="2526" spans="1:19" ht="16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8282</v>
      </c>
      <c r="O2526" t="s">
        <v>8311</v>
      </c>
      <c r="P2526" s="10">
        <f t="shared" si="163"/>
        <v>102</v>
      </c>
      <c r="Q2526">
        <f t="shared" si="162"/>
        <v>177.21</v>
      </c>
      <c r="R2526" s="16">
        <f t="shared" si="160"/>
        <v>41961.807372685187</v>
      </c>
      <c r="S2526" s="16">
        <f t="shared" si="161"/>
        <v>41994.1875</v>
      </c>
    </row>
    <row r="2527" spans="1:19" ht="32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8282</v>
      </c>
      <c r="O2527" t="s">
        <v>8311</v>
      </c>
      <c r="P2527" s="10">
        <f t="shared" si="163"/>
        <v>100</v>
      </c>
      <c r="Q2527">
        <f t="shared" si="162"/>
        <v>100.33</v>
      </c>
      <c r="R2527" s="16">
        <f t="shared" si="160"/>
        <v>41058.844571759262</v>
      </c>
      <c r="S2527" s="16">
        <f t="shared" si="161"/>
        <v>41088.844571759262</v>
      </c>
    </row>
    <row r="2528" spans="1:19" ht="32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8282</v>
      </c>
      <c r="O2528" t="s">
        <v>8311</v>
      </c>
      <c r="P2528" s="10">
        <f t="shared" si="163"/>
        <v>113</v>
      </c>
      <c r="Q2528">
        <f t="shared" si="162"/>
        <v>136.91</v>
      </c>
      <c r="R2528" s="16">
        <f t="shared" si="160"/>
        <v>41953.091134259259</v>
      </c>
      <c r="S2528" s="16">
        <f t="shared" si="161"/>
        <v>41981.207638888889</v>
      </c>
    </row>
    <row r="2529" spans="1:19" ht="32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8282</v>
      </c>
      <c r="O2529" t="s">
        <v>8311</v>
      </c>
      <c r="P2529" s="10">
        <f t="shared" si="163"/>
        <v>102</v>
      </c>
      <c r="Q2529">
        <f t="shared" si="162"/>
        <v>57.54</v>
      </c>
      <c r="R2529" s="16">
        <f t="shared" si="160"/>
        <v>41546.75105324074</v>
      </c>
      <c r="S2529" s="16">
        <f t="shared" si="161"/>
        <v>41565.165972222225</v>
      </c>
    </row>
    <row r="2530" spans="1:19" ht="32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8282</v>
      </c>
      <c r="O2530" t="s">
        <v>8311</v>
      </c>
      <c r="P2530" s="10">
        <f t="shared" si="163"/>
        <v>107</v>
      </c>
      <c r="Q2530">
        <f t="shared" si="162"/>
        <v>52.96</v>
      </c>
      <c r="R2530" s="16">
        <f t="shared" si="160"/>
        <v>42217.834525462968</v>
      </c>
      <c r="S2530" s="16">
        <f t="shared" si="161"/>
        <v>42236.458333333328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8282</v>
      </c>
      <c r="O2531" t="s">
        <v>8311</v>
      </c>
      <c r="P2531" s="10">
        <f t="shared" si="163"/>
        <v>104</v>
      </c>
      <c r="Q2531">
        <f t="shared" si="162"/>
        <v>82.33</v>
      </c>
      <c r="R2531" s="16">
        <f t="shared" si="160"/>
        <v>40948.080729166664</v>
      </c>
      <c r="S2531" s="16">
        <f t="shared" si="161"/>
        <v>40993.0390625</v>
      </c>
    </row>
    <row r="2532" spans="1:19" ht="32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8282</v>
      </c>
      <c r="O2532" t="s">
        <v>8311</v>
      </c>
      <c r="P2532" s="10">
        <f t="shared" si="163"/>
        <v>100</v>
      </c>
      <c r="Q2532">
        <f t="shared" si="162"/>
        <v>135.41999999999999</v>
      </c>
      <c r="R2532" s="16">
        <f t="shared" si="160"/>
        <v>42081.864641203705</v>
      </c>
      <c r="S2532" s="16">
        <f t="shared" si="161"/>
        <v>42114.201388888891</v>
      </c>
    </row>
    <row r="2533" spans="1:19" ht="32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8282</v>
      </c>
      <c r="O2533" t="s">
        <v>8311</v>
      </c>
      <c r="P2533" s="10">
        <f t="shared" si="163"/>
        <v>100</v>
      </c>
      <c r="Q2533">
        <f t="shared" si="162"/>
        <v>74.069999999999993</v>
      </c>
      <c r="R2533" s="16">
        <f t="shared" si="160"/>
        <v>42208.680023148147</v>
      </c>
      <c r="S2533" s="16">
        <f t="shared" si="161"/>
        <v>42231.165972222225</v>
      </c>
    </row>
    <row r="2534" spans="1:19" ht="32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8282</v>
      </c>
      <c r="O2534" t="s">
        <v>8311</v>
      </c>
      <c r="P2534" s="10">
        <f t="shared" si="163"/>
        <v>126</v>
      </c>
      <c r="Q2534">
        <f t="shared" si="162"/>
        <v>84.08</v>
      </c>
      <c r="R2534" s="16">
        <f t="shared" si="160"/>
        <v>41107.849143518521</v>
      </c>
      <c r="S2534" s="16">
        <f t="shared" si="161"/>
        <v>41137.849143518521</v>
      </c>
    </row>
    <row r="2535" spans="1:19" ht="32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8282</v>
      </c>
      <c r="O2535" t="s">
        <v>8311</v>
      </c>
      <c r="P2535" s="10">
        <f t="shared" si="163"/>
        <v>111</v>
      </c>
      <c r="Q2535">
        <f t="shared" si="162"/>
        <v>61.03</v>
      </c>
      <c r="R2535" s="16">
        <f t="shared" si="160"/>
        <v>41304.751284722224</v>
      </c>
      <c r="S2535" s="16">
        <f t="shared" si="161"/>
        <v>41334.750787037039</v>
      </c>
    </row>
    <row r="2536" spans="1:19" ht="32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8282</v>
      </c>
      <c r="O2536" t="s">
        <v>8311</v>
      </c>
      <c r="P2536" s="10">
        <f t="shared" si="163"/>
        <v>105</v>
      </c>
      <c r="Q2536">
        <f t="shared" si="162"/>
        <v>150</v>
      </c>
      <c r="R2536" s="16">
        <f t="shared" si="160"/>
        <v>40127.700370370374</v>
      </c>
      <c r="S2536" s="16">
        <f t="shared" si="161"/>
        <v>40179.25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8282</v>
      </c>
      <c r="O2537" t="s">
        <v>8311</v>
      </c>
      <c r="P2537" s="10">
        <f t="shared" si="163"/>
        <v>104</v>
      </c>
      <c r="Q2537">
        <f t="shared" si="162"/>
        <v>266.08999999999997</v>
      </c>
      <c r="R2537" s="16">
        <f t="shared" si="160"/>
        <v>41943.791030092594</v>
      </c>
      <c r="S2537" s="16">
        <f t="shared" si="161"/>
        <v>41974.832696759258</v>
      </c>
    </row>
    <row r="2538" spans="1:19" ht="32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8282</v>
      </c>
      <c r="O2538" t="s">
        <v>8311</v>
      </c>
      <c r="P2538" s="10">
        <f t="shared" si="163"/>
        <v>116</v>
      </c>
      <c r="Q2538">
        <f t="shared" si="162"/>
        <v>7.25</v>
      </c>
      <c r="R2538" s="16">
        <f t="shared" si="160"/>
        <v>41464.106087962966</v>
      </c>
      <c r="S2538" s="16">
        <f t="shared" si="161"/>
        <v>41485.106087962966</v>
      </c>
    </row>
    <row r="2539" spans="1:19" ht="32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8282</v>
      </c>
      <c r="O2539" t="s">
        <v>8311</v>
      </c>
      <c r="P2539" s="10">
        <f t="shared" si="163"/>
        <v>110</v>
      </c>
      <c r="Q2539">
        <f t="shared" si="162"/>
        <v>100</v>
      </c>
      <c r="R2539" s="16">
        <f t="shared" si="160"/>
        <v>40696.648784722223</v>
      </c>
      <c r="S2539" s="16">
        <f t="shared" si="161"/>
        <v>40756.648784722223</v>
      </c>
    </row>
    <row r="2540" spans="1:19" ht="16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8282</v>
      </c>
      <c r="O2540" t="s">
        <v>8311</v>
      </c>
      <c r="P2540" s="10">
        <f t="shared" si="163"/>
        <v>113</v>
      </c>
      <c r="Q2540">
        <f t="shared" si="162"/>
        <v>109.96</v>
      </c>
      <c r="R2540" s="16">
        <f t="shared" si="160"/>
        <v>41298.509965277779</v>
      </c>
      <c r="S2540" s="16">
        <f t="shared" si="161"/>
        <v>41329.207638888889</v>
      </c>
    </row>
    <row r="2541" spans="1:19" ht="32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8282</v>
      </c>
      <c r="O2541" t="s">
        <v>8311</v>
      </c>
      <c r="P2541" s="10">
        <f t="shared" si="163"/>
        <v>100</v>
      </c>
      <c r="Q2541">
        <f t="shared" si="162"/>
        <v>169.92</v>
      </c>
      <c r="R2541" s="16">
        <f t="shared" si="160"/>
        <v>41977.902222222227</v>
      </c>
      <c r="S2541" s="16">
        <f t="shared" si="161"/>
        <v>42037.902222222227</v>
      </c>
    </row>
    <row r="2542" spans="1:19" ht="32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8282</v>
      </c>
      <c r="O2542" t="s">
        <v>8311</v>
      </c>
      <c r="P2542" s="10">
        <f t="shared" si="163"/>
        <v>103</v>
      </c>
      <c r="Q2542">
        <f t="shared" si="162"/>
        <v>95.74</v>
      </c>
      <c r="R2542" s="16">
        <f t="shared" si="160"/>
        <v>40785.675011574072</v>
      </c>
      <c r="S2542" s="16">
        <f t="shared" si="161"/>
        <v>40845.675011574072</v>
      </c>
    </row>
    <row r="2543" spans="1:19" ht="32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8282</v>
      </c>
      <c r="O2543" t="s">
        <v>8311</v>
      </c>
      <c r="P2543" s="10">
        <f t="shared" si="163"/>
        <v>107</v>
      </c>
      <c r="Q2543">
        <f t="shared" si="162"/>
        <v>59.46</v>
      </c>
      <c r="R2543" s="16">
        <f t="shared" si="160"/>
        <v>41483.449282407404</v>
      </c>
      <c r="S2543" s="16">
        <f t="shared" si="161"/>
        <v>41543.449282407404</v>
      </c>
    </row>
    <row r="2544" spans="1:19" ht="32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8282</v>
      </c>
      <c r="O2544" t="s">
        <v>8311</v>
      </c>
      <c r="P2544" s="10">
        <f t="shared" si="163"/>
        <v>104</v>
      </c>
      <c r="Q2544">
        <f t="shared" si="162"/>
        <v>55.77</v>
      </c>
      <c r="R2544" s="16">
        <f t="shared" si="160"/>
        <v>41509.426585648151</v>
      </c>
      <c r="S2544" s="16">
        <f t="shared" si="161"/>
        <v>41548.165972222225</v>
      </c>
    </row>
    <row r="2545" spans="1:19" ht="32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8282</v>
      </c>
      <c r="O2545" t="s">
        <v>8311</v>
      </c>
      <c r="P2545" s="10">
        <f t="shared" si="163"/>
        <v>156</v>
      </c>
      <c r="Q2545">
        <f t="shared" si="162"/>
        <v>30.08</v>
      </c>
      <c r="R2545" s="16">
        <f t="shared" si="160"/>
        <v>40514.107615740737</v>
      </c>
      <c r="S2545" s="16">
        <f t="shared" si="161"/>
        <v>40545.125</v>
      </c>
    </row>
    <row r="2546" spans="1:19" ht="16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8282</v>
      </c>
      <c r="O2546" t="s">
        <v>8311</v>
      </c>
      <c r="P2546" s="10">
        <f t="shared" si="163"/>
        <v>101</v>
      </c>
      <c r="Q2546">
        <f t="shared" si="162"/>
        <v>88.44</v>
      </c>
      <c r="R2546" s="16">
        <f t="shared" si="160"/>
        <v>41068.520474537036</v>
      </c>
      <c r="S2546" s="16">
        <f t="shared" si="161"/>
        <v>41098.520474537036</v>
      </c>
    </row>
    <row r="2547" spans="1:19" ht="32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8282</v>
      </c>
      <c r="O2547" t="s">
        <v>8311</v>
      </c>
      <c r="P2547" s="10">
        <f t="shared" si="163"/>
        <v>195</v>
      </c>
      <c r="Q2547">
        <f t="shared" si="162"/>
        <v>64.03</v>
      </c>
      <c r="R2547" s="16">
        <f t="shared" si="160"/>
        <v>42027.13817129629</v>
      </c>
      <c r="S2547" s="16">
        <f t="shared" si="161"/>
        <v>42062.020833333328</v>
      </c>
    </row>
    <row r="2548" spans="1:19" ht="32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8282</v>
      </c>
      <c r="O2548" t="s">
        <v>8311</v>
      </c>
      <c r="P2548" s="10">
        <f t="shared" si="163"/>
        <v>112</v>
      </c>
      <c r="Q2548">
        <f t="shared" si="162"/>
        <v>60.15</v>
      </c>
      <c r="R2548" s="16">
        <f t="shared" si="160"/>
        <v>41524.858553240738</v>
      </c>
      <c r="S2548" s="16">
        <f t="shared" si="161"/>
        <v>41552.208333333336</v>
      </c>
    </row>
    <row r="2549" spans="1:19" ht="32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8282</v>
      </c>
      <c r="O2549" t="s">
        <v>8311</v>
      </c>
      <c r="P2549" s="10">
        <f t="shared" si="163"/>
        <v>120</v>
      </c>
      <c r="Q2549">
        <f t="shared" si="162"/>
        <v>49.19</v>
      </c>
      <c r="R2549" s="16">
        <f t="shared" si="160"/>
        <v>40973.773182870369</v>
      </c>
      <c r="S2549" s="16">
        <f t="shared" si="161"/>
        <v>41003.731516203705</v>
      </c>
    </row>
    <row r="2550" spans="1:19" ht="32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8282</v>
      </c>
      <c r="O2550" t="s">
        <v>8311</v>
      </c>
      <c r="P2550" s="10">
        <f t="shared" si="163"/>
        <v>102</v>
      </c>
      <c r="Q2550">
        <f t="shared" si="162"/>
        <v>165.16</v>
      </c>
      <c r="R2550" s="16">
        <f t="shared" si="160"/>
        <v>42618.625428240746</v>
      </c>
      <c r="S2550" s="16">
        <f t="shared" si="161"/>
        <v>42643.185416666667</v>
      </c>
    </row>
    <row r="2551" spans="1:19" ht="32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8282</v>
      </c>
      <c r="O2551" t="s">
        <v>8311</v>
      </c>
      <c r="P2551" s="10">
        <f t="shared" si="163"/>
        <v>103</v>
      </c>
      <c r="Q2551">
        <f t="shared" si="162"/>
        <v>43.62</v>
      </c>
      <c r="R2551" s="16">
        <f t="shared" si="160"/>
        <v>41390.757754629631</v>
      </c>
      <c r="S2551" s="16">
        <f t="shared" si="161"/>
        <v>41425.708333333336</v>
      </c>
    </row>
    <row r="2552" spans="1:19" ht="32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8282</v>
      </c>
      <c r="O2552" t="s">
        <v>8311</v>
      </c>
      <c r="P2552" s="10">
        <f t="shared" si="163"/>
        <v>101</v>
      </c>
      <c r="Q2552">
        <f t="shared" si="162"/>
        <v>43.7</v>
      </c>
      <c r="R2552" s="16">
        <f t="shared" si="160"/>
        <v>42228.634328703702</v>
      </c>
      <c r="S2552" s="16">
        <f t="shared" si="161"/>
        <v>42285.165972222225</v>
      </c>
    </row>
    <row r="2553" spans="1:19" ht="32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8282</v>
      </c>
      <c r="O2553" t="s">
        <v>8311</v>
      </c>
      <c r="P2553" s="10">
        <f t="shared" si="163"/>
        <v>103</v>
      </c>
      <c r="Q2553">
        <f t="shared" si="162"/>
        <v>67.42</v>
      </c>
      <c r="R2553" s="16">
        <f t="shared" si="160"/>
        <v>40961.252141203702</v>
      </c>
      <c r="S2553" s="16">
        <f t="shared" si="161"/>
        <v>40989.866666666669</v>
      </c>
    </row>
    <row r="2554" spans="1:19" ht="32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8282</v>
      </c>
      <c r="O2554" t="s">
        <v>8311</v>
      </c>
      <c r="P2554" s="10">
        <f t="shared" si="163"/>
        <v>107</v>
      </c>
      <c r="Q2554">
        <f t="shared" si="162"/>
        <v>177.5</v>
      </c>
      <c r="R2554" s="16">
        <f t="shared" si="160"/>
        <v>42769.809965277775</v>
      </c>
      <c r="S2554" s="16">
        <f t="shared" si="161"/>
        <v>42799.809965277775</v>
      </c>
    </row>
    <row r="2555" spans="1:19" ht="32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8282</v>
      </c>
      <c r="O2555" t="s">
        <v>8311</v>
      </c>
      <c r="P2555" s="10">
        <f t="shared" si="163"/>
        <v>156</v>
      </c>
      <c r="Q2555">
        <f t="shared" si="162"/>
        <v>38.880000000000003</v>
      </c>
      <c r="R2555" s="16">
        <f t="shared" si="160"/>
        <v>41113.199155092596</v>
      </c>
      <c r="S2555" s="16">
        <f t="shared" si="161"/>
        <v>41173.199155092596</v>
      </c>
    </row>
    <row r="2556" spans="1:19" ht="32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8282</v>
      </c>
      <c r="O2556" t="s">
        <v>8311</v>
      </c>
      <c r="P2556" s="10">
        <f t="shared" si="163"/>
        <v>123</v>
      </c>
      <c r="Q2556">
        <f t="shared" si="162"/>
        <v>54.99</v>
      </c>
      <c r="R2556" s="16">
        <f t="shared" si="160"/>
        <v>42125.078275462962</v>
      </c>
      <c r="S2556" s="16">
        <f t="shared" si="161"/>
        <v>42156.165972222225</v>
      </c>
    </row>
    <row r="2557" spans="1:19" ht="32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8282</v>
      </c>
      <c r="O2557" t="s">
        <v>8311</v>
      </c>
      <c r="P2557" s="10">
        <f t="shared" si="163"/>
        <v>107</v>
      </c>
      <c r="Q2557">
        <f t="shared" si="162"/>
        <v>61.34</v>
      </c>
      <c r="R2557" s="16">
        <f t="shared" si="160"/>
        <v>41026.655011574076</v>
      </c>
      <c r="S2557" s="16">
        <f t="shared" si="161"/>
        <v>41057.655011574076</v>
      </c>
    </row>
    <row r="2558" spans="1:19" ht="32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8282</v>
      </c>
      <c r="O2558" t="s">
        <v>8311</v>
      </c>
      <c r="P2558" s="10">
        <f t="shared" si="163"/>
        <v>106</v>
      </c>
      <c r="Q2558">
        <f t="shared" si="162"/>
        <v>23.12</v>
      </c>
      <c r="R2558" s="16">
        <f t="shared" si="160"/>
        <v>41222.991400462961</v>
      </c>
      <c r="S2558" s="16">
        <f t="shared" si="161"/>
        <v>41267.991400462961</v>
      </c>
    </row>
    <row r="2559" spans="1:19" ht="16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8282</v>
      </c>
      <c r="O2559" t="s">
        <v>8311</v>
      </c>
      <c r="P2559" s="10">
        <f t="shared" si="163"/>
        <v>118</v>
      </c>
      <c r="Q2559">
        <f t="shared" si="162"/>
        <v>29.61</v>
      </c>
      <c r="R2559" s="16">
        <f t="shared" si="160"/>
        <v>41744.745208333334</v>
      </c>
      <c r="S2559" s="16">
        <f t="shared" si="161"/>
        <v>41774.745208333334</v>
      </c>
    </row>
    <row r="2560" spans="1:19" ht="16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8282</v>
      </c>
      <c r="O2560" t="s">
        <v>8311</v>
      </c>
      <c r="P2560" s="10">
        <f t="shared" si="163"/>
        <v>109</v>
      </c>
      <c r="Q2560">
        <f t="shared" si="162"/>
        <v>75.61</v>
      </c>
      <c r="R2560" s="16">
        <f t="shared" si="160"/>
        <v>42093.860023148154</v>
      </c>
      <c r="S2560" s="16">
        <f t="shared" si="161"/>
        <v>42125.582638888889</v>
      </c>
    </row>
    <row r="2561" spans="1:19" ht="32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8282</v>
      </c>
      <c r="O2561" t="s">
        <v>8311</v>
      </c>
      <c r="P2561" s="10">
        <f t="shared" si="163"/>
        <v>111</v>
      </c>
      <c r="Q2561">
        <f t="shared" si="162"/>
        <v>35.6</v>
      </c>
      <c r="R2561" s="16">
        <f t="shared" si="160"/>
        <v>40829.873657407406</v>
      </c>
      <c r="S2561" s="16">
        <f t="shared" si="161"/>
        <v>40862.817361111112</v>
      </c>
    </row>
    <row r="2562" spans="1:19" ht="32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8282</v>
      </c>
      <c r="O2562" t="s">
        <v>8311</v>
      </c>
      <c r="P2562" s="10">
        <f t="shared" si="163"/>
        <v>100</v>
      </c>
      <c r="Q2562">
        <f t="shared" si="162"/>
        <v>143</v>
      </c>
      <c r="R2562" s="16">
        <f t="shared" si="160"/>
        <v>42039.951087962967</v>
      </c>
      <c r="S2562" s="16">
        <f t="shared" si="161"/>
        <v>42069.951087962967</v>
      </c>
    </row>
    <row r="2563" spans="1:19" ht="32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8293</v>
      </c>
      <c r="O2563" t="s">
        <v>8294</v>
      </c>
      <c r="P2563" s="10">
        <f t="shared" si="163"/>
        <v>0</v>
      </c>
      <c r="Q2563">
        <f t="shared" si="162"/>
        <v>0</v>
      </c>
      <c r="R2563" s="16">
        <f t="shared" ref="R2563:R2626" si="164">(((J2563/60)/60)/24)+DATE(1970,1,1)</f>
        <v>42260.528807870374</v>
      </c>
      <c r="S2563" s="16">
        <f t="shared" ref="S2563:S2626" si="165">(((I2563/60)/60)/24)+DATE(1970,1,1)</f>
        <v>42290.528807870374</v>
      </c>
    </row>
    <row r="2564" spans="1:19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8293</v>
      </c>
      <c r="O2564" t="s">
        <v>8294</v>
      </c>
      <c r="P2564" s="10">
        <f t="shared" si="163"/>
        <v>1</v>
      </c>
      <c r="Q2564">
        <f t="shared" si="162"/>
        <v>25</v>
      </c>
      <c r="R2564" s="16">
        <f t="shared" si="164"/>
        <v>42594.524756944447</v>
      </c>
      <c r="S2564" s="16">
        <f t="shared" si="165"/>
        <v>42654.524756944447</v>
      </c>
    </row>
    <row r="2565" spans="1:19" ht="16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8293</v>
      </c>
      <c r="O2565" t="s">
        <v>8294</v>
      </c>
      <c r="P2565" s="10">
        <f t="shared" si="163"/>
        <v>0</v>
      </c>
      <c r="Q2565">
        <f t="shared" si="162"/>
        <v>0</v>
      </c>
      <c r="R2565" s="16">
        <f t="shared" si="164"/>
        <v>42155.139479166668</v>
      </c>
      <c r="S2565" s="16">
        <f t="shared" si="165"/>
        <v>42215.139479166668</v>
      </c>
    </row>
    <row r="2566" spans="1:19" ht="32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8293</v>
      </c>
      <c r="O2566" t="s">
        <v>8294</v>
      </c>
      <c r="P2566" s="10">
        <f t="shared" si="163"/>
        <v>0</v>
      </c>
      <c r="Q2566">
        <f t="shared" si="162"/>
        <v>0</v>
      </c>
      <c r="R2566" s="16">
        <f t="shared" si="164"/>
        <v>41822.040497685186</v>
      </c>
      <c r="S2566" s="16">
        <f t="shared" si="165"/>
        <v>41852.040497685186</v>
      </c>
    </row>
    <row r="2567" spans="1:19" ht="32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8293</v>
      </c>
      <c r="O2567" t="s">
        <v>8294</v>
      </c>
      <c r="P2567" s="10">
        <f t="shared" si="163"/>
        <v>1</v>
      </c>
      <c r="Q2567">
        <f t="shared" si="162"/>
        <v>100</v>
      </c>
      <c r="R2567" s="16">
        <f t="shared" si="164"/>
        <v>42440.650335648148</v>
      </c>
      <c r="S2567" s="16">
        <f t="shared" si="165"/>
        <v>42499.868055555555</v>
      </c>
    </row>
    <row r="2568" spans="1:19" ht="32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8293</v>
      </c>
      <c r="O2568" t="s">
        <v>8294</v>
      </c>
      <c r="P2568" s="10">
        <f t="shared" si="163"/>
        <v>0</v>
      </c>
      <c r="Q2568">
        <f t="shared" si="162"/>
        <v>0</v>
      </c>
      <c r="R2568" s="16">
        <f t="shared" si="164"/>
        <v>41842.980879629627</v>
      </c>
      <c r="S2568" s="16">
        <f t="shared" si="165"/>
        <v>41872.980879629627</v>
      </c>
    </row>
    <row r="2569" spans="1:19" ht="32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8293</v>
      </c>
      <c r="O2569" t="s">
        <v>8294</v>
      </c>
      <c r="P2569" s="10">
        <f t="shared" si="163"/>
        <v>0</v>
      </c>
      <c r="Q2569">
        <f t="shared" si="162"/>
        <v>60</v>
      </c>
      <c r="R2569" s="16">
        <f t="shared" si="164"/>
        <v>42087.878912037035</v>
      </c>
      <c r="S2569" s="16">
        <f t="shared" si="165"/>
        <v>42117.878912037035</v>
      </c>
    </row>
    <row r="2570" spans="1:19" ht="32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8293</v>
      </c>
      <c r="O2570" t="s">
        <v>8294</v>
      </c>
      <c r="P2570" s="10">
        <f t="shared" si="163"/>
        <v>1</v>
      </c>
      <c r="Q2570">
        <f t="shared" ref="Q2570:Q2633" si="166">IFERROR(ROUND(E2570/L2570,2),0)</f>
        <v>50</v>
      </c>
      <c r="R2570" s="16">
        <f t="shared" si="164"/>
        <v>42584.666597222225</v>
      </c>
      <c r="S2570" s="16">
        <f t="shared" si="165"/>
        <v>42614.666597222225</v>
      </c>
    </row>
    <row r="2571" spans="1:19" ht="32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8293</v>
      </c>
      <c r="O2571" t="s">
        <v>8294</v>
      </c>
      <c r="P2571" s="10">
        <f t="shared" si="163"/>
        <v>2</v>
      </c>
      <c r="Q2571">
        <f t="shared" si="166"/>
        <v>72.5</v>
      </c>
      <c r="R2571" s="16">
        <f t="shared" si="164"/>
        <v>42234.105462962965</v>
      </c>
      <c r="S2571" s="16">
        <f t="shared" si="165"/>
        <v>42264.105462962965</v>
      </c>
    </row>
    <row r="2572" spans="1:19" ht="32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8293</v>
      </c>
      <c r="O2572" t="s">
        <v>8294</v>
      </c>
      <c r="P2572" s="10">
        <f t="shared" si="163"/>
        <v>1</v>
      </c>
      <c r="Q2572">
        <f t="shared" si="166"/>
        <v>29.5</v>
      </c>
      <c r="R2572" s="16">
        <f t="shared" si="164"/>
        <v>42744.903182870374</v>
      </c>
      <c r="S2572" s="16">
        <f t="shared" si="165"/>
        <v>42774.903182870374</v>
      </c>
    </row>
    <row r="2573" spans="1:19" ht="32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8293</v>
      </c>
      <c r="O2573" t="s">
        <v>8294</v>
      </c>
      <c r="P2573" s="10">
        <f t="shared" si="163"/>
        <v>0</v>
      </c>
      <c r="Q2573">
        <f t="shared" si="166"/>
        <v>62.5</v>
      </c>
      <c r="R2573" s="16">
        <f t="shared" si="164"/>
        <v>42449.341678240744</v>
      </c>
      <c r="S2573" s="16">
        <f t="shared" si="165"/>
        <v>42509.341678240744</v>
      </c>
    </row>
    <row r="2574" spans="1:19" ht="32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8293</v>
      </c>
      <c r="O2574" t="s">
        <v>8294</v>
      </c>
      <c r="P2574" s="10">
        <f t="shared" si="163"/>
        <v>0</v>
      </c>
      <c r="Q2574">
        <f t="shared" si="166"/>
        <v>0</v>
      </c>
      <c r="R2574" s="16">
        <f t="shared" si="164"/>
        <v>42077.119409722218</v>
      </c>
      <c r="S2574" s="16">
        <f t="shared" si="165"/>
        <v>42107.119409722218</v>
      </c>
    </row>
    <row r="2575" spans="1:19" ht="32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8293</v>
      </c>
      <c r="O2575" t="s">
        <v>8294</v>
      </c>
      <c r="P2575" s="10">
        <f t="shared" si="163"/>
        <v>0</v>
      </c>
      <c r="Q2575">
        <f t="shared" si="166"/>
        <v>0</v>
      </c>
      <c r="R2575" s="16">
        <f t="shared" si="164"/>
        <v>41829.592002314814</v>
      </c>
      <c r="S2575" s="16">
        <f t="shared" si="165"/>
        <v>41874.592002314814</v>
      </c>
    </row>
    <row r="2576" spans="1:19" ht="32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8293</v>
      </c>
      <c r="O2576" t="s">
        <v>8294</v>
      </c>
      <c r="P2576" s="10">
        <f t="shared" si="163"/>
        <v>0</v>
      </c>
      <c r="Q2576">
        <f t="shared" si="166"/>
        <v>0</v>
      </c>
      <c r="R2576" s="16">
        <f t="shared" si="164"/>
        <v>42487.825752314813</v>
      </c>
      <c r="S2576" s="16">
        <f t="shared" si="165"/>
        <v>42508.825752314813</v>
      </c>
    </row>
    <row r="2577" spans="1:19" ht="32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8293</v>
      </c>
      <c r="O2577" t="s">
        <v>8294</v>
      </c>
      <c r="P2577" s="10">
        <f t="shared" si="163"/>
        <v>0</v>
      </c>
      <c r="Q2577">
        <f t="shared" si="166"/>
        <v>0</v>
      </c>
      <c r="R2577" s="16">
        <f t="shared" si="164"/>
        <v>41986.108726851846</v>
      </c>
      <c r="S2577" s="16">
        <f t="shared" si="165"/>
        <v>42016.108726851846</v>
      </c>
    </row>
    <row r="2578" spans="1:19" ht="16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8293</v>
      </c>
      <c r="O2578" t="s">
        <v>8294</v>
      </c>
      <c r="P2578" s="10">
        <f t="shared" si="163"/>
        <v>0</v>
      </c>
      <c r="Q2578">
        <f t="shared" si="166"/>
        <v>0</v>
      </c>
      <c r="R2578" s="16">
        <f t="shared" si="164"/>
        <v>42060.00980324074</v>
      </c>
      <c r="S2578" s="16">
        <f t="shared" si="165"/>
        <v>42104.968136574069</v>
      </c>
    </row>
    <row r="2579" spans="1:19" ht="32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8293</v>
      </c>
      <c r="O2579" t="s">
        <v>8294</v>
      </c>
      <c r="P2579" s="10">
        <f t="shared" si="163"/>
        <v>0</v>
      </c>
      <c r="Q2579">
        <f t="shared" si="166"/>
        <v>0</v>
      </c>
      <c r="R2579" s="16">
        <f t="shared" si="164"/>
        <v>41830.820567129631</v>
      </c>
      <c r="S2579" s="16">
        <f t="shared" si="165"/>
        <v>41855.820567129631</v>
      </c>
    </row>
    <row r="2580" spans="1:19" ht="32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8293</v>
      </c>
      <c r="O2580" t="s">
        <v>8294</v>
      </c>
      <c r="P2580" s="10">
        <f t="shared" si="163"/>
        <v>0</v>
      </c>
      <c r="Q2580">
        <f t="shared" si="166"/>
        <v>0</v>
      </c>
      <c r="R2580" s="16">
        <f t="shared" si="164"/>
        <v>42238.022905092599</v>
      </c>
      <c r="S2580" s="16">
        <f t="shared" si="165"/>
        <v>42286.708333333328</v>
      </c>
    </row>
    <row r="2581" spans="1:19" ht="32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8293</v>
      </c>
      <c r="O2581" t="s">
        <v>8294</v>
      </c>
      <c r="P2581" s="10">
        <f t="shared" si="163"/>
        <v>0</v>
      </c>
      <c r="Q2581">
        <f t="shared" si="166"/>
        <v>23.08</v>
      </c>
      <c r="R2581" s="16">
        <f t="shared" si="164"/>
        <v>41837.829895833333</v>
      </c>
      <c r="S2581" s="16">
        <f t="shared" si="165"/>
        <v>41897.829895833333</v>
      </c>
    </row>
    <row r="2582" spans="1:19" ht="32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8293</v>
      </c>
      <c r="O2582" t="s">
        <v>8294</v>
      </c>
      <c r="P2582" s="10">
        <f t="shared" si="163"/>
        <v>1</v>
      </c>
      <c r="Q2582">
        <f t="shared" si="166"/>
        <v>25.5</v>
      </c>
      <c r="R2582" s="16">
        <f t="shared" si="164"/>
        <v>42110.326423611114</v>
      </c>
      <c r="S2582" s="16">
        <f t="shared" si="165"/>
        <v>42140.125</v>
      </c>
    </row>
    <row r="2583" spans="1:19" ht="32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8293</v>
      </c>
      <c r="O2583" t="s">
        <v>8294</v>
      </c>
      <c r="P2583" s="10">
        <f t="shared" si="163"/>
        <v>11</v>
      </c>
      <c r="Q2583">
        <f t="shared" si="166"/>
        <v>48.18</v>
      </c>
      <c r="R2583" s="16">
        <f t="shared" si="164"/>
        <v>42294.628449074073</v>
      </c>
      <c r="S2583" s="16">
        <f t="shared" si="165"/>
        <v>42324.670115740737</v>
      </c>
    </row>
    <row r="2584" spans="1:19" ht="16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8293</v>
      </c>
      <c r="O2584" t="s">
        <v>8294</v>
      </c>
      <c r="P2584" s="10">
        <f t="shared" si="163"/>
        <v>0</v>
      </c>
      <c r="Q2584">
        <f t="shared" si="166"/>
        <v>1</v>
      </c>
      <c r="R2584" s="16">
        <f t="shared" si="164"/>
        <v>42642.988819444443</v>
      </c>
      <c r="S2584" s="16">
        <f t="shared" si="165"/>
        <v>42672.988819444443</v>
      </c>
    </row>
    <row r="2585" spans="1:19" ht="16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8293</v>
      </c>
      <c r="O2585" t="s">
        <v>8294</v>
      </c>
      <c r="P2585" s="10">
        <f t="shared" si="163"/>
        <v>1</v>
      </c>
      <c r="Q2585">
        <f t="shared" si="166"/>
        <v>1</v>
      </c>
      <c r="R2585" s="16">
        <f t="shared" si="164"/>
        <v>42019.76944444445</v>
      </c>
      <c r="S2585" s="16">
        <f t="shared" si="165"/>
        <v>42079.727777777778</v>
      </c>
    </row>
    <row r="2586" spans="1:19" ht="16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8293</v>
      </c>
      <c r="O2586" t="s">
        <v>8294</v>
      </c>
      <c r="P2586" s="10">
        <f t="shared" ref="P2586:P2649" si="167">ROUND(E2586/D2586*100,0)</f>
        <v>0</v>
      </c>
      <c r="Q2586">
        <f t="shared" si="166"/>
        <v>0</v>
      </c>
      <c r="R2586" s="16">
        <f t="shared" si="164"/>
        <v>42140.173252314817</v>
      </c>
      <c r="S2586" s="16">
        <f t="shared" si="165"/>
        <v>42170.173252314817</v>
      </c>
    </row>
    <row r="2587" spans="1:19" ht="32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8293</v>
      </c>
      <c r="O2587" t="s">
        <v>8294</v>
      </c>
      <c r="P2587" s="10">
        <f t="shared" si="167"/>
        <v>0</v>
      </c>
      <c r="Q2587">
        <f t="shared" si="166"/>
        <v>50</v>
      </c>
      <c r="R2587" s="16">
        <f t="shared" si="164"/>
        <v>41795.963333333333</v>
      </c>
      <c r="S2587" s="16">
        <f t="shared" si="165"/>
        <v>41825.963333333333</v>
      </c>
    </row>
    <row r="2588" spans="1:19" ht="16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8293</v>
      </c>
      <c r="O2588" t="s">
        <v>8294</v>
      </c>
      <c r="P2588" s="10">
        <f t="shared" si="167"/>
        <v>0</v>
      </c>
      <c r="Q2588">
        <f t="shared" si="166"/>
        <v>5</v>
      </c>
      <c r="R2588" s="16">
        <f t="shared" si="164"/>
        <v>42333.330277777779</v>
      </c>
      <c r="S2588" s="16">
        <f t="shared" si="165"/>
        <v>42363.330277777779</v>
      </c>
    </row>
    <row r="2589" spans="1:19" ht="32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8293</v>
      </c>
      <c r="O2589" t="s">
        <v>8294</v>
      </c>
      <c r="P2589" s="10">
        <f t="shared" si="167"/>
        <v>2</v>
      </c>
      <c r="Q2589">
        <f t="shared" si="166"/>
        <v>202.83</v>
      </c>
      <c r="R2589" s="16">
        <f t="shared" si="164"/>
        <v>42338.675381944442</v>
      </c>
      <c r="S2589" s="16">
        <f t="shared" si="165"/>
        <v>42368.675381944442</v>
      </c>
    </row>
    <row r="2590" spans="1:19" ht="32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8293</v>
      </c>
      <c r="O2590" t="s">
        <v>8294</v>
      </c>
      <c r="P2590" s="10">
        <f t="shared" si="167"/>
        <v>4</v>
      </c>
      <c r="Q2590">
        <f t="shared" si="166"/>
        <v>29.13</v>
      </c>
      <c r="R2590" s="16">
        <f t="shared" si="164"/>
        <v>42042.676226851851</v>
      </c>
      <c r="S2590" s="16">
        <f t="shared" si="165"/>
        <v>42094.551388888889</v>
      </c>
    </row>
    <row r="2591" spans="1:19" ht="32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8293</v>
      </c>
      <c r="O2591" t="s">
        <v>8294</v>
      </c>
      <c r="P2591" s="10">
        <f t="shared" si="167"/>
        <v>0</v>
      </c>
      <c r="Q2591">
        <f t="shared" si="166"/>
        <v>5</v>
      </c>
      <c r="R2591" s="16">
        <f t="shared" si="164"/>
        <v>42422.536192129628</v>
      </c>
      <c r="S2591" s="16">
        <f t="shared" si="165"/>
        <v>42452.494525462964</v>
      </c>
    </row>
    <row r="2592" spans="1:19" ht="32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8293</v>
      </c>
      <c r="O2592" t="s">
        <v>8294</v>
      </c>
      <c r="P2592" s="10">
        <f t="shared" si="167"/>
        <v>0</v>
      </c>
      <c r="Q2592">
        <f t="shared" si="166"/>
        <v>0</v>
      </c>
      <c r="R2592" s="16">
        <f t="shared" si="164"/>
        <v>42388.589085648149</v>
      </c>
      <c r="S2592" s="16">
        <f t="shared" si="165"/>
        <v>42395.589085648149</v>
      </c>
    </row>
    <row r="2593" spans="1:19" ht="32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8293</v>
      </c>
      <c r="O2593" t="s">
        <v>8294</v>
      </c>
      <c r="P2593" s="10">
        <f t="shared" si="167"/>
        <v>2</v>
      </c>
      <c r="Q2593">
        <f t="shared" si="166"/>
        <v>13</v>
      </c>
      <c r="R2593" s="16">
        <f t="shared" si="164"/>
        <v>42382.906527777777</v>
      </c>
      <c r="S2593" s="16">
        <f t="shared" si="165"/>
        <v>42442.864861111113</v>
      </c>
    </row>
    <row r="2594" spans="1:19" ht="32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8293</v>
      </c>
      <c r="O2594" t="s">
        <v>8294</v>
      </c>
      <c r="P2594" s="10">
        <f t="shared" si="167"/>
        <v>0</v>
      </c>
      <c r="Q2594">
        <f t="shared" si="166"/>
        <v>50</v>
      </c>
      <c r="R2594" s="16">
        <f t="shared" si="164"/>
        <v>41887.801168981481</v>
      </c>
      <c r="S2594" s="16">
        <f t="shared" si="165"/>
        <v>41917.801168981481</v>
      </c>
    </row>
    <row r="2595" spans="1:19" ht="32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8293</v>
      </c>
      <c r="O2595" t="s">
        <v>8294</v>
      </c>
      <c r="P2595" s="10">
        <f t="shared" si="167"/>
        <v>0</v>
      </c>
      <c r="Q2595">
        <f t="shared" si="166"/>
        <v>0</v>
      </c>
      <c r="R2595" s="16">
        <f t="shared" si="164"/>
        <v>42089.84520833334</v>
      </c>
      <c r="S2595" s="16">
        <f t="shared" si="165"/>
        <v>42119.84520833334</v>
      </c>
    </row>
    <row r="2596" spans="1:19" ht="32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8293</v>
      </c>
      <c r="O2596" t="s">
        <v>8294</v>
      </c>
      <c r="P2596" s="10">
        <f t="shared" si="167"/>
        <v>0</v>
      </c>
      <c r="Q2596">
        <f t="shared" si="166"/>
        <v>1</v>
      </c>
      <c r="R2596" s="16">
        <f t="shared" si="164"/>
        <v>41828.967916666668</v>
      </c>
      <c r="S2596" s="16">
        <f t="shared" si="165"/>
        <v>41858.967916666668</v>
      </c>
    </row>
    <row r="2597" spans="1:19" ht="16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8293</v>
      </c>
      <c r="O2597" t="s">
        <v>8294</v>
      </c>
      <c r="P2597" s="10">
        <f t="shared" si="167"/>
        <v>12</v>
      </c>
      <c r="Q2597">
        <f t="shared" si="166"/>
        <v>96.05</v>
      </c>
      <c r="R2597" s="16">
        <f t="shared" si="164"/>
        <v>42760.244212962964</v>
      </c>
      <c r="S2597" s="16">
        <f t="shared" si="165"/>
        <v>42790.244212962964</v>
      </c>
    </row>
    <row r="2598" spans="1:19" ht="32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8293</v>
      </c>
      <c r="O2598" t="s">
        <v>8294</v>
      </c>
      <c r="P2598" s="10">
        <f t="shared" si="167"/>
        <v>24</v>
      </c>
      <c r="Q2598">
        <f t="shared" si="166"/>
        <v>305.77999999999997</v>
      </c>
      <c r="R2598" s="16">
        <f t="shared" si="164"/>
        <v>41828.664456018516</v>
      </c>
      <c r="S2598" s="16">
        <f t="shared" si="165"/>
        <v>41858.664456018516</v>
      </c>
    </row>
    <row r="2599" spans="1:19" ht="32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8293</v>
      </c>
      <c r="O2599" t="s">
        <v>8294</v>
      </c>
      <c r="P2599" s="10">
        <f t="shared" si="167"/>
        <v>6</v>
      </c>
      <c r="Q2599">
        <f t="shared" si="166"/>
        <v>12.14</v>
      </c>
      <c r="R2599" s="16">
        <f t="shared" si="164"/>
        <v>42510.341631944444</v>
      </c>
      <c r="S2599" s="16">
        <f t="shared" si="165"/>
        <v>42540.341631944444</v>
      </c>
    </row>
    <row r="2600" spans="1:19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8293</v>
      </c>
      <c r="O2600" t="s">
        <v>8294</v>
      </c>
      <c r="P2600" s="10">
        <f t="shared" si="167"/>
        <v>39</v>
      </c>
      <c r="Q2600">
        <f t="shared" si="166"/>
        <v>83.57</v>
      </c>
      <c r="R2600" s="16">
        <f t="shared" si="164"/>
        <v>42240.840289351851</v>
      </c>
      <c r="S2600" s="16">
        <f t="shared" si="165"/>
        <v>42270.840289351851</v>
      </c>
    </row>
    <row r="2601" spans="1:19" ht="16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8293</v>
      </c>
      <c r="O2601" t="s">
        <v>8294</v>
      </c>
      <c r="P2601" s="10">
        <f t="shared" si="167"/>
        <v>1</v>
      </c>
      <c r="Q2601">
        <f t="shared" si="166"/>
        <v>18</v>
      </c>
      <c r="R2601" s="16">
        <f t="shared" si="164"/>
        <v>41809.754016203704</v>
      </c>
      <c r="S2601" s="16">
        <f t="shared" si="165"/>
        <v>41854.754016203704</v>
      </c>
    </row>
    <row r="2602" spans="1:19" ht="16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8293</v>
      </c>
      <c r="O2602" t="s">
        <v>8294</v>
      </c>
      <c r="P2602" s="10">
        <f t="shared" si="167"/>
        <v>7</v>
      </c>
      <c r="Q2602">
        <f t="shared" si="166"/>
        <v>115.53</v>
      </c>
      <c r="R2602" s="16">
        <f t="shared" si="164"/>
        <v>42394.900462962964</v>
      </c>
      <c r="S2602" s="16">
        <f t="shared" si="165"/>
        <v>42454.858796296292</v>
      </c>
    </row>
    <row r="2603" spans="1:19" ht="32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8276</v>
      </c>
      <c r="O2603" t="s">
        <v>8312</v>
      </c>
      <c r="P2603" s="10">
        <f t="shared" si="167"/>
        <v>661</v>
      </c>
      <c r="Q2603">
        <f t="shared" si="166"/>
        <v>21.9</v>
      </c>
      <c r="R2603" s="16">
        <f t="shared" si="164"/>
        <v>41150.902187499996</v>
      </c>
      <c r="S2603" s="16">
        <f t="shared" si="165"/>
        <v>41165.165972222225</v>
      </c>
    </row>
    <row r="2604" spans="1:19" ht="32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8276</v>
      </c>
      <c r="O2604" t="s">
        <v>8312</v>
      </c>
      <c r="P2604" s="10">
        <f t="shared" si="167"/>
        <v>326</v>
      </c>
      <c r="Q2604">
        <f t="shared" si="166"/>
        <v>80.02</v>
      </c>
      <c r="R2604" s="16">
        <f t="shared" si="164"/>
        <v>41915.747314814813</v>
      </c>
      <c r="S2604" s="16">
        <f t="shared" si="165"/>
        <v>41955.888888888891</v>
      </c>
    </row>
    <row r="2605" spans="1:19" ht="16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8276</v>
      </c>
      <c r="O2605" t="s">
        <v>8312</v>
      </c>
      <c r="P2605" s="10">
        <f t="shared" si="167"/>
        <v>101</v>
      </c>
      <c r="Q2605">
        <f t="shared" si="166"/>
        <v>35.520000000000003</v>
      </c>
      <c r="R2605" s="16">
        <f t="shared" si="164"/>
        <v>41617.912662037037</v>
      </c>
      <c r="S2605" s="16">
        <f t="shared" si="165"/>
        <v>41631.912662037037</v>
      </c>
    </row>
    <row r="2606" spans="1:19" ht="32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8276</v>
      </c>
      <c r="O2606" t="s">
        <v>8312</v>
      </c>
      <c r="P2606" s="10">
        <f t="shared" si="167"/>
        <v>104</v>
      </c>
      <c r="Q2606">
        <f t="shared" si="166"/>
        <v>64.930000000000007</v>
      </c>
      <c r="R2606" s="16">
        <f t="shared" si="164"/>
        <v>40998.051192129627</v>
      </c>
      <c r="S2606" s="16">
        <f t="shared" si="165"/>
        <v>41028.051192129627</v>
      </c>
    </row>
    <row r="2607" spans="1:19" ht="32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8276</v>
      </c>
      <c r="O2607" t="s">
        <v>8312</v>
      </c>
      <c r="P2607" s="10">
        <f t="shared" si="167"/>
        <v>107</v>
      </c>
      <c r="Q2607">
        <f t="shared" si="166"/>
        <v>60.97</v>
      </c>
      <c r="R2607" s="16">
        <f t="shared" si="164"/>
        <v>42508.541550925926</v>
      </c>
      <c r="S2607" s="16">
        <f t="shared" si="165"/>
        <v>42538.541550925926</v>
      </c>
    </row>
    <row r="2608" spans="1:19" ht="48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8276</v>
      </c>
      <c r="O2608" t="s">
        <v>8312</v>
      </c>
      <c r="P2608" s="10">
        <f t="shared" si="167"/>
        <v>110</v>
      </c>
      <c r="Q2608">
        <f t="shared" si="166"/>
        <v>31.44</v>
      </c>
      <c r="R2608" s="16">
        <f t="shared" si="164"/>
        <v>41726.712754629632</v>
      </c>
      <c r="S2608" s="16">
        <f t="shared" si="165"/>
        <v>41758.712754629632</v>
      </c>
    </row>
    <row r="2609" spans="1:19" ht="32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8276</v>
      </c>
      <c r="O2609" t="s">
        <v>8312</v>
      </c>
      <c r="P2609" s="10">
        <f t="shared" si="167"/>
        <v>408</v>
      </c>
      <c r="Q2609">
        <f t="shared" si="166"/>
        <v>81.95</v>
      </c>
      <c r="R2609" s="16">
        <f t="shared" si="164"/>
        <v>42184.874675925923</v>
      </c>
      <c r="S2609" s="16">
        <f t="shared" si="165"/>
        <v>42228.083333333328</v>
      </c>
    </row>
    <row r="2610" spans="1:19" ht="32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8276</v>
      </c>
      <c r="O2610" t="s">
        <v>8312</v>
      </c>
      <c r="P2610" s="10">
        <f t="shared" si="167"/>
        <v>224</v>
      </c>
      <c r="Q2610">
        <f t="shared" si="166"/>
        <v>58.93</v>
      </c>
      <c r="R2610" s="16">
        <f t="shared" si="164"/>
        <v>42767.801712962959</v>
      </c>
      <c r="S2610" s="16">
        <f t="shared" si="165"/>
        <v>42809</v>
      </c>
    </row>
    <row r="2611" spans="1:19" ht="32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8276</v>
      </c>
      <c r="O2611" t="s">
        <v>8312</v>
      </c>
      <c r="P2611" s="10">
        <f t="shared" si="167"/>
        <v>304</v>
      </c>
      <c r="Q2611">
        <f t="shared" si="166"/>
        <v>157.29</v>
      </c>
      <c r="R2611" s="16">
        <f t="shared" si="164"/>
        <v>41075.237858796296</v>
      </c>
      <c r="S2611" s="16">
        <f t="shared" si="165"/>
        <v>41105.237858796296</v>
      </c>
    </row>
    <row r="2612" spans="1:19" ht="16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8276</v>
      </c>
      <c r="O2612" t="s">
        <v>8312</v>
      </c>
      <c r="P2612" s="10">
        <f t="shared" si="167"/>
        <v>141</v>
      </c>
      <c r="Q2612">
        <f t="shared" si="166"/>
        <v>55.76</v>
      </c>
      <c r="R2612" s="16">
        <f t="shared" si="164"/>
        <v>42564.881076388891</v>
      </c>
      <c r="S2612" s="16">
        <f t="shared" si="165"/>
        <v>42604.290972222225</v>
      </c>
    </row>
    <row r="2613" spans="1:19" ht="32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8276</v>
      </c>
      <c r="O2613" t="s">
        <v>8312</v>
      </c>
      <c r="P2613" s="10">
        <f t="shared" si="167"/>
        <v>2791</v>
      </c>
      <c r="Q2613">
        <f t="shared" si="166"/>
        <v>83.8</v>
      </c>
      <c r="R2613" s="16">
        <f t="shared" si="164"/>
        <v>42704.335810185185</v>
      </c>
      <c r="S2613" s="16">
        <f t="shared" si="165"/>
        <v>42737.957638888889</v>
      </c>
    </row>
    <row r="2614" spans="1:19" ht="32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8276</v>
      </c>
      <c r="O2614" t="s">
        <v>8312</v>
      </c>
      <c r="P2614" s="10">
        <f t="shared" si="167"/>
        <v>172</v>
      </c>
      <c r="Q2614">
        <f t="shared" si="166"/>
        <v>58.42</v>
      </c>
      <c r="R2614" s="16">
        <f t="shared" si="164"/>
        <v>41982.143171296295</v>
      </c>
      <c r="S2614" s="16">
        <f t="shared" si="165"/>
        <v>42013.143171296295</v>
      </c>
    </row>
    <row r="2615" spans="1:19" ht="32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8276</v>
      </c>
      <c r="O2615" t="s">
        <v>8312</v>
      </c>
      <c r="P2615" s="10">
        <f t="shared" si="167"/>
        <v>101</v>
      </c>
      <c r="Q2615">
        <f t="shared" si="166"/>
        <v>270.57</v>
      </c>
      <c r="R2615" s="16">
        <f t="shared" si="164"/>
        <v>41143.81821759259</v>
      </c>
      <c r="S2615" s="16">
        <f t="shared" si="165"/>
        <v>41173.81821759259</v>
      </c>
    </row>
    <row r="2616" spans="1:19" ht="32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8276</v>
      </c>
      <c r="O2616" t="s">
        <v>8312</v>
      </c>
      <c r="P2616" s="10">
        <f t="shared" si="167"/>
        <v>102</v>
      </c>
      <c r="Q2616">
        <f t="shared" si="166"/>
        <v>107.1</v>
      </c>
      <c r="R2616" s="16">
        <f t="shared" si="164"/>
        <v>41730.708472222221</v>
      </c>
      <c r="S2616" s="16">
        <f t="shared" si="165"/>
        <v>41759.208333333336</v>
      </c>
    </row>
    <row r="2617" spans="1:19" ht="32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8276</v>
      </c>
      <c r="O2617" t="s">
        <v>8312</v>
      </c>
      <c r="P2617" s="10">
        <f t="shared" si="167"/>
        <v>170</v>
      </c>
      <c r="Q2617">
        <f t="shared" si="166"/>
        <v>47.18</v>
      </c>
      <c r="R2617" s="16">
        <f t="shared" si="164"/>
        <v>42453.49726851852</v>
      </c>
      <c r="S2617" s="16">
        <f t="shared" si="165"/>
        <v>42490.5</v>
      </c>
    </row>
    <row r="2618" spans="1:19" ht="32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8276</v>
      </c>
      <c r="O2618" t="s">
        <v>8312</v>
      </c>
      <c r="P2618" s="10">
        <f t="shared" si="167"/>
        <v>115</v>
      </c>
      <c r="Q2618">
        <f t="shared" si="166"/>
        <v>120.31</v>
      </c>
      <c r="R2618" s="16">
        <f t="shared" si="164"/>
        <v>42211.99454861111</v>
      </c>
      <c r="S2618" s="16">
        <f t="shared" si="165"/>
        <v>42241.99454861111</v>
      </c>
    </row>
    <row r="2619" spans="1:19" ht="32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8276</v>
      </c>
      <c r="O2619" t="s">
        <v>8312</v>
      </c>
      <c r="P2619" s="10">
        <f t="shared" si="167"/>
        <v>878</v>
      </c>
      <c r="Q2619">
        <f t="shared" si="166"/>
        <v>27.6</v>
      </c>
      <c r="R2619" s="16">
        <f t="shared" si="164"/>
        <v>41902.874432870369</v>
      </c>
      <c r="S2619" s="16">
        <f t="shared" si="165"/>
        <v>41932.874432870369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8276</v>
      </c>
      <c r="O2620" t="s">
        <v>8312</v>
      </c>
      <c r="P2620" s="10">
        <f t="shared" si="167"/>
        <v>105</v>
      </c>
      <c r="Q2620">
        <f t="shared" si="166"/>
        <v>205.3</v>
      </c>
      <c r="R2620" s="16">
        <f t="shared" si="164"/>
        <v>42279.792372685188</v>
      </c>
      <c r="S2620" s="16">
        <f t="shared" si="165"/>
        <v>42339.834039351852</v>
      </c>
    </row>
    <row r="2621" spans="1:19" ht="32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8276</v>
      </c>
      <c r="O2621" t="s">
        <v>8312</v>
      </c>
      <c r="P2621" s="10">
        <f t="shared" si="167"/>
        <v>188</v>
      </c>
      <c r="Q2621">
        <f t="shared" si="166"/>
        <v>35.549999999999997</v>
      </c>
      <c r="R2621" s="16">
        <f t="shared" si="164"/>
        <v>42273.884305555555</v>
      </c>
      <c r="S2621" s="16">
        <f t="shared" si="165"/>
        <v>42300.458333333328</v>
      </c>
    </row>
    <row r="2622" spans="1:19" ht="32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8276</v>
      </c>
      <c r="O2622" t="s">
        <v>8312</v>
      </c>
      <c r="P2622" s="10">
        <f t="shared" si="167"/>
        <v>144</v>
      </c>
      <c r="Q2622">
        <f t="shared" si="166"/>
        <v>74.64</v>
      </c>
      <c r="R2622" s="16">
        <f t="shared" si="164"/>
        <v>42251.16715277778</v>
      </c>
      <c r="S2622" s="16">
        <f t="shared" si="165"/>
        <v>42288.041666666672</v>
      </c>
    </row>
    <row r="2623" spans="1:19" ht="32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8276</v>
      </c>
      <c r="O2623" t="s">
        <v>8312</v>
      </c>
      <c r="P2623" s="10">
        <f t="shared" si="167"/>
        <v>146</v>
      </c>
      <c r="Q2623">
        <f t="shared" si="166"/>
        <v>47.06</v>
      </c>
      <c r="R2623" s="16">
        <f t="shared" si="164"/>
        <v>42115.74754629629</v>
      </c>
      <c r="S2623" s="16">
        <f t="shared" si="165"/>
        <v>42145.74754629629</v>
      </c>
    </row>
    <row r="2624" spans="1:19" ht="32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8276</v>
      </c>
      <c r="O2624" t="s">
        <v>8312</v>
      </c>
      <c r="P2624" s="10">
        <f t="shared" si="167"/>
        <v>131</v>
      </c>
      <c r="Q2624">
        <f t="shared" si="166"/>
        <v>26.59</v>
      </c>
      <c r="R2624" s="16">
        <f t="shared" si="164"/>
        <v>42689.74324074074</v>
      </c>
      <c r="S2624" s="16">
        <f t="shared" si="165"/>
        <v>42734.74324074074</v>
      </c>
    </row>
    <row r="2625" spans="1:19" ht="32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8276</v>
      </c>
      <c r="O2625" t="s">
        <v>8312</v>
      </c>
      <c r="P2625" s="10">
        <f t="shared" si="167"/>
        <v>114</v>
      </c>
      <c r="Q2625">
        <f t="shared" si="166"/>
        <v>36.770000000000003</v>
      </c>
      <c r="R2625" s="16">
        <f t="shared" si="164"/>
        <v>42692.256550925929</v>
      </c>
      <c r="S2625" s="16">
        <f t="shared" si="165"/>
        <v>42706.256550925929</v>
      </c>
    </row>
    <row r="2626" spans="1:19" ht="32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8276</v>
      </c>
      <c r="O2626" t="s">
        <v>8312</v>
      </c>
      <c r="P2626" s="10">
        <f t="shared" si="167"/>
        <v>1379</v>
      </c>
      <c r="Q2626">
        <f t="shared" si="166"/>
        <v>31.82</v>
      </c>
      <c r="R2626" s="16">
        <f t="shared" si="164"/>
        <v>41144.42155092593</v>
      </c>
      <c r="S2626" s="16">
        <f t="shared" si="165"/>
        <v>41165.42155092593</v>
      </c>
    </row>
    <row r="2627" spans="1:19" ht="32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8276</v>
      </c>
      <c r="O2627" t="s">
        <v>8312</v>
      </c>
      <c r="P2627" s="10">
        <f t="shared" si="167"/>
        <v>956</v>
      </c>
      <c r="Q2627">
        <f t="shared" si="166"/>
        <v>27.58</v>
      </c>
      <c r="R2627" s="16">
        <f t="shared" ref="R2627:R2690" si="168">(((J2627/60)/60)/24)+DATE(1970,1,1)</f>
        <v>42658.810277777782</v>
      </c>
      <c r="S2627" s="16">
        <f t="shared" ref="S2627:S2690" si="169">(((I2627/60)/60)/24)+DATE(1970,1,1)</f>
        <v>42683.851944444439</v>
      </c>
    </row>
    <row r="2628" spans="1:19" ht="32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8276</v>
      </c>
      <c r="O2628" t="s">
        <v>8312</v>
      </c>
      <c r="P2628" s="10">
        <f t="shared" si="167"/>
        <v>112</v>
      </c>
      <c r="Q2628">
        <f t="shared" si="166"/>
        <v>56</v>
      </c>
      <c r="R2628" s="16">
        <f t="shared" si="168"/>
        <v>42128.628113425926</v>
      </c>
      <c r="S2628" s="16">
        <f t="shared" si="169"/>
        <v>42158.628113425926</v>
      </c>
    </row>
    <row r="2629" spans="1:19" ht="32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8276</v>
      </c>
      <c r="O2629" t="s">
        <v>8312</v>
      </c>
      <c r="P2629" s="10">
        <f t="shared" si="167"/>
        <v>647</v>
      </c>
      <c r="Q2629">
        <f t="shared" si="166"/>
        <v>21.56</v>
      </c>
      <c r="R2629" s="16">
        <f t="shared" si="168"/>
        <v>42304.829409722224</v>
      </c>
      <c r="S2629" s="16">
        <f t="shared" si="169"/>
        <v>42334.871076388896</v>
      </c>
    </row>
    <row r="2630" spans="1:19" ht="16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8276</v>
      </c>
      <c r="O2630" t="s">
        <v>8312</v>
      </c>
      <c r="P2630" s="10">
        <f t="shared" si="167"/>
        <v>110</v>
      </c>
      <c r="Q2630">
        <f t="shared" si="166"/>
        <v>44.1</v>
      </c>
      <c r="R2630" s="16">
        <f t="shared" si="168"/>
        <v>41953.966053240743</v>
      </c>
      <c r="S2630" s="16">
        <f t="shared" si="169"/>
        <v>41973.966053240743</v>
      </c>
    </row>
    <row r="2631" spans="1:19" ht="16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8276</v>
      </c>
      <c r="O2631" t="s">
        <v>8312</v>
      </c>
      <c r="P2631" s="10">
        <f t="shared" si="167"/>
        <v>128</v>
      </c>
      <c r="Q2631">
        <f t="shared" si="166"/>
        <v>63.87</v>
      </c>
      <c r="R2631" s="16">
        <f t="shared" si="168"/>
        <v>42108.538449074069</v>
      </c>
      <c r="S2631" s="16">
        <f t="shared" si="169"/>
        <v>42138.538449074069</v>
      </c>
    </row>
    <row r="2632" spans="1:19" ht="32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8276</v>
      </c>
      <c r="O2632" t="s">
        <v>8312</v>
      </c>
      <c r="P2632" s="10">
        <f t="shared" si="167"/>
        <v>158</v>
      </c>
      <c r="Q2632">
        <f t="shared" si="166"/>
        <v>38.99</v>
      </c>
      <c r="R2632" s="16">
        <f t="shared" si="168"/>
        <v>42524.105462962965</v>
      </c>
      <c r="S2632" s="16">
        <f t="shared" si="169"/>
        <v>42551.416666666672</v>
      </c>
    </row>
    <row r="2633" spans="1:19" ht="16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8276</v>
      </c>
      <c r="O2633" t="s">
        <v>8312</v>
      </c>
      <c r="P2633" s="10">
        <f t="shared" si="167"/>
        <v>115</v>
      </c>
      <c r="Q2633">
        <f t="shared" si="166"/>
        <v>80.19</v>
      </c>
      <c r="R2633" s="16">
        <f t="shared" si="168"/>
        <v>42218.169293981482</v>
      </c>
      <c r="S2633" s="16">
        <f t="shared" si="169"/>
        <v>42246.169293981482</v>
      </c>
    </row>
    <row r="2634" spans="1:19" ht="32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8276</v>
      </c>
      <c r="O2634" t="s">
        <v>8312</v>
      </c>
      <c r="P2634" s="10">
        <f t="shared" si="167"/>
        <v>137</v>
      </c>
      <c r="Q2634">
        <f t="shared" ref="Q2634:Q2697" si="170">IFERROR(ROUND(E2634/L2634,2),0)</f>
        <v>34.9</v>
      </c>
      <c r="R2634" s="16">
        <f t="shared" si="168"/>
        <v>42494.061793981484</v>
      </c>
      <c r="S2634" s="16">
        <f t="shared" si="169"/>
        <v>42519.061793981484</v>
      </c>
    </row>
    <row r="2635" spans="1:19" ht="32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8276</v>
      </c>
      <c r="O2635" t="s">
        <v>8312</v>
      </c>
      <c r="P2635" s="10">
        <f t="shared" si="167"/>
        <v>355</v>
      </c>
      <c r="Q2635">
        <f t="shared" si="170"/>
        <v>89.1</v>
      </c>
      <c r="R2635" s="16">
        <f t="shared" si="168"/>
        <v>41667.823287037041</v>
      </c>
      <c r="S2635" s="16">
        <f t="shared" si="169"/>
        <v>41697.958333333336</v>
      </c>
    </row>
    <row r="2636" spans="1:19" ht="32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8276</v>
      </c>
      <c r="O2636" t="s">
        <v>8312</v>
      </c>
      <c r="P2636" s="10">
        <f t="shared" si="167"/>
        <v>106</v>
      </c>
      <c r="Q2636">
        <f t="shared" si="170"/>
        <v>39.44</v>
      </c>
      <c r="R2636" s="16">
        <f t="shared" si="168"/>
        <v>42612.656493055561</v>
      </c>
      <c r="S2636" s="16">
        <f t="shared" si="169"/>
        <v>42642.656493055561</v>
      </c>
    </row>
    <row r="2637" spans="1:19" ht="32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8276</v>
      </c>
      <c r="O2637" t="s">
        <v>8312</v>
      </c>
      <c r="P2637" s="10">
        <f t="shared" si="167"/>
        <v>100</v>
      </c>
      <c r="Q2637">
        <f t="shared" si="170"/>
        <v>136.9</v>
      </c>
      <c r="R2637" s="16">
        <f t="shared" si="168"/>
        <v>42037.950937500005</v>
      </c>
      <c r="S2637" s="16">
        <f t="shared" si="169"/>
        <v>42072.909270833334</v>
      </c>
    </row>
    <row r="2638" spans="1:19" ht="32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8276</v>
      </c>
      <c r="O2638" t="s">
        <v>8312</v>
      </c>
      <c r="P2638" s="10">
        <f t="shared" si="167"/>
        <v>187</v>
      </c>
      <c r="Q2638">
        <f t="shared" si="170"/>
        <v>37.46</v>
      </c>
      <c r="R2638" s="16">
        <f t="shared" si="168"/>
        <v>42636.614745370374</v>
      </c>
      <c r="S2638" s="16">
        <f t="shared" si="169"/>
        <v>42659.041666666672</v>
      </c>
    </row>
    <row r="2639" spans="1:19" ht="16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8276</v>
      </c>
      <c r="O2639" t="s">
        <v>8312</v>
      </c>
      <c r="P2639" s="10">
        <f t="shared" si="167"/>
        <v>166</v>
      </c>
      <c r="Q2639">
        <f t="shared" si="170"/>
        <v>31.96</v>
      </c>
      <c r="R2639" s="16">
        <f t="shared" si="168"/>
        <v>42639.549479166672</v>
      </c>
      <c r="S2639" s="16">
        <f t="shared" si="169"/>
        <v>42655.549479166672</v>
      </c>
    </row>
    <row r="2640" spans="1:19" ht="32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8276</v>
      </c>
      <c r="O2640" t="s">
        <v>8312</v>
      </c>
      <c r="P2640" s="10">
        <f t="shared" si="167"/>
        <v>102</v>
      </c>
      <c r="Q2640">
        <f t="shared" si="170"/>
        <v>25.21</v>
      </c>
      <c r="R2640" s="16">
        <f t="shared" si="168"/>
        <v>41989.913136574076</v>
      </c>
      <c r="S2640" s="16">
        <f t="shared" si="169"/>
        <v>42019.913136574076</v>
      </c>
    </row>
    <row r="2641" spans="1:19" ht="32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8276</v>
      </c>
      <c r="O2641" t="s">
        <v>8312</v>
      </c>
      <c r="P2641" s="10">
        <f t="shared" si="167"/>
        <v>164</v>
      </c>
      <c r="Q2641">
        <f t="shared" si="170"/>
        <v>10.039999999999999</v>
      </c>
      <c r="R2641" s="16">
        <f t="shared" si="168"/>
        <v>42024.86513888889</v>
      </c>
      <c r="S2641" s="16">
        <f t="shared" si="169"/>
        <v>42054.86513888889</v>
      </c>
    </row>
    <row r="2642" spans="1:19" ht="48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8276</v>
      </c>
      <c r="O2642" t="s">
        <v>8312</v>
      </c>
      <c r="P2642" s="10">
        <f t="shared" si="167"/>
        <v>106</v>
      </c>
      <c r="Q2642">
        <f t="shared" si="170"/>
        <v>45.94</v>
      </c>
      <c r="R2642" s="16">
        <f t="shared" si="168"/>
        <v>42103.160578703704</v>
      </c>
      <c r="S2642" s="16">
        <f t="shared" si="169"/>
        <v>42163.160578703704</v>
      </c>
    </row>
    <row r="2643" spans="1:19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8276</v>
      </c>
      <c r="O2643" t="s">
        <v>8312</v>
      </c>
      <c r="P2643" s="10">
        <f t="shared" si="167"/>
        <v>1</v>
      </c>
      <c r="Q2643">
        <f t="shared" si="170"/>
        <v>15</v>
      </c>
      <c r="R2643" s="16">
        <f t="shared" si="168"/>
        <v>41880.827118055553</v>
      </c>
      <c r="S2643" s="16">
        <f t="shared" si="169"/>
        <v>41897.839583333334</v>
      </c>
    </row>
    <row r="2644" spans="1:19" ht="32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8276</v>
      </c>
      <c r="O2644" t="s">
        <v>8312</v>
      </c>
      <c r="P2644" s="10">
        <f t="shared" si="167"/>
        <v>0</v>
      </c>
      <c r="Q2644">
        <f t="shared" si="170"/>
        <v>0</v>
      </c>
      <c r="R2644" s="16">
        <f t="shared" si="168"/>
        <v>42536.246620370366</v>
      </c>
      <c r="S2644" s="16">
        <f t="shared" si="169"/>
        <v>42566.289583333331</v>
      </c>
    </row>
    <row r="2645" spans="1:19" ht="32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8276</v>
      </c>
      <c r="O2645" t="s">
        <v>8312</v>
      </c>
      <c r="P2645" s="10">
        <f t="shared" si="167"/>
        <v>34</v>
      </c>
      <c r="Q2645">
        <f t="shared" si="170"/>
        <v>223.58</v>
      </c>
      <c r="R2645" s="16">
        <f t="shared" si="168"/>
        <v>42689.582349537035</v>
      </c>
      <c r="S2645" s="16">
        <f t="shared" si="169"/>
        <v>42725.332638888889</v>
      </c>
    </row>
    <row r="2646" spans="1:19" ht="32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8276</v>
      </c>
      <c r="O2646" t="s">
        <v>8312</v>
      </c>
      <c r="P2646" s="10">
        <f t="shared" si="167"/>
        <v>2</v>
      </c>
      <c r="Q2646">
        <f t="shared" si="170"/>
        <v>39.479999999999997</v>
      </c>
      <c r="R2646" s="16">
        <f t="shared" si="168"/>
        <v>42774.792071759264</v>
      </c>
      <c r="S2646" s="16">
        <f t="shared" si="169"/>
        <v>42804.792071759264</v>
      </c>
    </row>
    <row r="2647" spans="1:19" ht="32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8276</v>
      </c>
      <c r="O2647" t="s">
        <v>8312</v>
      </c>
      <c r="P2647" s="10">
        <f t="shared" si="167"/>
        <v>11</v>
      </c>
      <c r="Q2647">
        <f t="shared" si="170"/>
        <v>91.3</v>
      </c>
      <c r="R2647" s="16">
        <f t="shared" si="168"/>
        <v>41921.842627314814</v>
      </c>
      <c r="S2647" s="16">
        <f t="shared" si="169"/>
        <v>41951.884293981479</v>
      </c>
    </row>
    <row r="2648" spans="1:19" ht="32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8276</v>
      </c>
      <c r="O2648" t="s">
        <v>8312</v>
      </c>
      <c r="P2648" s="10">
        <f t="shared" si="167"/>
        <v>8</v>
      </c>
      <c r="Q2648">
        <f t="shared" si="170"/>
        <v>78.67</v>
      </c>
      <c r="R2648" s="16">
        <f t="shared" si="168"/>
        <v>42226.313298611116</v>
      </c>
      <c r="S2648" s="16">
        <f t="shared" si="169"/>
        <v>42256.313298611116</v>
      </c>
    </row>
    <row r="2649" spans="1:19" ht="32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8276</v>
      </c>
      <c r="O2649" t="s">
        <v>8312</v>
      </c>
      <c r="P2649" s="10">
        <f t="shared" si="167"/>
        <v>1</v>
      </c>
      <c r="Q2649">
        <f t="shared" si="170"/>
        <v>12</v>
      </c>
      <c r="R2649" s="16">
        <f t="shared" si="168"/>
        <v>42200.261793981481</v>
      </c>
      <c r="S2649" s="16">
        <f t="shared" si="169"/>
        <v>42230.261793981481</v>
      </c>
    </row>
    <row r="2650" spans="1:19" ht="32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8276</v>
      </c>
      <c r="O2650" t="s">
        <v>8312</v>
      </c>
      <c r="P2650" s="10">
        <f t="shared" ref="P2650:P2713" si="171">ROUND(E2650/D2650*100,0)</f>
        <v>1</v>
      </c>
      <c r="Q2650">
        <f t="shared" si="170"/>
        <v>17.670000000000002</v>
      </c>
      <c r="R2650" s="16">
        <f t="shared" si="168"/>
        <v>42408.714814814812</v>
      </c>
      <c r="S2650" s="16">
        <f t="shared" si="169"/>
        <v>42438.714814814812</v>
      </c>
    </row>
    <row r="2651" spans="1:19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8276</v>
      </c>
      <c r="O2651" t="s">
        <v>8312</v>
      </c>
      <c r="P2651" s="10">
        <f t="shared" si="171"/>
        <v>0</v>
      </c>
      <c r="Q2651">
        <f t="shared" si="170"/>
        <v>41.33</v>
      </c>
      <c r="R2651" s="16">
        <f t="shared" si="168"/>
        <v>42341.99700231482</v>
      </c>
      <c r="S2651" s="16">
        <f t="shared" si="169"/>
        <v>42401.99700231482</v>
      </c>
    </row>
    <row r="2652" spans="1:19" ht="32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8276</v>
      </c>
      <c r="O2652" t="s">
        <v>8312</v>
      </c>
      <c r="P2652" s="10">
        <f t="shared" si="171"/>
        <v>1</v>
      </c>
      <c r="Q2652">
        <f t="shared" si="170"/>
        <v>71.599999999999994</v>
      </c>
      <c r="R2652" s="16">
        <f t="shared" si="168"/>
        <v>42695.624340277776</v>
      </c>
      <c r="S2652" s="16">
        <f t="shared" si="169"/>
        <v>42725.624340277776</v>
      </c>
    </row>
    <row r="2653" spans="1:19" ht="32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8276</v>
      </c>
      <c r="O2653" t="s">
        <v>8312</v>
      </c>
      <c r="P2653" s="10">
        <f t="shared" si="171"/>
        <v>2</v>
      </c>
      <c r="Q2653">
        <f t="shared" si="170"/>
        <v>307.82</v>
      </c>
      <c r="R2653" s="16">
        <f t="shared" si="168"/>
        <v>42327.805659722217</v>
      </c>
      <c r="S2653" s="16">
        <f t="shared" si="169"/>
        <v>42355.805659722217</v>
      </c>
    </row>
    <row r="2654" spans="1:19" ht="32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8276</v>
      </c>
      <c r="O2654" t="s">
        <v>8312</v>
      </c>
      <c r="P2654" s="10">
        <f t="shared" si="171"/>
        <v>1</v>
      </c>
      <c r="Q2654">
        <f t="shared" si="170"/>
        <v>80.45</v>
      </c>
      <c r="R2654" s="16">
        <f t="shared" si="168"/>
        <v>41953.158854166672</v>
      </c>
      <c r="S2654" s="16">
        <f t="shared" si="169"/>
        <v>41983.158854166672</v>
      </c>
    </row>
    <row r="2655" spans="1:19" ht="32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8276</v>
      </c>
      <c r="O2655" t="s">
        <v>8312</v>
      </c>
      <c r="P2655" s="10">
        <f t="shared" si="171"/>
        <v>12</v>
      </c>
      <c r="Q2655">
        <f t="shared" si="170"/>
        <v>83.94</v>
      </c>
      <c r="R2655" s="16">
        <f t="shared" si="168"/>
        <v>41771.651932870373</v>
      </c>
      <c r="S2655" s="16">
        <f t="shared" si="169"/>
        <v>41803.166666666664</v>
      </c>
    </row>
    <row r="2656" spans="1:19" ht="32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8276</v>
      </c>
      <c r="O2656" t="s">
        <v>8312</v>
      </c>
      <c r="P2656" s="10">
        <f t="shared" si="171"/>
        <v>0</v>
      </c>
      <c r="Q2656">
        <f t="shared" si="170"/>
        <v>8.5</v>
      </c>
      <c r="R2656" s="16">
        <f t="shared" si="168"/>
        <v>42055.600995370376</v>
      </c>
      <c r="S2656" s="16">
        <f t="shared" si="169"/>
        <v>42115.559328703705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8276</v>
      </c>
      <c r="O2657" t="s">
        <v>8312</v>
      </c>
      <c r="P2657" s="10">
        <f t="shared" si="171"/>
        <v>21</v>
      </c>
      <c r="Q2657">
        <f t="shared" si="170"/>
        <v>73.37</v>
      </c>
      <c r="R2657" s="16">
        <f t="shared" si="168"/>
        <v>42381.866284722222</v>
      </c>
      <c r="S2657" s="16">
        <f t="shared" si="169"/>
        <v>42409.833333333328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8276</v>
      </c>
      <c r="O2658" t="s">
        <v>8312</v>
      </c>
      <c r="P2658" s="10">
        <f t="shared" si="171"/>
        <v>11</v>
      </c>
      <c r="Q2658">
        <f t="shared" si="170"/>
        <v>112.86</v>
      </c>
      <c r="R2658" s="16">
        <f t="shared" si="168"/>
        <v>42767.688518518517</v>
      </c>
      <c r="S2658" s="16">
        <f t="shared" si="169"/>
        <v>42806.791666666672</v>
      </c>
    </row>
    <row r="2659" spans="1:19" ht="32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8276</v>
      </c>
      <c r="O2659" t="s">
        <v>8312</v>
      </c>
      <c r="P2659" s="10">
        <f t="shared" si="171"/>
        <v>19</v>
      </c>
      <c r="Q2659">
        <f t="shared" si="170"/>
        <v>95.28</v>
      </c>
      <c r="R2659" s="16">
        <f t="shared" si="168"/>
        <v>42551.928854166668</v>
      </c>
      <c r="S2659" s="16">
        <f t="shared" si="169"/>
        <v>42585.0625</v>
      </c>
    </row>
    <row r="2660" spans="1:19" ht="32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8276</v>
      </c>
      <c r="O2660" t="s">
        <v>8312</v>
      </c>
      <c r="P2660" s="10">
        <f t="shared" si="171"/>
        <v>0</v>
      </c>
      <c r="Q2660">
        <f t="shared" si="170"/>
        <v>22.75</v>
      </c>
      <c r="R2660" s="16">
        <f t="shared" si="168"/>
        <v>42551.884189814817</v>
      </c>
      <c r="S2660" s="16">
        <f t="shared" si="169"/>
        <v>42581.884189814817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8276</v>
      </c>
      <c r="O2661" t="s">
        <v>8312</v>
      </c>
      <c r="P2661" s="10">
        <f t="shared" si="171"/>
        <v>3</v>
      </c>
      <c r="Q2661">
        <f t="shared" si="170"/>
        <v>133.30000000000001</v>
      </c>
      <c r="R2661" s="16">
        <f t="shared" si="168"/>
        <v>42082.069560185191</v>
      </c>
      <c r="S2661" s="16">
        <f t="shared" si="169"/>
        <v>42112.069560185191</v>
      </c>
    </row>
    <row r="2662" spans="1:19" ht="32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8276</v>
      </c>
      <c r="O2662" t="s">
        <v>8312</v>
      </c>
      <c r="P2662" s="10">
        <f t="shared" si="171"/>
        <v>0</v>
      </c>
      <c r="Q2662">
        <f t="shared" si="170"/>
        <v>3.8</v>
      </c>
      <c r="R2662" s="16">
        <f t="shared" si="168"/>
        <v>42272.713171296295</v>
      </c>
      <c r="S2662" s="16">
        <f t="shared" si="169"/>
        <v>42332.754837962959</v>
      </c>
    </row>
    <row r="2663" spans="1:19" ht="32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8276</v>
      </c>
      <c r="O2663" t="s">
        <v>8313</v>
      </c>
      <c r="P2663" s="10">
        <f t="shared" si="171"/>
        <v>103</v>
      </c>
      <c r="Q2663">
        <f t="shared" si="170"/>
        <v>85.75</v>
      </c>
      <c r="R2663" s="16">
        <f t="shared" si="168"/>
        <v>41542.958449074074</v>
      </c>
      <c r="S2663" s="16">
        <f t="shared" si="169"/>
        <v>41572.958449074074</v>
      </c>
    </row>
    <row r="2664" spans="1:19" ht="32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8276</v>
      </c>
      <c r="O2664" t="s">
        <v>8313</v>
      </c>
      <c r="P2664" s="10">
        <f t="shared" si="171"/>
        <v>107</v>
      </c>
      <c r="Q2664">
        <f t="shared" si="170"/>
        <v>267</v>
      </c>
      <c r="R2664" s="16">
        <f t="shared" si="168"/>
        <v>42207.746678240743</v>
      </c>
      <c r="S2664" s="16">
        <f t="shared" si="169"/>
        <v>42237.746678240743</v>
      </c>
    </row>
    <row r="2665" spans="1:19" ht="32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8276</v>
      </c>
      <c r="O2665" t="s">
        <v>8313</v>
      </c>
      <c r="P2665" s="10">
        <f t="shared" si="171"/>
        <v>105</v>
      </c>
      <c r="Q2665">
        <f t="shared" si="170"/>
        <v>373.56</v>
      </c>
      <c r="R2665" s="16">
        <f t="shared" si="168"/>
        <v>42222.622766203705</v>
      </c>
      <c r="S2665" s="16">
        <f t="shared" si="169"/>
        <v>42251.625</v>
      </c>
    </row>
    <row r="2666" spans="1:19" ht="32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8276</v>
      </c>
      <c r="O2666" t="s">
        <v>8313</v>
      </c>
      <c r="P2666" s="10">
        <f t="shared" si="171"/>
        <v>103</v>
      </c>
      <c r="Q2666">
        <f t="shared" si="170"/>
        <v>174.04</v>
      </c>
      <c r="R2666" s="16">
        <f t="shared" si="168"/>
        <v>42313.02542824074</v>
      </c>
      <c r="S2666" s="16">
        <f t="shared" si="169"/>
        <v>42347.290972222225</v>
      </c>
    </row>
    <row r="2667" spans="1:19" ht="32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8276</v>
      </c>
      <c r="O2667" t="s">
        <v>8313</v>
      </c>
      <c r="P2667" s="10">
        <f t="shared" si="171"/>
        <v>123</v>
      </c>
      <c r="Q2667">
        <f t="shared" si="170"/>
        <v>93.7</v>
      </c>
      <c r="R2667" s="16">
        <f t="shared" si="168"/>
        <v>42083.895532407405</v>
      </c>
      <c r="S2667" s="16">
        <f t="shared" si="169"/>
        <v>42128.895532407405</v>
      </c>
    </row>
    <row r="2668" spans="1:19" ht="32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8276</v>
      </c>
      <c r="O2668" t="s">
        <v>8313</v>
      </c>
      <c r="P2668" s="10">
        <f t="shared" si="171"/>
        <v>159</v>
      </c>
      <c r="Q2668">
        <f t="shared" si="170"/>
        <v>77.33</v>
      </c>
      <c r="R2668" s="16">
        <f t="shared" si="168"/>
        <v>42235.764340277776</v>
      </c>
      <c r="S2668" s="16">
        <f t="shared" si="169"/>
        <v>42272.875</v>
      </c>
    </row>
    <row r="2669" spans="1:19" ht="32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8276</v>
      </c>
      <c r="O2669" t="s">
        <v>8313</v>
      </c>
      <c r="P2669" s="10">
        <f t="shared" si="171"/>
        <v>111</v>
      </c>
      <c r="Q2669">
        <f t="shared" si="170"/>
        <v>92.22</v>
      </c>
      <c r="R2669" s="16">
        <f t="shared" si="168"/>
        <v>42380.926111111112</v>
      </c>
      <c r="S2669" s="16">
        <f t="shared" si="169"/>
        <v>42410.926111111112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8276</v>
      </c>
      <c r="O2670" t="s">
        <v>8313</v>
      </c>
      <c r="P2670" s="10">
        <f t="shared" si="171"/>
        <v>171</v>
      </c>
      <c r="Q2670">
        <f t="shared" si="170"/>
        <v>60.96</v>
      </c>
      <c r="R2670" s="16">
        <f t="shared" si="168"/>
        <v>42275.588715277772</v>
      </c>
      <c r="S2670" s="16">
        <f t="shared" si="169"/>
        <v>42317.60555555555</v>
      </c>
    </row>
    <row r="2671" spans="1:19" ht="32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8276</v>
      </c>
      <c r="O2671" t="s">
        <v>8313</v>
      </c>
      <c r="P2671" s="10">
        <f t="shared" si="171"/>
        <v>125</v>
      </c>
      <c r="Q2671">
        <f t="shared" si="170"/>
        <v>91</v>
      </c>
      <c r="R2671" s="16">
        <f t="shared" si="168"/>
        <v>42319.035833333335</v>
      </c>
      <c r="S2671" s="16">
        <f t="shared" si="169"/>
        <v>42379.035833333335</v>
      </c>
    </row>
    <row r="2672" spans="1:19" ht="32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8276</v>
      </c>
      <c r="O2672" t="s">
        <v>8313</v>
      </c>
      <c r="P2672" s="10">
        <f t="shared" si="171"/>
        <v>6</v>
      </c>
      <c r="Q2672">
        <f t="shared" si="170"/>
        <v>41.58</v>
      </c>
      <c r="R2672" s="16">
        <f t="shared" si="168"/>
        <v>41821.020601851851</v>
      </c>
      <c r="S2672" s="16">
        <f t="shared" si="169"/>
        <v>41849.020601851851</v>
      </c>
    </row>
    <row r="2673" spans="1:19" ht="32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8276</v>
      </c>
      <c r="O2673" t="s">
        <v>8313</v>
      </c>
      <c r="P2673" s="10">
        <f t="shared" si="171"/>
        <v>11</v>
      </c>
      <c r="Q2673">
        <f t="shared" si="170"/>
        <v>33.76</v>
      </c>
      <c r="R2673" s="16">
        <f t="shared" si="168"/>
        <v>41962.749027777783</v>
      </c>
      <c r="S2673" s="16">
        <f t="shared" si="169"/>
        <v>41992.818055555559</v>
      </c>
    </row>
    <row r="2674" spans="1:19" ht="32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8276</v>
      </c>
      <c r="O2674" t="s">
        <v>8313</v>
      </c>
      <c r="P2674" s="10">
        <f t="shared" si="171"/>
        <v>33</v>
      </c>
      <c r="Q2674">
        <f t="shared" si="170"/>
        <v>70.62</v>
      </c>
      <c r="R2674" s="16">
        <f t="shared" si="168"/>
        <v>42344.884143518517</v>
      </c>
      <c r="S2674" s="16">
        <f t="shared" si="169"/>
        <v>42366.25</v>
      </c>
    </row>
    <row r="2675" spans="1:19" ht="32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8276</v>
      </c>
      <c r="O2675" t="s">
        <v>8313</v>
      </c>
      <c r="P2675" s="10">
        <f t="shared" si="171"/>
        <v>28</v>
      </c>
      <c r="Q2675">
        <f t="shared" si="170"/>
        <v>167.15</v>
      </c>
      <c r="R2675" s="16">
        <f t="shared" si="168"/>
        <v>41912.541655092595</v>
      </c>
      <c r="S2675" s="16">
        <f t="shared" si="169"/>
        <v>41941.947916666664</v>
      </c>
    </row>
    <row r="2676" spans="1:19" ht="32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8276</v>
      </c>
      <c r="O2676" t="s">
        <v>8313</v>
      </c>
      <c r="P2676" s="10">
        <f t="shared" si="171"/>
        <v>63</v>
      </c>
      <c r="Q2676">
        <f t="shared" si="170"/>
        <v>128.62</v>
      </c>
      <c r="R2676" s="16">
        <f t="shared" si="168"/>
        <v>42529.632754629631</v>
      </c>
      <c r="S2676" s="16">
        <f t="shared" si="169"/>
        <v>42556.207638888889</v>
      </c>
    </row>
    <row r="2677" spans="1:19" ht="32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8276</v>
      </c>
      <c r="O2677" t="s">
        <v>8313</v>
      </c>
      <c r="P2677" s="10">
        <f t="shared" si="171"/>
        <v>8</v>
      </c>
      <c r="Q2677">
        <f t="shared" si="170"/>
        <v>65.41</v>
      </c>
      <c r="R2677" s="16">
        <f t="shared" si="168"/>
        <v>41923.857511574075</v>
      </c>
      <c r="S2677" s="16">
        <f t="shared" si="169"/>
        <v>41953.899178240739</v>
      </c>
    </row>
    <row r="2678" spans="1:19" ht="32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8276</v>
      </c>
      <c r="O2678" t="s">
        <v>8313</v>
      </c>
      <c r="P2678" s="10">
        <f t="shared" si="171"/>
        <v>50</v>
      </c>
      <c r="Q2678">
        <f t="shared" si="170"/>
        <v>117.56</v>
      </c>
      <c r="R2678" s="16">
        <f t="shared" si="168"/>
        <v>42482.624699074076</v>
      </c>
      <c r="S2678" s="16">
        <f t="shared" si="169"/>
        <v>42512.624699074076</v>
      </c>
    </row>
    <row r="2679" spans="1:19" ht="32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8276</v>
      </c>
      <c r="O2679" t="s">
        <v>8313</v>
      </c>
      <c r="P2679" s="10">
        <f t="shared" si="171"/>
        <v>18</v>
      </c>
      <c r="Q2679">
        <f t="shared" si="170"/>
        <v>126.48</v>
      </c>
      <c r="R2679" s="16">
        <f t="shared" si="168"/>
        <v>41793.029432870368</v>
      </c>
      <c r="S2679" s="16">
        <f t="shared" si="169"/>
        <v>41823.029432870368</v>
      </c>
    </row>
    <row r="2680" spans="1:19" ht="32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8276</v>
      </c>
      <c r="O2680" t="s">
        <v>8313</v>
      </c>
      <c r="P2680" s="10">
        <f t="shared" si="171"/>
        <v>0</v>
      </c>
      <c r="Q2680">
        <f t="shared" si="170"/>
        <v>550</v>
      </c>
      <c r="R2680" s="16">
        <f t="shared" si="168"/>
        <v>42241.798206018517</v>
      </c>
      <c r="S2680" s="16">
        <f t="shared" si="169"/>
        <v>42271.798206018517</v>
      </c>
    </row>
    <row r="2681" spans="1:19" ht="32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8276</v>
      </c>
      <c r="O2681" t="s">
        <v>8313</v>
      </c>
      <c r="P2681" s="10">
        <f t="shared" si="171"/>
        <v>0</v>
      </c>
      <c r="Q2681">
        <f t="shared" si="170"/>
        <v>44</v>
      </c>
      <c r="R2681" s="16">
        <f t="shared" si="168"/>
        <v>42033.001087962963</v>
      </c>
      <c r="S2681" s="16">
        <f t="shared" si="169"/>
        <v>42063.001087962963</v>
      </c>
    </row>
    <row r="2682" spans="1:19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8276</v>
      </c>
      <c r="O2682" t="s">
        <v>8313</v>
      </c>
      <c r="P2682" s="10">
        <f t="shared" si="171"/>
        <v>1</v>
      </c>
      <c r="Q2682">
        <f t="shared" si="170"/>
        <v>69</v>
      </c>
      <c r="R2682" s="16">
        <f t="shared" si="168"/>
        <v>42436.211701388893</v>
      </c>
      <c r="S2682" s="16">
        <f t="shared" si="169"/>
        <v>42466.170034722221</v>
      </c>
    </row>
    <row r="2683" spans="1:19" ht="32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8293</v>
      </c>
      <c r="O2683" t="s">
        <v>8294</v>
      </c>
      <c r="P2683" s="10">
        <f t="shared" si="171"/>
        <v>1</v>
      </c>
      <c r="Q2683">
        <f t="shared" si="170"/>
        <v>27.5</v>
      </c>
      <c r="R2683" s="16">
        <f t="shared" si="168"/>
        <v>41805.895254629628</v>
      </c>
      <c r="S2683" s="16">
        <f t="shared" si="169"/>
        <v>41830.895254629628</v>
      </c>
    </row>
    <row r="2684" spans="1:19" ht="32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8293</v>
      </c>
      <c r="O2684" t="s">
        <v>8294</v>
      </c>
      <c r="P2684" s="10">
        <f t="shared" si="171"/>
        <v>28</v>
      </c>
      <c r="Q2684">
        <f t="shared" si="170"/>
        <v>84.9</v>
      </c>
      <c r="R2684" s="16">
        <f t="shared" si="168"/>
        <v>41932.871990740743</v>
      </c>
      <c r="S2684" s="16">
        <f t="shared" si="169"/>
        <v>41965.249305555553</v>
      </c>
    </row>
    <row r="2685" spans="1:19" ht="32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8293</v>
      </c>
      <c r="O2685" t="s">
        <v>8294</v>
      </c>
      <c r="P2685" s="10">
        <f t="shared" si="171"/>
        <v>0</v>
      </c>
      <c r="Q2685">
        <f t="shared" si="170"/>
        <v>12</v>
      </c>
      <c r="R2685" s="16">
        <f t="shared" si="168"/>
        <v>42034.75509259259</v>
      </c>
      <c r="S2685" s="16">
        <f t="shared" si="169"/>
        <v>42064.75509259259</v>
      </c>
    </row>
    <row r="2686" spans="1:19" ht="32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8293</v>
      </c>
      <c r="O2686" t="s">
        <v>8294</v>
      </c>
      <c r="P2686" s="10">
        <f t="shared" si="171"/>
        <v>1</v>
      </c>
      <c r="Q2686">
        <f t="shared" si="170"/>
        <v>200</v>
      </c>
      <c r="R2686" s="16">
        <f t="shared" si="168"/>
        <v>41820.914641203701</v>
      </c>
      <c r="S2686" s="16">
        <f t="shared" si="169"/>
        <v>41860.914641203701</v>
      </c>
    </row>
    <row r="2687" spans="1:19" ht="32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8293</v>
      </c>
      <c r="O2687" t="s">
        <v>8294</v>
      </c>
      <c r="P2687" s="10">
        <f t="shared" si="171"/>
        <v>0</v>
      </c>
      <c r="Q2687">
        <f t="shared" si="170"/>
        <v>10</v>
      </c>
      <c r="R2687" s="16">
        <f t="shared" si="168"/>
        <v>42061.69594907407</v>
      </c>
      <c r="S2687" s="16">
        <f t="shared" si="169"/>
        <v>42121.654282407413</v>
      </c>
    </row>
    <row r="2688" spans="1:19" ht="32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8293</v>
      </c>
      <c r="O2688" t="s">
        <v>8294</v>
      </c>
      <c r="P2688" s="10">
        <f t="shared" si="171"/>
        <v>0</v>
      </c>
      <c r="Q2688">
        <f t="shared" si="170"/>
        <v>0</v>
      </c>
      <c r="R2688" s="16">
        <f t="shared" si="168"/>
        <v>41892.974803240737</v>
      </c>
      <c r="S2688" s="16">
        <f t="shared" si="169"/>
        <v>41912.974803240737</v>
      </c>
    </row>
    <row r="2689" spans="1:19" ht="32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8293</v>
      </c>
      <c r="O2689" t="s">
        <v>8294</v>
      </c>
      <c r="P2689" s="10">
        <f t="shared" si="171"/>
        <v>0</v>
      </c>
      <c r="Q2689">
        <f t="shared" si="170"/>
        <v>0</v>
      </c>
      <c r="R2689" s="16">
        <f t="shared" si="168"/>
        <v>42154.64025462963</v>
      </c>
      <c r="S2689" s="16">
        <f t="shared" si="169"/>
        <v>42184.64025462963</v>
      </c>
    </row>
    <row r="2690" spans="1:19" ht="16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8293</v>
      </c>
      <c r="O2690" t="s">
        <v>8294</v>
      </c>
      <c r="P2690" s="10">
        <f t="shared" si="171"/>
        <v>0</v>
      </c>
      <c r="Q2690">
        <f t="shared" si="170"/>
        <v>5.29</v>
      </c>
      <c r="R2690" s="16">
        <f t="shared" si="168"/>
        <v>42028.118865740747</v>
      </c>
      <c r="S2690" s="16">
        <f t="shared" si="169"/>
        <v>42059.125</v>
      </c>
    </row>
    <row r="2691" spans="1:19" ht="32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8293</v>
      </c>
      <c r="O2691" t="s">
        <v>8294</v>
      </c>
      <c r="P2691" s="10">
        <f t="shared" si="171"/>
        <v>0</v>
      </c>
      <c r="Q2691">
        <f t="shared" si="170"/>
        <v>1</v>
      </c>
      <c r="R2691" s="16">
        <f t="shared" ref="R2691:R2754" si="172">(((J2691/60)/60)/24)+DATE(1970,1,1)</f>
        <v>42551.961689814809</v>
      </c>
      <c r="S2691" s="16">
        <f t="shared" ref="S2691:S2754" si="173">(((I2691/60)/60)/24)+DATE(1970,1,1)</f>
        <v>42581.961689814809</v>
      </c>
    </row>
    <row r="2692" spans="1:19" ht="32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8293</v>
      </c>
      <c r="O2692" t="s">
        <v>8294</v>
      </c>
      <c r="P2692" s="10">
        <f t="shared" si="171"/>
        <v>11</v>
      </c>
      <c r="Q2692">
        <f t="shared" si="170"/>
        <v>72.760000000000005</v>
      </c>
      <c r="R2692" s="16">
        <f t="shared" si="172"/>
        <v>42113.105046296296</v>
      </c>
      <c r="S2692" s="16">
        <f t="shared" si="173"/>
        <v>42158.105046296296</v>
      </c>
    </row>
    <row r="2693" spans="1:19" ht="16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8293</v>
      </c>
      <c r="O2693" t="s">
        <v>8294</v>
      </c>
      <c r="P2693" s="10">
        <f t="shared" si="171"/>
        <v>0</v>
      </c>
      <c r="Q2693">
        <f t="shared" si="170"/>
        <v>17.5</v>
      </c>
      <c r="R2693" s="16">
        <f t="shared" si="172"/>
        <v>42089.724039351851</v>
      </c>
      <c r="S2693" s="16">
        <f t="shared" si="173"/>
        <v>42134.724039351851</v>
      </c>
    </row>
    <row r="2694" spans="1:19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8293</v>
      </c>
      <c r="O2694" t="s">
        <v>8294</v>
      </c>
      <c r="P2694" s="10">
        <f t="shared" si="171"/>
        <v>1</v>
      </c>
      <c r="Q2694">
        <f t="shared" si="170"/>
        <v>25</v>
      </c>
      <c r="R2694" s="16">
        <f t="shared" si="172"/>
        <v>42058.334027777775</v>
      </c>
      <c r="S2694" s="16">
        <f t="shared" si="173"/>
        <v>42088.292361111111</v>
      </c>
    </row>
    <row r="2695" spans="1:19" ht="32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8293</v>
      </c>
      <c r="O2695" t="s">
        <v>8294</v>
      </c>
      <c r="P2695" s="10">
        <f t="shared" si="171"/>
        <v>1</v>
      </c>
      <c r="Q2695">
        <f t="shared" si="170"/>
        <v>13.33</v>
      </c>
      <c r="R2695" s="16">
        <f t="shared" si="172"/>
        <v>41834.138495370367</v>
      </c>
      <c r="S2695" s="16">
        <f t="shared" si="173"/>
        <v>41864.138495370367</v>
      </c>
    </row>
    <row r="2696" spans="1:19" ht="32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8293</v>
      </c>
      <c r="O2696" t="s">
        <v>8294</v>
      </c>
      <c r="P2696" s="10">
        <f t="shared" si="171"/>
        <v>0</v>
      </c>
      <c r="Q2696">
        <f t="shared" si="170"/>
        <v>1</v>
      </c>
      <c r="R2696" s="16">
        <f t="shared" si="172"/>
        <v>41878.140497685185</v>
      </c>
      <c r="S2696" s="16">
        <f t="shared" si="173"/>
        <v>41908.140497685185</v>
      </c>
    </row>
    <row r="2697" spans="1:19" ht="16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8293</v>
      </c>
      <c r="O2697" t="s">
        <v>8294</v>
      </c>
      <c r="P2697" s="10">
        <f t="shared" si="171"/>
        <v>0</v>
      </c>
      <c r="Q2697">
        <f t="shared" si="170"/>
        <v>23.67</v>
      </c>
      <c r="R2697" s="16">
        <f t="shared" si="172"/>
        <v>42048.181921296295</v>
      </c>
      <c r="S2697" s="16">
        <f t="shared" si="173"/>
        <v>42108.14025462963</v>
      </c>
    </row>
    <row r="2698" spans="1:19" ht="32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8293</v>
      </c>
      <c r="O2698" t="s">
        <v>8294</v>
      </c>
      <c r="P2698" s="10">
        <f t="shared" si="171"/>
        <v>6</v>
      </c>
      <c r="Q2698">
        <f t="shared" ref="Q2698:Q2761" si="174">IFERROR(ROUND(E2698/L2698,2),0)</f>
        <v>89.21</v>
      </c>
      <c r="R2698" s="16">
        <f t="shared" si="172"/>
        <v>41964.844444444447</v>
      </c>
      <c r="S2698" s="16">
        <f t="shared" si="173"/>
        <v>41998.844444444447</v>
      </c>
    </row>
    <row r="2699" spans="1:19" ht="32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8293</v>
      </c>
      <c r="O2699" t="s">
        <v>8294</v>
      </c>
      <c r="P2699" s="10">
        <f t="shared" si="171"/>
        <v>26</v>
      </c>
      <c r="Q2699">
        <f t="shared" si="174"/>
        <v>116.56</v>
      </c>
      <c r="R2699" s="16">
        <f t="shared" si="172"/>
        <v>42187.940081018518</v>
      </c>
      <c r="S2699" s="16">
        <f t="shared" si="173"/>
        <v>42218.916666666672</v>
      </c>
    </row>
    <row r="2700" spans="1:19" ht="32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8293</v>
      </c>
      <c r="O2700" t="s">
        <v>8294</v>
      </c>
      <c r="P2700" s="10">
        <f t="shared" si="171"/>
        <v>0</v>
      </c>
      <c r="Q2700">
        <f t="shared" si="174"/>
        <v>13.01</v>
      </c>
      <c r="R2700" s="16">
        <f t="shared" si="172"/>
        <v>41787.898240740738</v>
      </c>
      <c r="S2700" s="16">
        <f t="shared" si="173"/>
        <v>41817.898240740738</v>
      </c>
    </row>
    <row r="2701" spans="1:19" ht="32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8293</v>
      </c>
      <c r="O2701" t="s">
        <v>8294</v>
      </c>
      <c r="P2701" s="10">
        <f t="shared" si="171"/>
        <v>0</v>
      </c>
      <c r="Q2701">
        <f t="shared" si="174"/>
        <v>0</v>
      </c>
      <c r="R2701" s="16">
        <f t="shared" si="172"/>
        <v>41829.896562499998</v>
      </c>
      <c r="S2701" s="16">
        <f t="shared" si="173"/>
        <v>41859.896562499998</v>
      </c>
    </row>
    <row r="2702" spans="1:19" ht="32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8293</v>
      </c>
      <c r="O2702" t="s">
        <v>8294</v>
      </c>
      <c r="P2702" s="10">
        <f t="shared" si="171"/>
        <v>1</v>
      </c>
      <c r="Q2702">
        <f t="shared" si="174"/>
        <v>17.5</v>
      </c>
      <c r="R2702" s="16">
        <f t="shared" si="172"/>
        <v>41870.87467592593</v>
      </c>
      <c r="S2702" s="16">
        <f t="shared" si="173"/>
        <v>41900.87467592593</v>
      </c>
    </row>
    <row r="2703" spans="1:19" ht="32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t="s">
        <v>8314</v>
      </c>
      <c r="P2703" s="10">
        <f t="shared" si="171"/>
        <v>46</v>
      </c>
      <c r="Q2703">
        <f t="shared" si="174"/>
        <v>34.130000000000003</v>
      </c>
      <c r="R2703" s="16">
        <f t="shared" si="172"/>
        <v>42801.774699074071</v>
      </c>
      <c r="S2703" s="16">
        <f t="shared" si="173"/>
        <v>42832.733032407406</v>
      </c>
    </row>
    <row r="2704" spans="1:19" ht="32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t="s">
        <v>8314</v>
      </c>
      <c r="P2704" s="10">
        <f t="shared" si="171"/>
        <v>34</v>
      </c>
      <c r="Q2704">
        <f t="shared" si="174"/>
        <v>132.35</v>
      </c>
      <c r="R2704" s="16">
        <f t="shared" si="172"/>
        <v>42800.801817129628</v>
      </c>
      <c r="S2704" s="16">
        <f t="shared" si="173"/>
        <v>42830.760150462964</v>
      </c>
    </row>
    <row r="2705" spans="1:19" ht="16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t="s">
        <v>8314</v>
      </c>
      <c r="P2705" s="10">
        <f t="shared" si="171"/>
        <v>104</v>
      </c>
      <c r="Q2705">
        <f t="shared" si="174"/>
        <v>922.22</v>
      </c>
      <c r="R2705" s="16">
        <f t="shared" si="172"/>
        <v>42756.690162037034</v>
      </c>
      <c r="S2705" s="16">
        <f t="shared" si="173"/>
        <v>42816.648495370369</v>
      </c>
    </row>
    <row r="2706" spans="1:19" ht="32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t="s">
        <v>8314</v>
      </c>
      <c r="P2706" s="10">
        <f t="shared" si="171"/>
        <v>6</v>
      </c>
      <c r="Q2706">
        <f t="shared" si="174"/>
        <v>163.57</v>
      </c>
      <c r="R2706" s="16">
        <f t="shared" si="172"/>
        <v>42787.862430555557</v>
      </c>
      <c r="S2706" s="16">
        <f t="shared" si="173"/>
        <v>42830.820763888885</v>
      </c>
    </row>
    <row r="2707" spans="1:19" ht="16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t="s">
        <v>8314</v>
      </c>
      <c r="P2707" s="10">
        <f t="shared" si="171"/>
        <v>11</v>
      </c>
      <c r="Q2707">
        <f t="shared" si="174"/>
        <v>217.38</v>
      </c>
      <c r="R2707" s="16">
        <f t="shared" si="172"/>
        <v>42773.916180555556</v>
      </c>
      <c r="S2707" s="16">
        <f t="shared" si="173"/>
        <v>42818.874513888892</v>
      </c>
    </row>
    <row r="2708" spans="1:19" ht="32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t="s">
        <v>8314</v>
      </c>
      <c r="P2708" s="10">
        <f t="shared" si="171"/>
        <v>112</v>
      </c>
      <c r="Q2708">
        <f t="shared" si="174"/>
        <v>149.44</v>
      </c>
      <c r="R2708" s="16">
        <f t="shared" si="172"/>
        <v>41899.294942129629</v>
      </c>
      <c r="S2708" s="16">
        <f t="shared" si="173"/>
        <v>41928.290972222225</v>
      </c>
    </row>
    <row r="2709" spans="1:19" ht="32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t="s">
        <v>8314</v>
      </c>
      <c r="P2709" s="10">
        <f t="shared" si="171"/>
        <v>351</v>
      </c>
      <c r="Q2709">
        <f t="shared" si="174"/>
        <v>71.239999999999995</v>
      </c>
      <c r="R2709" s="16">
        <f t="shared" si="172"/>
        <v>41391.782905092594</v>
      </c>
      <c r="S2709" s="16">
        <f t="shared" si="173"/>
        <v>41421.290972222225</v>
      </c>
    </row>
    <row r="2710" spans="1:19" ht="32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t="s">
        <v>8314</v>
      </c>
      <c r="P2710" s="10">
        <f t="shared" si="171"/>
        <v>233</v>
      </c>
      <c r="Q2710">
        <f t="shared" si="174"/>
        <v>44.46</v>
      </c>
      <c r="R2710" s="16">
        <f t="shared" si="172"/>
        <v>42512.698217592595</v>
      </c>
      <c r="S2710" s="16">
        <f t="shared" si="173"/>
        <v>42572.698217592595</v>
      </c>
    </row>
    <row r="2711" spans="1:19" ht="32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t="s">
        <v>8314</v>
      </c>
      <c r="P2711" s="10">
        <f t="shared" si="171"/>
        <v>102</v>
      </c>
      <c r="Q2711">
        <f t="shared" si="174"/>
        <v>164.94</v>
      </c>
      <c r="R2711" s="16">
        <f t="shared" si="172"/>
        <v>42612.149780092594</v>
      </c>
      <c r="S2711" s="16">
        <f t="shared" si="173"/>
        <v>42647.165972222225</v>
      </c>
    </row>
    <row r="2712" spans="1:19" ht="16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t="s">
        <v>8314</v>
      </c>
      <c r="P2712" s="10">
        <f t="shared" si="171"/>
        <v>154</v>
      </c>
      <c r="Q2712">
        <f t="shared" si="174"/>
        <v>84.87</v>
      </c>
      <c r="R2712" s="16">
        <f t="shared" si="172"/>
        <v>41828.229490740741</v>
      </c>
      <c r="S2712" s="16">
        <f t="shared" si="173"/>
        <v>41860.083333333336</v>
      </c>
    </row>
    <row r="2713" spans="1:19" ht="32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t="s">
        <v>8314</v>
      </c>
      <c r="P2713" s="10">
        <f t="shared" si="171"/>
        <v>101</v>
      </c>
      <c r="Q2713">
        <f t="shared" si="174"/>
        <v>53.95</v>
      </c>
      <c r="R2713" s="16">
        <f t="shared" si="172"/>
        <v>41780.745254629634</v>
      </c>
      <c r="S2713" s="16">
        <f t="shared" si="173"/>
        <v>41810.917361111111</v>
      </c>
    </row>
    <row r="2714" spans="1:19" ht="32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t="s">
        <v>8314</v>
      </c>
      <c r="P2714" s="10">
        <f t="shared" ref="P2714:P2782" si="175">ROUND(E2714/D2714*100,0)</f>
        <v>131</v>
      </c>
      <c r="Q2714">
        <f t="shared" si="174"/>
        <v>50.53</v>
      </c>
      <c r="R2714" s="16">
        <f t="shared" si="172"/>
        <v>41432.062037037038</v>
      </c>
      <c r="S2714" s="16">
        <f t="shared" si="173"/>
        <v>41468.75</v>
      </c>
    </row>
    <row r="2715" spans="1:19" ht="32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t="s">
        <v>8314</v>
      </c>
      <c r="P2715" s="10">
        <f t="shared" si="175"/>
        <v>102</v>
      </c>
      <c r="Q2715">
        <f t="shared" si="174"/>
        <v>108</v>
      </c>
      <c r="R2715" s="16">
        <f t="shared" si="172"/>
        <v>42322.653749999998</v>
      </c>
      <c r="S2715" s="16">
        <f t="shared" si="173"/>
        <v>42362.653749999998</v>
      </c>
    </row>
    <row r="2716" spans="1:19" ht="16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t="s">
        <v>8314</v>
      </c>
      <c r="P2716" s="10">
        <f t="shared" si="175"/>
        <v>116</v>
      </c>
      <c r="Q2716">
        <f t="shared" si="174"/>
        <v>95.37</v>
      </c>
      <c r="R2716" s="16">
        <f t="shared" si="172"/>
        <v>42629.655046296291</v>
      </c>
      <c r="S2716" s="16">
        <f t="shared" si="173"/>
        <v>42657.958333333328</v>
      </c>
    </row>
    <row r="2717" spans="1:19" ht="32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t="s">
        <v>8314</v>
      </c>
      <c r="P2717" s="10">
        <f t="shared" si="175"/>
        <v>265</v>
      </c>
      <c r="Q2717">
        <f t="shared" si="174"/>
        <v>57.63</v>
      </c>
      <c r="R2717" s="16">
        <f t="shared" si="172"/>
        <v>42387.398472222223</v>
      </c>
      <c r="S2717" s="16">
        <f t="shared" si="173"/>
        <v>42421.398472222223</v>
      </c>
    </row>
    <row r="2718" spans="1:19" ht="48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t="s">
        <v>8314</v>
      </c>
      <c r="P2718" s="10">
        <f t="shared" si="175"/>
        <v>120</v>
      </c>
      <c r="Q2718">
        <f t="shared" si="174"/>
        <v>64.16</v>
      </c>
      <c r="R2718" s="16">
        <f t="shared" si="172"/>
        <v>42255.333252314813</v>
      </c>
      <c r="S2718" s="16">
        <f t="shared" si="173"/>
        <v>42285.333252314813</v>
      </c>
    </row>
    <row r="2719" spans="1:19" ht="32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t="s">
        <v>8314</v>
      </c>
      <c r="P2719" s="10">
        <f t="shared" si="175"/>
        <v>120</v>
      </c>
      <c r="Q2719">
        <f t="shared" si="174"/>
        <v>92.39</v>
      </c>
      <c r="R2719" s="16">
        <f t="shared" si="172"/>
        <v>41934.914918981485</v>
      </c>
      <c r="S2719" s="16">
        <f t="shared" si="173"/>
        <v>41979.956585648149</v>
      </c>
    </row>
    <row r="2720" spans="1:19" ht="32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t="s">
        <v>8314</v>
      </c>
      <c r="P2720" s="10">
        <f t="shared" si="175"/>
        <v>104</v>
      </c>
      <c r="Q2720">
        <f t="shared" si="174"/>
        <v>125.98</v>
      </c>
      <c r="R2720" s="16">
        <f t="shared" si="172"/>
        <v>42465.596585648149</v>
      </c>
      <c r="S2720" s="16">
        <f t="shared" si="173"/>
        <v>42493.958333333328</v>
      </c>
    </row>
    <row r="2721" spans="1:19" ht="32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t="s">
        <v>8314</v>
      </c>
      <c r="P2721" s="10">
        <f t="shared" si="175"/>
        <v>109</v>
      </c>
      <c r="Q2721">
        <f t="shared" si="174"/>
        <v>94.64</v>
      </c>
      <c r="R2721" s="16">
        <f t="shared" si="172"/>
        <v>42418.031180555554</v>
      </c>
      <c r="S2721" s="16">
        <f t="shared" si="173"/>
        <v>42477.989513888882</v>
      </c>
    </row>
    <row r="2722" spans="1:19" ht="32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t="s">
        <v>8314</v>
      </c>
      <c r="P2722" s="10">
        <f t="shared" si="175"/>
        <v>118</v>
      </c>
      <c r="Q2722">
        <f t="shared" si="174"/>
        <v>170.7</v>
      </c>
      <c r="R2722" s="16">
        <f t="shared" si="172"/>
        <v>42655.465891203698</v>
      </c>
      <c r="S2722" s="16">
        <f t="shared" si="173"/>
        <v>42685.507557870369</v>
      </c>
    </row>
    <row r="2723" spans="1:19" ht="32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8276</v>
      </c>
      <c r="O2723" t="s">
        <v>8306</v>
      </c>
      <c r="P2723" s="10">
        <f t="shared" si="175"/>
        <v>1462</v>
      </c>
      <c r="Q2723">
        <f t="shared" si="174"/>
        <v>40.76</v>
      </c>
      <c r="R2723" s="16">
        <f t="shared" si="172"/>
        <v>41493.543958333335</v>
      </c>
      <c r="S2723" s="16">
        <f t="shared" si="173"/>
        <v>41523.791666666664</v>
      </c>
    </row>
    <row r="2724" spans="1:19" ht="32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8276</v>
      </c>
      <c r="O2724" t="s">
        <v>8306</v>
      </c>
      <c r="P2724" s="10">
        <f t="shared" si="175"/>
        <v>253</v>
      </c>
      <c r="Q2724">
        <f t="shared" si="174"/>
        <v>68.25</v>
      </c>
      <c r="R2724" s="16">
        <f t="shared" si="172"/>
        <v>42704.857094907406</v>
      </c>
      <c r="S2724" s="16">
        <f t="shared" si="173"/>
        <v>42764.857094907406</v>
      </c>
    </row>
    <row r="2725" spans="1:19" ht="32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8276</v>
      </c>
      <c r="O2725" t="s">
        <v>8306</v>
      </c>
      <c r="P2725" s="10">
        <f t="shared" si="175"/>
        <v>140</v>
      </c>
      <c r="Q2725">
        <f t="shared" si="174"/>
        <v>95.49</v>
      </c>
      <c r="R2725" s="16">
        <f t="shared" si="172"/>
        <v>41944.83898148148</v>
      </c>
      <c r="S2725" s="16">
        <f t="shared" si="173"/>
        <v>42004.880648148144</v>
      </c>
    </row>
    <row r="2726" spans="1:19" ht="32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8276</v>
      </c>
      <c r="O2726" t="s">
        <v>8306</v>
      </c>
      <c r="P2726" s="10">
        <f t="shared" si="175"/>
        <v>297</v>
      </c>
      <c r="Q2726">
        <f t="shared" si="174"/>
        <v>7.19</v>
      </c>
      <c r="R2726" s="16">
        <f t="shared" si="172"/>
        <v>42199.32707175926</v>
      </c>
      <c r="S2726" s="16">
        <f t="shared" si="173"/>
        <v>42231.32707175926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8276</v>
      </c>
      <c r="O2727" t="s">
        <v>8306</v>
      </c>
      <c r="P2727" s="10">
        <f t="shared" si="175"/>
        <v>145</v>
      </c>
      <c r="Q2727">
        <f t="shared" si="174"/>
        <v>511.65</v>
      </c>
      <c r="R2727" s="16">
        <f t="shared" si="172"/>
        <v>42745.744618055556</v>
      </c>
      <c r="S2727" s="16">
        <f t="shared" si="173"/>
        <v>42795.744618055556</v>
      </c>
    </row>
    <row r="2728" spans="1:19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8276</v>
      </c>
      <c r="O2728" t="s">
        <v>8306</v>
      </c>
      <c r="P2728" s="10">
        <f t="shared" si="175"/>
        <v>106</v>
      </c>
      <c r="Q2728">
        <f t="shared" si="174"/>
        <v>261.75</v>
      </c>
      <c r="R2728" s="16">
        <f t="shared" si="172"/>
        <v>42452.579988425925</v>
      </c>
      <c r="S2728" s="16">
        <f t="shared" si="173"/>
        <v>42482.579988425925</v>
      </c>
    </row>
    <row r="2729" spans="1:19" ht="32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8276</v>
      </c>
      <c r="O2729" t="s">
        <v>8306</v>
      </c>
      <c r="P2729" s="10">
        <f t="shared" si="175"/>
        <v>493</v>
      </c>
      <c r="Q2729">
        <f t="shared" si="174"/>
        <v>69.760000000000005</v>
      </c>
      <c r="R2729" s="16">
        <f t="shared" si="172"/>
        <v>42198.676655092597</v>
      </c>
      <c r="S2729" s="16">
        <f t="shared" si="173"/>
        <v>42223.676655092597</v>
      </c>
    </row>
    <row r="2730" spans="1:19" ht="16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8276</v>
      </c>
      <c r="O2730" t="s">
        <v>8306</v>
      </c>
      <c r="P2730" s="10">
        <f t="shared" si="175"/>
        <v>202</v>
      </c>
      <c r="Q2730">
        <f t="shared" si="174"/>
        <v>77.23</v>
      </c>
      <c r="R2730" s="16">
        <f t="shared" si="172"/>
        <v>42333.59993055556</v>
      </c>
      <c r="S2730" s="16">
        <f t="shared" si="173"/>
        <v>42368.59993055556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8276</v>
      </c>
      <c r="O2731" t="s">
        <v>8306</v>
      </c>
      <c r="P2731" s="10">
        <f t="shared" si="175"/>
        <v>104</v>
      </c>
      <c r="Q2731">
        <f t="shared" si="174"/>
        <v>340.57</v>
      </c>
      <c r="R2731" s="16">
        <f t="shared" si="172"/>
        <v>42095.240706018521</v>
      </c>
      <c r="S2731" s="16">
        <f t="shared" si="173"/>
        <v>42125.240706018521</v>
      </c>
    </row>
    <row r="2732" spans="1:19" ht="16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8276</v>
      </c>
      <c r="O2732" t="s">
        <v>8306</v>
      </c>
      <c r="P2732" s="10">
        <f t="shared" si="175"/>
        <v>170</v>
      </c>
      <c r="Q2732">
        <f t="shared" si="174"/>
        <v>67.42</v>
      </c>
      <c r="R2732" s="16">
        <f t="shared" si="172"/>
        <v>41351.541377314818</v>
      </c>
      <c r="S2732" s="16">
        <f t="shared" si="173"/>
        <v>41386.541377314818</v>
      </c>
    </row>
    <row r="2733" spans="1:19" ht="32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8276</v>
      </c>
      <c r="O2733" t="s">
        <v>8306</v>
      </c>
      <c r="P2733" s="10">
        <f t="shared" si="175"/>
        <v>104</v>
      </c>
      <c r="Q2733">
        <f t="shared" si="174"/>
        <v>845.7</v>
      </c>
      <c r="R2733" s="16">
        <f t="shared" si="172"/>
        <v>41872.525717592594</v>
      </c>
      <c r="S2733" s="16">
        <f t="shared" si="173"/>
        <v>41930.166666666664</v>
      </c>
    </row>
    <row r="2734" spans="1:19" ht="32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8276</v>
      </c>
      <c r="O2734" t="s">
        <v>8306</v>
      </c>
      <c r="P2734" s="10">
        <f t="shared" si="175"/>
        <v>118</v>
      </c>
      <c r="Q2734">
        <f t="shared" si="174"/>
        <v>97.19</v>
      </c>
      <c r="R2734" s="16">
        <f t="shared" si="172"/>
        <v>41389.808194444442</v>
      </c>
      <c r="S2734" s="16">
        <f t="shared" si="173"/>
        <v>41422</v>
      </c>
    </row>
    <row r="2735" spans="1:19" ht="32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8276</v>
      </c>
      <c r="O2735" t="s">
        <v>8306</v>
      </c>
      <c r="P2735" s="10">
        <f t="shared" si="175"/>
        <v>108</v>
      </c>
      <c r="Q2735">
        <f t="shared" si="174"/>
        <v>451.84</v>
      </c>
      <c r="R2735" s="16">
        <f t="shared" si="172"/>
        <v>42044.272847222222</v>
      </c>
      <c r="S2735" s="16">
        <f t="shared" si="173"/>
        <v>42104.231180555551</v>
      </c>
    </row>
    <row r="2736" spans="1:19" ht="32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8276</v>
      </c>
      <c r="O2736" t="s">
        <v>8306</v>
      </c>
      <c r="P2736" s="10">
        <f t="shared" si="175"/>
        <v>2260300</v>
      </c>
      <c r="Q2736">
        <f t="shared" si="174"/>
        <v>138.66999999999999</v>
      </c>
      <c r="R2736" s="16">
        <f t="shared" si="172"/>
        <v>42626.668888888889</v>
      </c>
      <c r="S2736" s="16">
        <f t="shared" si="173"/>
        <v>42656.915972222225</v>
      </c>
    </row>
    <row r="2737" spans="1:19" ht="32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8276</v>
      </c>
      <c r="O2737" t="s">
        <v>8306</v>
      </c>
      <c r="P2737" s="10">
        <f t="shared" si="175"/>
        <v>978</v>
      </c>
      <c r="Q2737">
        <f t="shared" si="174"/>
        <v>21.64</v>
      </c>
      <c r="R2737" s="16">
        <f t="shared" si="172"/>
        <v>41316.120949074073</v>
      </c>
      <c r="S2737" s="16">
        <f t="shared" si="173"/>
        <v>41346.833333333336</v>
      </c>
    </row>
    <row r="2738" spans="1:19" ht="48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8276</v>
      </c>
      <c r="O2738" t="s">
        <v>8306</v>
      </c>
      <c r="P2738" s="10">
        <f t="shared" si="175"/>
        <v>123</v>
      </c>
      <c r="Q2738">
        <f t="shared" si="174"/>
        <v>169.52</v>
      </c>
      <c r="R2738" s="16">
        <f t="shared" si="172"/>
        <v>41722.666354166664</v>
      </c>
      <c r="S2738" s="16">
        <f t="shared" si="173"/>
        <v>41752.666354166664</v>
      </c>
    </row>
    <row r="2739" spans="1:19" ht="32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8276</v>
      </c>
      <c r="O2739" t="s">
        <v>8306</v>
      </c>
      <c r="P2739" s="10">
        <f t="shared" si="175"/>
        <v>246</v>
      </c>
      <c r="Q2739">
        <f t="shared" si="174"/>
        <v>161.88</v>
      </c>
      <c r="R2739" s="16">
        <f t="shared" si="172"/>
        <v>41611.917673611111</v>
      </c>
      <c r="S2739" s="16">
        <f t="shared" si="173"/>
        <v>41654.791666666664</v>
      </c>
    </row>
    <row r="2740" spans="1:19" ht="32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8276</v>
      </c>
      <c r="O2740" t="s">
        <v>8306</v>
      </c>
      <c r="P2740" s="10">
        <f t="shared" si="175"/>
        <v>148</v>
      </c>
      <c r="Q2740">
        <f t="shared" si="174"/>
        <v>493.13</v>
      </c>
      <c r="R2740" s="16">
        <f t="shared" si="172"/>
        <v>42620.143564814818</v>
      </c>
      <c r="S2740" s="16">
        <f t="shared" si="173"/>
        <v>42680.143564814818</v>
      </c>
    </row>
    <row r="2741" spans="1:19" ht="32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8276</v>
      </c>
      <c r="O2741" t="s">
        <v>8306</v>
      </c>
      <c r="P2741" s="10">
        <f t="shared" si="175"/>
        <v>384</v>
      </c>
      <c r="Q2741">
        <f t="shared" si="174"/>
        <v>22.12</v>
      </c>
      <c r="R2741" s="16">
        <f t="shared" si="172"/>
        <v>41719.887928240743</v>
      </c>
      <c r="S2741" s="16">
        <f t="shared" si="173"/>
        <v>41764.887928240743</v>
      </c>
    </row>
    <row r="2742" spans="1:19" ht="16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8276</v>
      </c>
      <c r="O2742" t="s">
        <v>8306</v>
      </c>
      <c r="P2742" s="10">
        <f t="shared" si="175"/>
        <v>103</v>
      </c>
      <c r="Q2742">
        <f t="shared" si="174"/>
        <v>18.239999999999998</v>
      </c>
      <c r="R2742" s="16">
        <f t="shared" si="172"/>
        <v>42045.031851851847</v>
      </c>
      <c r="S2742" s="16">
        <f t="shared" si="173"/>
        <v>42074.99018518519</v>
      </c>
    </row>
    <row r="2743" spans="1:19" ht="16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8279</v>
      </c>
      <c r="O2743" t="s">
        <v>8315</v>
      </c>
      <c r="P2743" s="10">
        <f t="shared" si="175"/>
        <v>0</v>
      </c>
      <c r="Q2743">
        <f t="shared" si="174"/>
        <v>8.75</v>
      </c>
      <c r="R2743" s="16">
        <f t="shared" si="172"/>
        <v>41911.657430555555</v>
      </c>
      <c r="S2743" s="16">
        <f t="shared" si="173"/>
        <v>41932.088194444441</v>
      </c>
    </row>
    <row r="2744" spans="1:19" ht="32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8279</v>
      </c>
      <c r="O2744" t="s">
        <v>8315</v>
      </c>
      <c r="P2744" s="10">
        <f t="shared" si="175"/>
        <v>29</v>
      </c>
      <c r="Q2744">
        <f t="shared" si="174"/>
        <v>40.61</v>
      </c>
      <c r="R2744" s="16">
        <f t="shared" si="172"/>
        <v>41030.719756944447</v>
      </c>
      <c r="S2744" s="16">
        <f t="shared" si="173"/>
        <v>41044.719756944447</v>
      </c>
    </row>
    <row r="2745" spans="1:19" ht="32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8279</v>
      </c>
      <c r="O2745" t="s">
        <v>8315</v>
      </c>
      <c r="P2745" s="10">
        <f t="shared" si="175"/>
        <v>0</v>
      </c>
      <c r="Q2745">
        <f t="shared" si="174"/>
        <v>0</v>
      </c>
      <c r="R2745" s="16">
        <f t="shared" si="172"/>
        <v>42632.328784722224</v>
      </c>
      <c r="S2745" s="16">
        <f t="shared" si="173"/>
        <v>42662.328784722224</v>
      </c>
    </row>
    <row r="2746" spans="1:19" ht="32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8279</v>
      </c>
      <c r="O2746" t="s">
        <v>8315</v>
      </c>
      <c r="P2746" s="10">
        <f t="shared" si="175"/>
        <v>5</v>
      </c>
      <c r="Q2746">
        <f t="shared" si="174"/>
        <v>37.950000000000003</v>
      </c>
      <c r="R2746" s="16">
        <f t="shared" si="172"/>
        <v>40938.062476851854</v>
      </c>
      <c r="S2746" s="16">
        <f t="shared" si="173"/>
        <v>40968.062476851854</v>
      </c>
    </row>
    <row r="2747" spans="1:19" ht="32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8279</v>
      </c>
      <c r="O2747" t="s">
        <v>8315</v>
      </c>
      <c r="P2747" s="10">
        <f t="shared" si="175"/>
        <v>22</v>
      </c>
      <c r="Q2747">
        <f t="shared" si="174"/>
        <v>35.729999999999997</v>
      </c>
      <c r="R2747" s="16">
        <f t="shared" si="172"/>
        <v>41044.988055555557</v>
      </c>
      <c r="S2747" s="16">
        <f t="shared" si="173"/>
        <v>41104.988055555557</v>
      </c>
    </row>
    <row r="2748" spans="1:19" ht="32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8279</v>
      </c>
      <c r="O2748" t="s">
        <v>8315</v>
      </c>
      <c r="P2748" s="10">
        <f t="shared" si="175"/>
        <v>27</v>
      </c>
      <c r="Q2748">
        <f t="shared" si="174"/>
        <v>42.16</v>
      </c>
      <c r="R2748" s="16">
        <f t="shared" si="172"/>
        <v>41850.781377314815</v>
      </c>
      <c r="S2748" s="16">
        <f t="shared" si="173"/>
        <v>41880.781377314815</v>
      </c>
    </row>
    <row r="2749" spans="1:19" ht="32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8279</v>
      </c>
      <c r="O2749" t="s">
        <v>8315</v>
      </c>
      <c r="P2749" s="10">
        <f t="shared" si="175"/>
        <v>28</v>
      </c>
      <c r="Q2749">
        <f t="shared" si="174"/>
        <v>35</v>
      </c>
      <c r="R2749" s="16">
        <f t="shared" si="172"/>
        <v>41044.64811342593</v>
      </c>
      <c r="S2749" s="16">
        <f t="shared" si="173"/>
        <v>41076.131944444445</v>
      </c>
    </row>
    <row r="2750" spans="1:19" ht="16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8279</v>
      </c>
      <c r="O2750" t="s">
        <v>8315</v>
      </c>
      <c r="P2750" s="10">
        <f t="shared" si="175"/>
        <v>1</v>
      </c>
      <c r="Q2750">
        <f t="shared" si="174"/>
        <v>13.25</v>
      </c>
      <c r="R2750" s="16">
        <f t="shared" si="172"/>
        <v>42585.7106712963</v>
      </c>
      <c r="S2750" s="16">
        <f t="shared" si="173"/>
        <v>42615.7106712963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8279</v>
      </c>
      <c r="O2751" t="s">
        <v>8315</v>
      </c>
      <c r="P2751" s="10">
        <f t="shared" si="175"/>
        <v>1</v>
      </c>
      <c r="Q2751">
        <f t="shared" si="174"/>
        <v>55</v>
      </c>
      <c r="R2751" s="16">
        <f t="shared" si="172"/>
        <v>42068.799039351856</v>
      </c>
      <c r="S2751" s="16">
        <f t="shared" si="173"/>
        <v>42098.757372685184</v>
      </c>
    </row>
    <row r="2752" spans="1:19" ht="32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8279</v>
      </c>
      <c r="O2752" t="s">
        <v>8315</v>
      </c>
      <c r="P2752" s="10">
        <f t="shared" si="175"/>
        <v>0</v>
      </c>
      <c r="Q2752">
        <f t="shared" si="174"/>
        <v>0</v>
      </c>
      <c r="R2752" s="16">
        <f t="shared" si="172"/>
        <v>41078.899826388886</v>
      </c>
      <c r="S2752" s="16">
        <f t="shared" si="173"/>
        <v>41090.833333333336</v>
      </c>
    </row>
    <row r="2753" spans="1:19" ht="32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8279</v>
      </c>
      <c r="O2753" t="s">
        <v>8315</v>
      </c>
      <c r="P2753" s="10">
        <f t="shared" si="175"/>
        <v>0</v>
      </c>
      <c r="Q2753">
        <f t="shared" si="174"/>
        <v>0</v>
      </c>
      <c r="R2753" s="16">
        <f t="shared" si="172"/>
        <v>41747.887060185189</v>
      </c>
      <c r="S2753" s="16">
        <f t="shared" si="173"/>
        <v>41807.887060185189</v>
      </c>
    </row>
    <row r="2754" spans="1:19" ht="32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8279</v>
      </c>
      <c r="O2754" t="s">
        <v>8315</v>
      </c>
      <c r="P2754" s="10">
        <f t="shared" si="175"/>
        <v>11</v>
      </c>
      <c r="Q2754">
        <f t="shared" si="174"/>
        <v>39.29</v>
      </c>
      <c r="R2754" s="16">
        <f t="shared" si="172"/>
        <v>40855.765092592592</v>
      </c>
      <c r="S2754" s="16">
        <f t="shared" si="173"/>
        <v>40895.765092592592</v>
      </c>
    </row>
    <row r="2755" spans="1:19" ht="32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8279</v>
      </c>
      <c r="O2755" t="s">
        <v>8315</v>
      </c>
      <c r="P2755" s="10">
        <f t="shared" si="175"/>
        <v>19</v>
      </c>
      <c r="Q2755">
        <f t="shared" si="174"/>
        <v>47.5</v>
      </c>
      <c r="R2755" s="16">
        <f t="shared" ref="R2755:R2818" si="176">(((J2755/60)/60)/24)+DATE(1970,1,1)</f>
        <v>41117.900729166664</v>
      </c>
      <c r="S2755" s="16">
        <f t="shared" ref="S2755:S2818" si="177">(((I2755/60)/60)/24)+DATE(1970,1,1)</f>
        <v>41147.900729166664</v>
      </c>
    </row>
    <row r="2756" spans="1:19" ht="32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8279</v>
      </c>
      <c r="O2756" t="s">
        <v>8315</v>
      </c>
      <c r="P2756" s="10">
        <f t="shared" si="175"/>
        <v>0</v>
      </c>
      <c r="Q2756">
        <f t="shared" si="174"/>
        <v>0</v>
      </c>
      <c r="R2756" s="16">
        <f t="shared" si="176"/>
        <v>41863.636006944449</v>
      </c>
      <c r="S2756" s="16">
        <f t="shared" si="177"/>
        <v>41893.636006944449</v>
      </c>
    </row>
    <row r="2757" spans="1:19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8279</v>
      </c>
      <c r="O2757" t="s">
        <v>8315</v>
      </c>
      <c r="P2757" s="10">
        <f t="shared" si="175"/>
        <v>52</v>
      </c>
      <c r="Q2757">
        <f t="shared" si="174"/>
        <v>17.329999999999998</v>
      </c>
      <c r="R2757" s="16">
        <f t="shared" si="176"/>
        <v>42072.790821759263</v>
      </c>
      <c r="S2757" s="16">
        <f t="shared" si="177"/>
        <v>42102.790821759263</v>
      </c>
    </row>
    <row r="2758" spans="1:19" ht="32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8279</v>
      </c>
      <c r="O2758" t="s">
        <v>8315</v>
      </c>
      <c r="P2758" s="10">
        <f t="shared" si="175"/>
        <v>10</v>
      </c>
      <c r="Q2758">
        <f t="shared" si="174"/>
        <v>31.76</v>
      </c>
      <c r="R2758" s="16">
        <f t="shared" si="176"/>
        <v>41620.90047453704</v>
      </c>
      <c r="S2758" s="16">
        <f t="shared" si="177"/>
        <v>41650.90047453704</v>
      </c>
    </row>
    <row r="2759" spans="1:19" ht="16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8279</v>
      </c>
      <c r="O2759" t="s">
        <v>8315</v>
      </c>
      <c r="P2759" s="10">
        <f t="shared" si="175"/>
        <v>1</v>
      </c>
      <c r="Q2759">
        <f t="shared" si="174"/>
        <v>5</v>
      </c>
      <c r="R2759" s="16">
        <f t="shared" si="176"/>
        <v>42573.65662037037</v>
      </c>
      <c r="S2759" s="16">
        <f t="shared" si="177"/>
        <v>42588.65662037037</v>
      </c>
    </row>
    <row r="2760" spans="1:19" ht="32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8279</v>
      </c>
      <c r="O2760" t="s">
        <v>8315</v>
      </c>
      <c r="P2760" s="10">
        <f t="shared" si="175"/>
        <v>12</v>
      </c>
      <c r="Q2760">
        <f t="shared" si="174"/>
        <v>39</v>
      </c>
      <c r="R2760" s="16">
        <f t="shared" si="176"/>
        <v>42639.441932870366</v>
      </c>
      <c r="S2760" s="16">
        <f t="shared" si="177"/>
        <v>42653.441932870366</v>
      </c>
    </row>
    <row r="2761" spans="1:19" ht="32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8279</v>
      </c>
      <c r="O2761" t="s">
        <v>8315</v>
      </c>
      <c r="P2761" s="10">
        <f t="shared" si="175"/>
        <v>11</v>
      </c>
      <c r="Q2761">
        <f t="shared" si="174"/>
        <v>52.5</v>
      </c>
      <c r="R2761" s="16">
        <f t="shared" si="176"/>
        <v>42524.36650462963</v>
      </c>
      <c r="S2761" s="16">
        <f t="shared" si="177"/>
        <v>42567.36650462963</v>
      </c>
    </row>
    <row r="2762" spans="1:19" ht="32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8279</v>
      </c>
      <c r="O2762" t="s">
        <v>8315</v>
      </c>
      <c r="P2762" s="10">
        <f t="shared" si="175"/>
        <v>0</v>
      </c>
      <c r="Q2762">
        <f t="shared" ref="Q2762:Q2825" si="178">IFERROR(ROUND(E2762/L2762,2),0)</f>
        <v>0</v>
      </c>
      <c r="R2762" s="16">
        <f t="shared" si="176"/>
        <v>41415.461319444446</v>
      </c>
      <c r="S2762" s="16">
        <f t="shared" si="177"/>
        <v>41445.461319444446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8279</v>
      </c>
      <c r="O2763" t="s">
        <v>8315</v>
      </c>
      <c r="P2763" s="10">
        <f t="shared" si="175"/>
        <v>1</v>
      </c>
      <c r="Q2763">
        <f t="shared" si="178"/>
        <v>9</v>
      </c>
      <c r="R2763" s="16">
        <f t="shared" si="176"/>
        <v>41247.063576388886</v>
      </c>
      <c r="S2763" s="16">
        <f t="shared" si="177"/>
        <v>41277.063576388886</v>
      </c>
    </row>
    <row r="2764" spans="1:19" ht="32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8279</v>
      </c>
      <c r="O2764" t="s">
        <v>8315</v>
      </c>
      <c r="P2764" s="10">
        <f t="shared" si="175"/>
        <v>1</v>
      </c>
      <c r="Q2764">
        <f t="shared" si="178"/>
        <v>25</v>
      </c>
      <c r="R2764" s="16">
        <f t="shared" si="176"/>
        <v>40927.036979166667</v>
      </c>
      <c r="S2764" s="16">
        <f t="shared" si="177"/>
        <v>40986.995312500003</v>
      </c>
    </row>
    <row r="2765" spans="1:19" ht="16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8279</v>
      </c>
      <c r="O2765" t="s">
        <v>8315</v>
      </c>
      <c r="P2765" s="10">
        <f t="shared" si="175"/>
        <v>0</v>
      </c>
      <c r="Q2765">
        <f t="shared" si="178"/>
        <v>30</v>
      </c>
      <c r="R2765" s="16">
        <f t="shared" si="176"/>
        <v>41373.579675925925</v>
      </c>
      <c r="S2765" s="16">
        <f t="shared" si="177"/>
        <v>41418.579675925925</v>
      </c>
    </row>
    <row r="2766" spans="1:19" ht="32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8279</v>
      </c>
      <c r="O2766" t="s">
        <v>8315</v>
      </c>
      <c r="P2766" s="10">
        <f t="shared" si="175"/>
        <v>1</v>
      </c>
      <c r="Q2766">
        <f t="shared" si="178"/>
        <v>11.25</v>
      </c>
      <c r="R2766" s="16">
        <f t="shared" si="176"/>
        <v>41030.292025462964</v>
      </c>
      <c r="S2766" s="16">
        <f t="shared" si="177"/>
        <v>41059.791666666664</v>
      </c>
    </row>
    <row r="2767" spans="1:19" ht="32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8279</v>
      </c>
      <c r="O2767" t="s">
        <v>8315</v>
      </c>
      <c r="P2767" s="10">
        <f t="shared" si="175"/>
        <v>0</v>
      </c>
      <c r="Q2767">
        <f t="shared" si="178"/>
        <v>0</v>
      </c>
      <c r="R2767" s="16">
        <f t="shared" si="176"/>
        <v>41194.579027777778</v>
      </c>
      <c r="S2767" s="16">
        <f t="shared" si="177"/>
        <v>41210.579027777778</v>
      </c>
    </row>
    <row r="2768" spans="1:19" ht="32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8279</v>
      </c>
      <c r="O2768" t="s">
        <v>8315</v>
      </c>
      <c r="P2768" s="10">
        <f t="shared" si="175"/>
        <v>2</v>
      </c>
      <c r="Q2768">
        <f t="shared" si="178"/>
        <v>25</v>
      </c>
      <c r="R2768" s="16">
        <f t="shared" si="176"/>
        <v>40736.668032407404</v>
      </c>
      <c r="S2768" s="16">
        <f t="shared" si="177"/>
        <v>40766.668032407404</v>
      </c>
    </row>
    <row r="2769" spans="1:19" ht="32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8279</v>
      </c>
      <c r="O2769" t="s">
        <v>8315</v>
      </c>
      <c r="P2769" s="10">
        <f t="shared" si="175"/>
        <v>1</v>
      </c>
      <c r="Q2769">
        <f t="shared" si="178"/>
        <v>11.33</v>
      </c>
      <c r="R2769" s="16">
        <f t="shared" si="176"/>
        <v>42172.958912037036</v>
      </c>
      <c r="S2769" s="16">
        <f t="shared" si="177"/>
        <v>42232.958912037036</v>
      </c>
    </row>
    <row r="2770" spans="1:19" ht="32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8279</v>
      </c>
      <c r="O2770" t="s">
        <v>8315</v>
      </c>
      <c r="P2770" s="10">
        <f t="shared" si="175"/>
        <v>14</v>
      </c>
      <c r="Q2770">
        <f t="shared" si="178"/>
        <v>29.47</v>
      </c>
      <c r="R2770" s="16">
        <f t="shared" si="176"/>
        <v>40967.614849537036</v>
      </c>
      <c r="S2770" s="16">
        <f t="shared" si="177"/>
        <v>40997.573182870372</v>
      </c>
    </row>
    <row r="2771" spans="1:19" ht="32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8279</v>
      </c>
      <c r="O2771" t="s">
        <v>8315</v>
      </c>
      <c r="P2771" s="10">
        <f t="shared" si="175"/>
        <v>0</v>
      </c>
      <c r="Q2771">
        <f t="shared" si="178"/>
        <v>1</v>
      </c>
      <c r="R2771" s="16">
        <f t="shared" si="176"/>
        <v>41745.826273148145</v>
      </c>
      <c r="S2771" s="16">
        <f t="shared" si="177"/>
        <v>41795.826273148145</v>
      </c>
    </row>
    <row r="2772" spans="1:19" ht="32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8279</v>
      </c>
      <c r="O2772" t="s">
        <v>8315</v>
      </c>
      <c r="P2772" s="10">
        <f t="shared" si="175"/>
        <v>10</v>
      </c>
      <c r="Q2772">
        <f t="shared" si="178"/>
        <v>63.1</v>
      </c>
      <c r="R2772" s="16">
        <f t="shared" si="176"/>
        <v>41686.705208333333</v>
      </c>
      <c r="S2772" s="16">
        <f t="shared" si="177"/>
        <v>41716.663541666669</v>
      </c>
    </row>
    <row r="2773" spans="1:19" ht="32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8279</v>
      </c>
      <c r="O2773" t="s">
        <v>8315</v>
      </c>
      <c r="P2773" s="10">
        <f t="shared" si="175"/>
        <v>0</v>
      </c>
      <c r="Q2773">
        <f t="shared" si="178"/>
        <v>0</v>
      </c>
      <c r="R2773" s="16">
        <f t="shared" si="176"/>
        <v>41257.531712962962</v>
      </c>
      <c r="S2773" s="16">
        <f t="shared" si="177"/>
        <v>41306.708333333336</v>
      </c>
    </row>
    <row r="2774" spans="1:19" ht="32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8279</v>
      </c>
      <c r="O2774" t="s">
        <v>8315</v>
      </c>
      <c r="P2774" s="10">
        <f t="shared" si="175"/>
        <v>0</v>
      </c>
      <c r="Q2774">
        <f t="shared" si="178"/>
        <v>0</v>
      </c>
      <c r="R2774" s="16">
        <f t="shared" si="176"/>
        <v>41537.869143518517</v>
      </c>
      <c r="S2774" s="16">
        <f t="shared" si="177"/>
        <v>41552.869143518517</v>
      </c>
    </row>
    <row r="2775" spans="1:19" ht="32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8279</v>
      </c>
      <c r="O2775" t="s">
        <v>8315</v>
      </c>
      <c r="P2775" s="10">
        <f t="shared" si="175"/>
        <v>0</v>
      </c>
      <c r="Q2775">
        <f t="shared" si="178"/>
        <v>1</v>
      </c>
      <c r="R2775" s="16">
        <f t="shared" si="176"/>
        <v>42474.86482638889</v>
      </c>
      <c r="S2775" s="16">
        <f t="shared" si="177"/>
        <v>42484.86482638889</v>
      </c>
    </row>
    <row r="2776" spans="1:19" ht="32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8279</v>
      </c>
      <c r="O2776" t="s">
        <v>8315</v>
      </c>
      <c r="P2776" s="10">
        <f t="shared" si="175"/>
        <v>14</v>
      </c>
      <c r="Q2776">
        <f t="shared" si="178"/>
        <v>43.85</v>
      </c>
      <c r="R2776" s="16">
        <f t="shared" si="176"/>
        <v>41311.126481481479</v>
      </c>
      <c r="S2776" s="16">
        <f t="shared" si="177"/>
        <v>41341.126481481479</v>
      </c>
    </row>
    <row r="2777" spans="1:19" ht="32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8279</v>
      </c>
      <c r="O2777" t="s">
        <v>8315</v>
      </c>
      <c r="P2777" s="10">
        <f t="shared" si="175"/>
        <v>3</v>
      </c>
      <c r="Q2777">
        <f t="shared" si="178"/>
        <v>75</v>
      </c>
      <c r="R2777" s="16">
        <f t="shared" si="176"/>
        <v>40863.013356481482</v>
      </c>
      <c r="S2777" s="16">
        <f t="shared" si="177"/>
        <v>40893.013356481482</v>
      </c>
    </row>
    <row r="2778" spans="1:19" ht="32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8279</v>
      </c>
      <c r="O2778" t="s">
        <v>8315</v>
      </c>
      <c r="P2778" s="10">
        <f t="shared" si="175"/>
        <v>8</v>
      </c>
      <c r="Q2778">
        <f t="shared" si="178"/>
        <v>45.97</v>
      </c>
      <c r="R2778" s="16">
        <f t="shared" si="176"/>
        <v>42136.297175925924</v>
      </c>
      <c r="S2778" s="16">
        <f t="shared" si="177"/>
        <v>42167.297175925924</v>
      </c>
    </row>
    <row r="2779" spans="1:19" ht="32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8279</v>
      </c>
      <c r="O2779" t="s">
        <v>8315</v>
      </c>
      <c r="P2779" s="10">
        <f t="shared" si="175"/>
        <v>0</v>
      </c>
      <c r="Q2779">
        <f t="shared" si="178"/>
        <v>10</v>
      </c>
      <c r="R2779" s="16">
        <f t="shared" si="176"/>
        <v>42172.669027777782</v>
      </c>
      <c r="S2779" s="16">
        <f t="shared" si="177"/>
        <v>42202.669027777782</v>
      </c>
    </row>
    <row r="2780" spans="1:19" ht="32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8279</v>
      </c>
      <c r="O2780" t="s">
        <v>8315</v>
      </c>
      <c r="P2780" s="10">
        <f t="shared" si="175"/>
        <v>26</v>
      </c>
      <c r="Q2780">
        <f t="shared" si="178"/>
        <v>93.67</v>
      </c>
      <c r="R2780" s="16">
        <f t="shared" si="176"/>
        <v>41846.978078703702</v>
      </c>
      <c r="S2780" s="16">
        <f t="shared" si="177"/>
        <v>41876.978078703702</v>
      </c>
    </row>
    <row r="2781" spans="1:19" ht="32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8279</v>
      </c>
      <c r="O2781" t="s">
        <v>8315</v>
      </c>
      <c r="P2781" s="10">
        <f t="shared" si="175"/>
        <v>2</v>
      </c>
      <c r="Q2781">
        <f t="shared" si="178"/>
        <v>53</v>
      </c>
      <c r="R2781" s="16">
        <f t="shared" si="176"/>
        <v>42300.585891203707</v>
      </c>
      <c r="S2781" s="16">
        <f t="shared" si="177"/>
        <v>42330.627557870372</v>
      </c>
    </row>
    <row r="2782" spans="1:19" ht="16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8279</v>
      </c>
      <c r="O2782" t="s">
        <v>8315</v>
      </c>
      <c r="P2782" s="10">
        <f t="shared" si="175"/>
        <v>0</v>
      </c>
      <c r="Q2782">
        <f t="shared" si="178"/>
        <v>0</v>
      </c>
      <c r="R2782" s="16">
        <f t="shared" si="176"/>
        <v>42774.447777777779</v>
      </c>
      <c r="S2782" s="16">
        <f t="shared" si="177"/>
        <v>42804.447777777779</v>
      </c>
    </row>
    <row r="2783" spans="1:19" ht="32" hidden="1" x14ac:dyDescent="0.2">
      <c r="A2783">
        <v>3254</v>
      </c>
      <c r="B2783" s="3" t="s">
        <v>3254</v>
      </c>
      <c r="C2783" s="3" t="s">
        <v>7364</v>
      </c>
      <c r="D2783" s="6">
        <v>13000</v>
      </c>
      <c r="E2783" s="8">
        <v>13163.5</v>
      </c>
      <c r="F2783" t="s">
        <v>8218</v>
      </c>
      <c r="G2783" t="s">
        <v>8224</v>
      </c>
      <c r="H2783" t="s">
        <v>8246</v>
      </c>
      <c r="I2783">
        <v>1427331809</v>
      </c>
      <c r="J2783">
        <v>1424743409</v>
      </c>
      <c r="K2783" t="b">
        <v>1</v>
      </c>
      <c r="L2783">
        <v>186</v>
      </c>
      <c r="M2783" t="b">
        <v>1</v>
      </c>
      <c r="N2783" s="11" t="s">
        <v>8273</v>
      </c>
      <c r="O2783" t="s">
        <v>8274</v>
      </c>
      <c r="P2783" s="10">
        <f t="shared" ref="P2783:P2846" si="179">IFERROR(ROUND(E2783/D2783*100,0), "N/A")</f>
        <v>101</v>
      </c>
      <c r="Q2783">
        <f t="shared" si="178"/>
        <v>70.77</v>
      </c>
      <c r="R2783" s="16">
        <f t="shared" si="176"/>
        <v>42059.085752314815</v>
      </c>
      <c r="S2783" s="16">
        <f t="shared" si="177"/>
        <v>42089.044085648144</v>
      </c>
    </row>
    <row r="2784" spans="1:19" ht="32" hidden="1" x14ac:dyDescent="0.2">
      <c r="A2784">
        <v>3256</v>
      </c>
      <c r="B2784" s="3" t="s">
        <v>3256</v>
      </c>
      <c r="C2784" s="3" t="s">
        <v>7366</v>
      </c>
      <c r="D2784" s="6">
        <v>10000</v>
      </c>
      <c r="E2784" s="8">
        <v>12806</v>
      </c>
      <c r="F2784" t="s">
        <v>8218</v>
      </c>
      <c r="G2784" t="s">
        <v>8223</v>
      </c>
      <c r="H2784" t="s">
        <v>8245</v>
      </c>
      <c r="I2784">
        <v>1433995140</v>
      </c>
      <c r="J2784">
        <v>1432129577</v>
      </c>
      <c r="K2784" t="b">
        <v>1</v>
      </c>
      <c r="L2784">
        <v>176</v>
      </c>
      <c r="M2784" t="b">
        <v>1</v>
      </c>
      <c r="N2784" s="11" t="s">
        <v>8273</v>
      </c>
      <c r="O2784" t="s">
        <v>8274</v>
      </c>
      <c r="P2784" s="10">
        <f t="shared" si="179"/>
        <v>128</v>
      </c>
      <c r="Q2784">
        <f t="shared" si="178"/>
        <v>72.760000000000005</v>
      </c>
      <c r="R2784" s="16">
        <f t="shared" si="176"/>
        <v>42144.573807870373</v>
      </c>
      <c r="S2784" s="16">
        <f t="shared" si="177"/>
        <v>42166.165972222225</v>
      </c>
    </row>
    <row r="2785" spans="1:19" ht="32" hidden="1" x14ac:dyDescent="0.2">
      <c r="A2785">
        <v>2803</v>
      </c>
      <c r="B2785" s="3" t="s">
        <v>2803</v>
      </c>
      <c r="C2785" s="3" t="s">
        <v>6913</v>
      </c>
      <c r="D2785" s="6">
        <v>10000</v>
      </c>
      <c r="E2785" s="8">
        <v>12795</v>
      </c>
      <c r="F2785" t="s">
        <v>8218</v>
      </c>
      <c r="G2785" t="s">
        <v>8223</v>
      </c>
      <c r="H2785" t="s">
        <v>8245</v>
      </c>
      <c r="I2785">
        <v>1437004800</v>
      </c>
      <c r="J2785">
        <v>1433295276</v>
      </c>
      <c r="K2785" t="b">
        <v>0</v>
      </c>
      <c r="L2785">
        <v>141</v>
      </c>
      <c r="M2785" t="b">
        <v>1</v>
      </c>
      <c r="N2785" s="11" t="s">
        <v>8273</v>
      </c>
      <c r="O2785" t="s">
        <v>8274</v>
      </c>
      <c r="P2785" s="10">
        <f t="shared" si="179"/>
        <v>128</v>
      </c>
      <c r="Q2785">
        <f t="shared" si="178"/>
        <v>90.74</v>
      </c>
      <c r="R2785" s="16">
        <f t="shared" si="176"/>
        <v>42158.065694444449</v>
      </c>
      <c r="S2785" s="16">
        <f t="shared" si="177"/>
        <v>42201</v>
      </c>
    </row>
    <row r="2786" spans="1:19" ht="32" hidden="1" x14ac:dyDescent="0.2">
      <c r="A2786">
        <v>3242</v>
      </c>
      <c r="B2786" s="3" t="s">
        <v>3242</v>
      </c>
      <c r="C2786" s="3" t="s">
        <v>7352</v>
      </c>
      <c r="D2786" s="6">
        <v>10000</v>
      </c>
      <c r="E2786" s="8">
        <v>12730.42</v>
      </c>
      <c r="F2786" t="s">
        <v>8218</v>
      </c>
      <c r="G2786" t="s">
        <v>8223</v>
      </c>
      <c r="H2786" t="s">
        <v>8245</v>
      </c>
      <c r="I2786">
        <v>1411150092</v>
      </c>
      <c r="J2786">
        <v>1408558092</v>
      </c>
      <c r="K2786" t="b">
        <v>1</v>
      </c>
      <c r="L2786">
        <v>183</v>
      </c>
      <c r="M2786" t="b">
        <v>1</v>
      </c>
      <c r="N2786" s="11" t="s">
        <v>8273</v>
      </c>
      <c r="O2786" t="s">
        <v>8274</v>
      </c>
      <c r="P2786" s="10">
        <f t="shared" si="179"/>
        <v>127</v>
      </c>
      <c r="Q2786">
        <f t="shared" si="178"/>
        <v>69.569999999999993</v>
      </c>
      <c r="R2786" s="16">
        <f t="shared" si="176"/>
        <v>41871.755694444444</v>
      </c>
      <c r="S2786" s="16">
        <f t="shared" si="177"/>
        <v>41901.755694444444</v>
      </c>
    </row>
    <row r="2787" spans="1:19" ht="16" hidden="1" x14ac:dyDescent="0.2">
      <c r="A2787">
        <v>3262</v>
      </c>
      <c r="B2787" s="3" t="s">
        <v>3262</v>
      </c>
      <c r="C2787" s="3" t="s">
        <v>7372</v>
      </c>
      <c r="D2787" s="6">
        <v>12200</v>
      </c>
      <c r="E2787" s="8">
        <v>12571</v>
      </c>
      <c r="F2787" t="s">
        <v>8218</v>
      </c>
      <c r="G2787" t="s">
        <v>8223</v>
      </c>
      <c r="H2787" t="s">
        <v>8245</v>
      </c>
      <c r="I2787">
        <v>1419220800</v>
      </c>
      <c r="J2787">
        <v>1416555262</v>
      </c>
      <c r="K2787" t="b">
        <v>1</v>
      </c>
      <c r="L2787">
        <v>134</v>
      </c>
      <c r="M2787" t="b">
        <v>1</v>
      </c>
      <c r="N2787" s="11" t="s">
        <v>8273</v>
      </c>
      <c r="O2787" t="s">
        <v>8274</v>
      </c>
      <c r="P2787" s="10">
        <f t="shared" si="179"/>
        <v>103</v>
      </c>
      <c r="Q2787">
        <f t="shared" si="178"/>
        <v>93.81</v>
      </c>
      <c r="R2787" s="16">
        <f t="shared" si="176"/>
        <v>41964.315532407403</v>
      </c>
      <c r="S2787" s="16">
        <f t="shared" si="177"/>
        <v>41995.166666666672</v>
      </c>
    </row>
    <row r="2788" spans="1:19" ht="16" hidden="1" x14ac:dyDescent="0.2">
      <c r="A2788">
        <v>4022</v>
      </c>
      <c r="B2788" s="3" t="s">
        <v>4018</v>
      </c>
      <c r="C2788" s="3" t="s">
        <v>8127</v>
      </c>
      <c r="D2788" s="6">
        <v>18000</v>
      </c>
      <c r="E2788" s="8">
        <v>12521</v>
      </c>
      <c r="F2788" t="s">
        <v>8220</v>
      </c>
      <c r="G2788" t="s">
        <v>8223</v>
      </c>
      <c r="H2788" t="s">
        <v>8245</v>
      </c>
      <c r="I2788">
        <v>1422759240</v>
      </c>
      <c r="J2788">
        <v>1418824867</v>
      </c>
      <c r="K2788" t="b">
        <v>0</v>
      </c>
      <c r="L2788">
        <v>197</v>
      </c>
      <c r="M2788" t="b">
        <v>0</v>
      </c>
      <c r="N2788" s="11" t="s">
        <v>8273</v>
      </c>
      <c r="O2788" t="s">
        <v>8274</v>
      </c>
      <c r="P2788" s="10">
        <f t="shared" si="179"/>
        <v>70</v>
      </c>
      <c r="Q2788">
        <f t="shared" si="178"/>
        <v>63.56</v>
      </c>
      <c r="R2788" s="16">
        <f t="shared" si="176"/>
        <v>41990.584108796291</v>
      </c>
      <c r="S2788" s="16">
        <f t="shared" si="177"/>
        <v>42036.120833333334</v>
      </c>
    </row>
    <row r="2789" spans="1:19" ht="16" hidden="1" x14ac:dyDescent="0.2">
      <c r="A2789">
        <v>3677</v>
      </c>
      <c r="B2789" s="3" t="s">
        <v>3674</v>
      </c>
      <c r="C2789" s="3" t="s">
        <v>7787</v>
      </c>
      <c r="D2789" s="6">
        <v>12000</v>
      </c>
      <c r="E2789" s="8">
        <v>12348.5</v>
      </c>
      <c r="F2789" t="s">
        <v>8218</v>
      </c>
      <c r="G2789" t="s">
        <v>8223</v>
      </c>
      <c r="H2789" t="s">
        <v>8245</v>
      </c>
      <c r="I2789">
        <v>1404359940</v>
      </c>
      <c r="J2789">
        <v>1402580818</v>
      </c>
      <c r="K2789" t="b">
        <v>0</v>
      </c>
      <c r="L2789">
        <v>199</v>
      </c>
      <c r="M2789" t="b">
        <v>1</v>
      </c>
      <c r="N2789" s="11" t="s">
        <v>8273</v>
      </c>
      <c r="O2789" t="s">
        <v>8274</v>
      </c>
      <c r="P2789" s="10">
        <f t="shared" si="179"/>
        <v>103</v>
      </c>
      <c r="Q2789">
        <f t="shared" si="178"/>
        <v>62.05</v>
      </c>
      <c r="R2789" s="16">
        <f t="shared" si="176"/>
        <v>41802.574282407404</v>
      </c>
      <c r="S2789" s="16">
        <f t="shared" si="177"/>
        <v>41823.165972222225</v>
      </c>
    </row>
    <row r="2790" spans="1:19" ht="32" hidden="1" x14ac:dyDescent="0.2">
      <c r="A2790">
        <v>532</v>
      </c>
      <c r="B2790" s="3" t="s">
        <v>533</v>
      </c>
      <c r="C2790" s="3" t="s">
        <v>4642</v>
      </c>
      <c r="D2790" s="6">
        <v>10000</v>
      </c>
      <c r="E2790" s="8">
        <v>12325</v>
      </c>
      <c r="F2790" t="s">
        <v>8218</v>
      </c>
      <c r="G2790" t="s">
        <v>8223</v>
      </c>
      <c r="H2790" t="s">
        <v>8245</v>
      </c>
      <c r="I2790">
        <v>1463098208</v>
      </c>
      <c r="J2790">
        <v>1460506208</v>
      </c>
      <c r="K2790" t="b">
        <v>0</v>
      </c>
      <c r="L2790">
        <v>173</v>
      </c>
      <c r="M2790" t="b">
        <v>1</v>
      </c>
      <c r="N2790" s="11" t="s">
        <v>8273</v>
      </c>
      <c r="O2790" t="s">
        <v>8274</v>
      </c>
      <c r="P2790" s="10">
        <f t="shared" si="179"/>
        <v>123</v>
      </c>
      <c r="Q2790">
        <f t="shared" si="178"/>
        <v>71.239999999999995</v>
      </c>
      <c r="R2790" s="16">
        <f t="shared" si="176"/>
        <v>42473.007037037038</v>
      </c>
      <c r="S2790" s="16">
        <f t="shared" si="177"/>
        <v>42503.007037037038</v>
      </c>
    </row>
    <row r="2791" spans="1:19" ht="32" hidden="1" x14ac:dyDescent="0.2">
      <c r="A2791">
        <v>3214</v>
      </c>
      <c r="B2791" s="3" t="s">
        <v>3214</v>
      </c>
      <c r="C2791" s="3" t="s">
        <v>7324</v>
      </c>
      <c r="D2791" s="6">
        <v>12000</v>
      </c>
      <c r="E2791" s="8">
        <v>12256</v>
      </c>
      <c r="F2791" t="s">
        <v>8218</v>
      </c>
      <c r="G2791" t="s">
        <v>8224</v>
      </c>
      <c r="H2791" t="s">
        <v>8246</v>
      </c>
      <c r="I2791">
        <v>1452038100</v>
      </c>
      <c r="J2791">
        <v>1448823673</v>
      </c>
      <c r="K2791" t="b">
        <v>1</v>
      </c>
      <c r="L2791">
        <v>115</v>
      </c>
      <c r="M2791" t="b">
        <v>1</v>
      </c>
      <c r="N2791" s="11" t="s">
        <v>8273</v>
      </c>
      <c r="O2791" t="s">
        <v>8274</v>
      </c>
      <c r="P2791" s="10">
        <f t="shared" si="179"/>
        <v>102</v>
      </c>
      <c r="Q2791">
        <f t="shared" si="178"/>
        <v>106.57</v>
      </c>
      <c r="R2791" s="16">
        <f t="shared" si="176"/>
        <v>42337.792511574073</v>
      </c>
      <c r="S2791" s="16">
        <f t="shared" si="177"/>
        <v>42374.996527777781</v>
      </c>
    </row>
    <row r="2792" spans="1:19" ht="32" hidden="1" x14ac:dyDescent="0.2">
      <c r="A2792">
        <v>3218</v>
      </c>
      <c r="B2792" s="3" t="s">
        <v>3218</v>
      </c>
      <c r="C2792" s="3" t="s">
        <v>7328</v>
      </c>
      <c r="D2792" s="6">
        <v>12000</v>
      </c>
      <c r="E2792" s="8">
        <v>12252</v>
      </c>
      <c r="F2792" t="s">
        <v>8218</v>
      </c>
      <c r="G2792" t="s">
        <v>8224</v>
      </c>
      <c r="H2792" t="s">
        <v>8246</v>
      </c>
      <c r="I2792">
        <v>1419984000</v>
      </c>
      <c r="J2792">
        <v>1417132986</v>
      </c>
      <c r="K2792" t="b">
        <v>1</v>
      </c>
      <c r="L2792">
        <v>184</v>
      </c>
      <c r="M2792" t="b">
        <v>1</v>
      </c>
      <c r="N2792" s="11" t="s">
        <v>8273</v>
      </c>
      <c r="O2792" t="s">
        <v>8274</v>
      </c>
      <c r="P2792" s="10">
        <f t="shared" si="179"/>
        <v>102</v>
      </c>
      <c r="Q2792">
        <f t="shared" si="178"/>
        <v>66.59</v>
      </c>
      <c r="R2792" s="16">
        <f t="shared" si="176"/>
        <v>41971.002152777779</v>
      </c>
      <c r="S2792" s="16">
        <f t="shared" si="177"/>
        <v>42004</v>
      </c>
    </row>
    <row r="2793" spans="1:19" ht="32" hidden="1" x14ac:dyDescent="0.2">
      <c r="A2793">
        <v>3468</v>
      </c>
      <c r="B2793" s="3" t="s">
        <v>3467</v>
      </c>
      <c r="C2793" s="3" t="s">
        <v>7578</v>
      </c>
      <c r="D2793" s="6">
        <v>10000</v>
      </c>
      <c r="E2793" s="8">
        <v>12178</v>
      </c>
      <c r="F2793" t="s">
        <v>8218</v>
      </c>
      <c r="G2793" t="s">
        <v>8223</v>
      </c>
      <c r="H2793" t="s">
        <v>8245</v>
      </c>
      <c r="I2793">
        <v>1474426800</v>
      </c>
      <c r="J2793">
        <v>1471976529</v>
      </c>
      <c r="K2793" t="b">
        <v>0</v>
      </c>
      <c r="L2793">
        <v>17</v>
      </c>
      <c r="M2793" t="b">
        <v>1</v>
      </c>
      <c r="N2793" s="11" t="s">
        <v>8273</v>
      </c>
      <c r="O2793" t="s">
        <v>8274</v>
      </c>
      <c r="P2793" s="10">
        <f t="shared" si="179"/>
        <v>122</v>
      </c>
      <c r="Q2793">
        <f t="shared" si="178"/>
        <v>716.35</v>
      </c>
      <c r="R2793" s="16">
        <f t="shared" si="176"/>
        <v>42605.765381944439</v>
      </c>
      <c r="S2793" s="16">
        <f t="shared" si="177"/>
        <v>42634.125</v>
      </c>
    </row>
    <row r="2794" spans="1:19" ht="16" hidden="1" x14ac:dyDescent="0.2">
      <c r="A2794">
        <v>3248</v>
      </c>
      <c r="B2794" s="3" t="s">
        <v>3248</v>
      </c>
      <c r="C2794" s="3" t="s">
        <v>7358</v>
      </c>
      <c r="D2794" s="6">
        <v>12000</v>
      </c>
      <c r="E2794" s="8">
        <v>12095</v>
      </c>
      <c r="F2794" t="s">
        <v>8218</v>
      </c>
      <c r="G2794" t="s">
        <v>8223</v>
      </c>
      <c r="H2794" t="s">
        <v>8245</v>
      </c>
      <c r="I2794">
        <v>1428178757</v>
      </c>
      <c r="J2794">
        <v>1425590357</v>
      </c>
      <c r="K2794" t="b">
        <v>1</v>
      </c>
      <c r="L2794">
        <v>200</v>
      </c>
      <c r="M2794" t="b">
        <v>1</v>
      </c>
      <c r="N2794" s="11" t="s">
        <v>8273</v>
      </c>
      <c r="O2794" t="s">
        <v>8274</v>
      </c>
      <c r="P2794" s="10">
        <f t="shared" si="179"/>
        <v>101</v>
      </c>
      <c r="Q2794">
        <f t="shared" si="178"/>
        <v>60.48</v>
      </c>
      <c r="R2794" s="16">
        <f t="shared" si="176"/>
        <v>42068.888391203705</v>
      </c>
      <c r="S2794" s="16">
        <f t="shared" si="177"/>
        <v>42098.846724537041</v>
      </c>
    </row>
    <row r="2795" spans="1:19" ht="32" hidden="1" x14ac:dyDescent="0.2">
      <c r="A2795">
        <v>525</v>
      </c>
      <c r="B2795" s="3" t="s">
        <v>526</v>
      </c>
      <c r="C2795" s="3" t="s">
        <v>4635</v>
      </c>
      <c r="D2795" s="6">
        <v>12000</v>
      </c>
      <c r="E2795" s="8">
        <v>12000</v>
      </c>
      <c r="F2795" t="s">
        <v>8218</v>
      </c>
      <c r="G2795" t="s">
        <v>8223</v>
      </c>
      <c r="H2795" t="s">
        <v>8245</v>
      </c>
      <c r="I2795">
        <v>1410601041</v>
      </c>
      <c r="J2795">
        <v>1406713041</v>
      </c>
      <c r="K2795" t="b">
        <v>0</v>
      </c>
      <c r="L2795">
        <v>12</v>
      </c>
      <c r="M2795" t="b">
        <v>1</v>
      </c>
      <c r="N2795" s="11" t="s">
        <v>8273</v>
      </c>
      <c r="O2795" t="s">
        <v>8274</v>
      </c>
      <c r="P2795" s="10">
        <f t="shared" si="179"/>
        <v>100</v>
      </c>
      <c r="Q2795">
        <f t="shared" si="178"/>
        <v>1000</v>
      </c>
      <c r="R2795" s="16">
        <f t="shared" si="176"/>
        <v>41850.400937500002</v>
      </c>
      <c r="S2795" s="16">
        <f t="shared" si="177"/>
        <v>41895.400937500002</v>
      </c>
    </row>
    <row r="2796" spans="1:19" ht="32" hidden="1" x14ac:dyDescent="0.2">
      <c r="A2796">
        <v>3481</v>
      </c>
      <c r="B2796" s="3" t="s">
        <v>3480</v>
      </c>
      <c r="C2796" s="3" t="s">
        <v>7591</v>
      </c>
      <c r="D2796" s="6">
        <v>10000</v>
      </c>
      <c r="E2796" s="8">
        <v>11880</v>
      </c>
      <c r="F2796" t="s">
        <v>8218</v>
      </c>
      <c r="G2796" t="s">
        <v>8225</v>
      </c>
      <c r="H2796" t="s">
        <v>8247</v>
      </c>
      <c r="I2796">
        <v>1420178188</v>
      </c>
      <c r="J2796">
        <v>1418709388</v>
      </c>
      <c r="K2796" t="b">
        <v>0</v>
      </c>
      <c r="L2796">
        <v>95</v>
      </c>
      <c r="M2796" t="b">
        <v>1</v>
      </c>
      <c r="N2796" s="11" t="s">
        <v>8273</v>
      </c>
      <c r="O2796" t="s">
        <v>8274</v>
      </c>
      <c r="P2796" s="10">
        <f t="shared" si="179"/>
        <v>119</v>
      </c>
      <c r="Q2796">
        <f t="shared" si="178"/>
        <v>125.05</v>
      </c>
      <c r="R2796" s="16">
        <f t="shared" si="176"/>
        <v>41989.24754629629</v>
      </c>
      <c r="S2796" s="16">
        <f t="shared" si="177"/>
        <v>42006.24754629629</v>
      </c>
    </row>
    <row r="2797" spans="1:19" ht="48" hidden="1" x14ac:dyDescent="0.2">
      <c r="A2797">
        <v>3316</v>
      </c>
      <c r="B2797" s="3" t="s">
        <v>3316</v>
      </c>
      <c r="C2797" s="3" t="s">
        <v>7426</v>
      </c>
      <c r="D2797" s="6">
        <v>11737</v>
      </c>
      <c r="E2797" s="8">
        <v>11747.18</v>
      </c>
      <c r="F2797" t="s">
        <v>8218</v>
      </c>
      <c r="G2797" t="s">
        <v>8223</v>
      </c>
      <c r="H2797" t="s">
        <v>8245</v>
      </c>
      <c r="I2797">
        <v>1407506040</v>
      </c>
      <c r="J2797">
        <v>1404680075</v>
      </c>
      <c r="K2797" t="b">
        <v>0</v>
      </c>
      <c r="L2797">
        <v>125</v>
      </c>
      <c r="M2797" t="b">
        <v>1</v>
      </c>
      <c r="N2797" s="11" t="s">
        <v>8273</v>
      </c>
      <c r="O2797" t="s">
        <v>8274</v>
      </c>
      <c r="P2797" s="10">
        <f t="shared" si="179"/>
        <v>100</v>
      </c>
      <c r="Q2797">
        <f t="shared" si="178"/>
        <v>93.98</v>
      </c>
      <c r="R2797" s="16">
        <f t="shared" si="176"/>
        <v>41826.871238425927</v>
      </c>
      <c r="S2797" s="16">
        <f t="shared" si="177"/>
        <v>41859.57916666667</v>
      </c>
    </row>
    <row r="2798" spans="1:19" ht="32" hidden="1" x14ac:dyDescent="0.2">
      <c r="A2798">
        <v>3712</v>
      </c>
      <c r="B2798" s="3" t="s">
        <v>3709</v>
      </c>
      <c r="C2798" s="3" t="s">
        <v>7822</v>
      </c>
      <c r="D2798" s="6">
        <v>7500</v>
      </c>
      <c r="E2798" s="8">
        <v>11530</v>
      </c>
      <c r="F2798" t="s">
        <v>8218</v>
      </c>
      <c r="G2798" t="s">
        <v>8223</v>
      </c>
      <c r="H2798" t="s">
        <v>8245</v>
      </c>
      <c r="I2798">
        <v>1433055540</v>
      </c>
      <c r="J2798">
        <v>1431230867</v>
      </c>
      <c r="K2798" t="b">
        <v>0</v>
      </c>
      <c r="L2798">
        <v>104</v>
      </c>
      <c r="M2798" t="b">
        <v>1</v>
      </c>
      <c r="N2798" s="11" t="s">
        <v>8273</v>
      </c>
      <c r="O2798" t="s">
        <v>8274</v>
      </c>
      <c r="P2798" s="10">
        <f t="shared" si="179"/>
        <v>154</v>
      </c>
      <c r="Q2798">
        <f t="shared" si="178"/>
        <v>110.87</v>
      </c>
      <c r="R2798" s="16">
        <f t="shared" si="176"/>
        <v>42134.172071759262</v>
      </c>
      <c r="S2798" s="16">
        <f t="shared" si="177"/>
        <v>42155.290972222225</v>
      </c>
    </row>
    <row r="2799" spans="1:19" ht="32" hidden="1" x14ac:dyDescent="0.2">
      <c r="A2799">
        <v>3389</v>
      </c>
      <c r="B2799" s="3" t="s">
        <v>3388</v>
      </c>
      <c r="C2799" s="3" t="s">
        <v>7499</v>
      </c>
      <c r="D2799" s="6">
        <v>10000</v>
      </c>
      <c r="E2799" s="8">
        <v>11450</v>
      </c>
      <c r="F2799" t="s">
        <v>8218</v>
      </c>
      <c r="G2799" t="s">
        <v>8223</v>
      </c>
      <c r="H2799" t="s">
        <v>8245</v>
      </c>
      <c r="I2799">
        <v>1464960682</v>
      </c>
      <c r="J2799">
        <v>1462368682</v>
      </c>
      <c r="K2799" t="b">
        <v>0</v>
      </c>
      <c r="L2799">
        <v>62</v>
      </c>
      <c r="M2799" t="b">
        <v>1</v>
      </c>
      <c r="N2799" s="11" t="s">
        <v>8273</v>
      </c>
      <c r="O2799" t="s">
        <v>8274</v>
      </c>
      <c r="P2799" s="10">
        <f t="shared" si="179"/>
        <v>115</v>
      </c>
      <c r="Q2799">
        <f t="shared" si="178"/>
        <v>184.68</v>
      </c>
      <c r="R2799" s="16">
        <f t="shared" si="176"/>
        <v>42494.563449074078</v>
      </c>
      <c r="S2799" s="16">
        <f t="shared" si="177"/>
        <v>42524.563449074078</v>
      </c>
    </row>
    <row r="2800" spans="1:19" ht="32" hidden="1" x14ac:dyDescent="0.2">
      <c r="A2800">
        <v>2966</v>
      </c>
      <c r="B2800" s="3" t="s">
        <v>2966</v>
      </c>
      <c r="C2800" s="3" t="s">
        <v>7076</v>
      </c>
      <c r="D2800" s="6">
        <v>10000</v>
      </c>
      <c r="E2800" s="8">
        <v>11363</v>
      </c>
      <c r="F2800" t="s">
        <v>8218</v>
      </c>
      <c r="G2800" t="s">
        <v>8223</v>
      </c>
      <c r="H2800" t="s">
        <v>8245</v>
      </c>
      <c r="I2800">
        <v>1442425412</v>
      </c>
      <c r="J2800">
        <v>1439833412</v>
      </c>
      <c r="K2800" t="b">
        <v>0</v>
      </c>
      <c r="L2800">
        <v>128</v>
      </c>
      <c r="M2800" t="b">
        <v>1</v>
      </c>
      <c r="N2800" s="11" t="s">
        <v>8273</v>
      </c>
      <c r="O2800" t="s">
        <v>8274</v>
      </c>
      <c r="P2800" s="10">
        <f t="shared" si="179"/>
        <v>114</v>
      </c>
      <c r="Q2800">
        <f t="shared" si="178"/>
        <v>88.77</v>
      </c>
      <c r="R2800" s="16">
        <f t="shared" si="176"/>
        <v>42233.738564814819</v>
      </c>
      <c r="S2800" s="16">
        <f t="shared" si="177"/>
        <v>42263.738564814819</v>
      </c>
    </row>
    <row r="2801" spans="1:19" ht="32" hidden="1" x14ac:dyDescent="0.2">
      <c r="A2801">
        <v>3209</v>
      </c>
      <c r="B2801" s="3" t="s">
        <v>3209</v>
      </c>
      <c r="C2801" s="3" t="s">
        <v>7319</v>
      </c>
      <c r="D2801" s="6">
        <v>9500</v>
      </c>
      <c r="E2801" s="8">
        <v>11335.7</v>
      </c>
      <c r="F2801" t="s">
        <v>8218</v>
      </c>
      <c r="G2801" t="s">
        <v>8223</v>
      </c>
      <c r="H2801" t="s">
        <v>8245</v>
      </c>
      <c r="I2801">
        <v>1403305200</v>
      </c>
      <c r="J2801">
        <v>1400512658</v>
      </c>
      <c r="K2801" t="b">
        <v>1</v>
      </c>
      <c r="L2801">
        <v>226</v>
      </c>
      <c r="M2801" t="b">
        <v>1</v>
      </c>
      <c r="N2801" s="11" t="s">
        <v>8273</v>
      </c>
      <c r="O2801" t="s">
        <v>8274</v>
      </c>
      <c r="P2801" s="10">
        <f t="shared" si="179"/>
        <v>119</v>
      </c>
      <c r="Q2801">
        <f t="shared" si="178"/>
        <v>50.16</v>
      </c>
      <c r="R2801" s="16">
        <f t="shared" si="176"/>
        <v>41778.637245370373</v>
      </c>
      <c r="S2801" s="16">
        <f t="shared" si="177"/>
        <v>41810.958333333336</v>
      </c>
    </row>
    <row r="2802" spans="1:19" ht="32" hidden="1" x14ac:dyDescent="0.2">
      <c r="A2802">
        <v>3246</v>
      </c>
      <c r="B2802" s="3" t="s">
        <v>3246</v>
      </c>
      <c r="C2802" s="3" t="s">
        <v>7356</v>
      </c>
      <c r="D2802" s="6">
        <v>10000</v>
      </c>
      <c r="E2802" s="8">
        <v>11122</v>
      </c>
      <c r="F2802" t="s">
        <v>8218</v>
      </c>
      <c r="G2802" t="s">
        <v>8223</v>
      </c>
      <c r="H2802" t="s">
        <v>8245</v>
      </c>
      <c r="I2802">
        <v>1442030340</v>
      </c>
      <c r="J2802">
        <v>1439551200</v>
      </c>
      <c r="K2802" t="b">
        <v>1</v>
      </c>
      <c r="L2802">
        <v>193</v>
      </c>
      <c r="M2802" t="b">
        <v>1</v>
      </c>
      <c r="N2802" s="11" t="s">
        <v>8273</v>
      </c>
      <c r="O2802" t="s">
        <v>8274</v>
      </c>
      <c r="P2802" s="10">
        <f t="shared" si="179"/>
        <v>111</v>
      </c>
      <c r="Q2802">
        <f t="shared" si="178"/>
        <v>57.63</v>
      </c>
      <c r="R2802" s="16">
        <f t="shared" si="176"/>
        <v>42230.472222222219</v>
      </c>
      <c r="S2802" s="16">
        <f t="shared" si="177"/>
        <v>42259.165972222225</v>
      </c>
    </row>
    <row r="2803" spans="1:19" ht="48" hidden="1" x14ac:dyDescent="0.2">
      <c r="A2803">
        <v>2793</v>
      </c>
      <c r="B2803" s="3" t="s">
        <v>2793</v>
      </c>
      <c r="C2803" s="3" t="s">
        <v>6903</v>
      </c>
      <c r="D2803" s="6">
        <v>10000</v>
      </c>
      <c r="E2803" s="8">
        <v>11056.75</v>
      </c>
      <c r="F2803" t="s">
        <v>8218</v>
      </c>
      <c r="G2803" t="s">
        <v>8225</v>
      </c>
      <c r="H2803" t="s">
        <v>8247</v>
      </c>
      <c r="I2803">
        <v>1437473005</v>
      </c>
      <c r="J2803">
        <v>1434881005</v>
      </c>
      <c r="K2803" t="b">
        <v>0</v>
      </c>
      <c r="L2803">
        <v>73</v>
      </c>
      <c r="M2803" t="b">
        <v>1</v>
      </c>
      <c r="N2803" s="11" t="s">
        <v>8273</v>
      </c>
      <c r="O2803" t="s">
        <v>8274</v>
      </c>
      <c r="P2803" s="10">
        <f t="shared" si="179"/>
        <v>111</v>
      </c>
      <c r="Q2803">
        <f t="shared" si="178"/>
        <v>151.46</v>
      </c>
      <c r="R2803" s="16">
        <f t="shared" si="176"/>
        <v>42176.419039351851</v>
      </c>
      <c r="S2803" s="16">
        <f t="shared" si="177"/>
        <v>42206.419039351851</v>
      </c>
    </row>
    <row r="2804" spans="1:19" ht="32" hidden="1" x14ac:dyDescent="0.2">
      <c r="A2804">
        <v>3620</v>
      </c>
      <c r="B2804" s="3" t="s">
        <v>3618</v>
      </c>
      <c r="C2804" s="3" t="s">
        <v>7730</v>
      </c>
      <c r="D2804" s="6">
        <v>10500</v>
      </c>
      <c r="E2804" s="8">
        <v>11045</v>
      </c>
      <c r="F2804" t="s">
        <v>8218</v>
      </c>
      <c r="G2804" t="s">
        <v>8223</v>
      </c>
      <c r="H2804" t="s">
        <v>8245</v>
      </c>
      <c r="I2804">
        <v>1425528000</v>
      </c>
      <c r="J2804">
        <v>1422916261</v>
      </c>
      <c r="K2804" t="b">
        <v>0</v>
      </c>
      <c r="L2804">
        <v>197</v>
      </c>
      <c r="M2804" t="b">
        <v>1</v>
      </c>
      <c r="N2804" s="11" t="s">
        <v>8273</v>
      </c>
      <c r="O2804" t="s">
        <v>8274</v>
      </c>
      <c r="P2804" s="10">
        <f t="shared" si="179"/>
        <v>105</v>
      </c>
      <c r="Q2804">
        <f t="shared" si="178"/>
        <v>56.07</v>
      </c>
      <c r="R2804" s="16">
        <f t="shared" si="176"/>
        <v>42037.938206018516</v>
      </c>
      <c r="S2804" s="16">
        <f t="shared" si="177"/>
        <v>42068.166666666672</v>
      </c>
    </row>
    <row r="2805" spans="1:19" ht="32" hidden="1" x14ac:dyDescent="0.2">
      <c r="A2805">
        <v>3893</v>
      </c>
      <c r="B2805" s="3" t="s">
        <v>3890</v>
      </c>
      <c r="C2805" s="3" t="s">
        <v>8001</v>
      </c>
      <c r="D2805" s="6">
        <v>50000</v>
      </c>
      <c r="E2805" s="8">
        <v>10775</v>
      </c>
      <c r="F2805" t="s">
        <v>8220</v>
      </c>
      <c r="G2805" t="s">
        <v>8223</v>
      </c>
      <c r="H2805" t="s">
        <v>8245</v>
      </c>
      <c r="I2805">
        <v>1404194400</v>
      </c>
      <c r="J2805">
        <v>1400600840</v>
      </c>
      <c r="K2805" t="b">
        <v>0</v>
      </c>
      <c r="L2805">
        <v>84</v>
      </c>
      <c r="M2805" t="b">
        <v>0</v>
      </c>
      <c r="N2805" s="11" t="s">
        <v>8273</v>
      </c>
      <c r="O2805" t="s">
        <v>8274</v>
      </c>
      <c r="P2805" s="10">
        <f t="shared" si="179"/>
        <v>22</v>
      </c>
      <c r="Q2805">
        <f t="shared" si="178"/>
        <v>128.27000000000001</v>
      </c>
      <c r="R2805" s="16">
        <f t="shared" si="176"/>
        <v>41779.657870370371</v>
      </c>
      <c r="S2805" s="16">
        <f t="shared" si="177"/>
        <v>41821.25</v>
      </c>
    </row>
    <row r="2806" spans="1:19" ht="32" hidden="1" x14ac:dyDescent="0.2">
      <c r="A2806">
        <v>2963</v>
      </c>
      <c r="B2806" s="3" t="s">
        <v>2963</v>
      </c>
      <c r="C2806" s="3" t="s">
        <v>7073</v>
      </c>
      <c r="D2806" s="6">
        <v>10000</v>
      </c>
      <c r="E2806" s="8">
        <v>10685</v>
      </c>
      <c r="F2806" t="s">
        <v>8218</v>
      </c>
      <c r="G2806" t="s">
        <v>8223</v>
      </c>
      <c r="H2806" t="s">
        <v>8245</v>
      </c>
      <c r="I2806">
        <v>1435835824</v>
      </c>
      <c r="J2806">
        <v>1433243824</v>
      </c>
      <c r="K2806" t="b">
        <v>0</v>
      </c>
      <c r="L2806">
        <v>98</v>
      </c>
      <c r="M2806" t="b">
        <v>1</v>
      </c>
      <c r="N2806" s="11" t="s">
        <v>8273</v>
      </c>
      <c r="O2806" t="s">
        <v>8274</v>
      </c>
      <c r="P2806" s="10">
        <f t="shared" si="179"/>
        <v>107</v>
      </c>
      <c r="Q2806">
        <f t="shared" si="178"/>
        <v>109.03</v>
      </c>
      <c r="R2806" s="16">
        <f t="shared" si="176"/>
        <v>42157.470185185186</v>
      </c>
      <c r="S2806" s="16">
        <f t="shared" si="177"/>
        <v>42187.470185185186</v>
      </c>
    </row>
    <row r="2807" spans="1:19" ht="32" hidden="1" x14ac:dyDescent="0.2">
      <c r="A2807">
        <v>2818</v>
      </c>
      <c r="B2807" s="3" t="s">
        <v>2818</v>
      </c>
      <c r="C2807" s="3" t="s">
        <v>6928</v>
      </c>
      <c r="D2807" s="6">
        <v>10000</v>
      </c>
      <c r="E2807" s="8">
        <v>10603</v>
      </c>
      <c r="F2807" t="s">
        <v>8218</v>
      </c>
      <c r="G2807" t="s">
        <v>8223</v>
      </c>
      <c r="H2807" t="s">
        <v>8245</v>
      </c>
      <c r="I2807">
        <v>1443018086</v>
      </c>
      <c r="J2807">
        <v>1441290086</v>
      </c>
      <c r="K2807" t="b">
        <v>0</v>
      </c>
      <c r="L2807">
        <v>102</v>
      </c>
      <c r="M2807" t="b">
        <v>1</v>
      </c>
      <c r="N2807" s="11" t="s">
        <v>8273</v>
      </c>
      <c r="O2807" t="s">
        <v>8274</v>
      </c>
      <c r="P2807" s="10">
        <f t="shared" si="179"/>
        <v>106</v>
      </c>
      <c r="Q2807">
        <f t="shared" si="178"/>
        <v>103.95</v>
      </c>
      <c r="R2807" s="16">
        <f t="shared" si="176"/>
        <v>42250.598217592589</v>
      </c>
      <c r="S2807" s="16">
        <f t="shared" si="177"/>
        <v>42270.598217592589</v>
      </c>
    </row>
    <row r="2808" spans="1:19" ht="32" hidden="1" x14ac:dyDescent="0.2">
      <c r="A2808">
        <v>3434</v>
      </c>
      <c r="B2808" s="3" t="s">
        <v>3433</v>
      </c>
      <c r="C2808" s="3" t="s">
        <v>7544</v>
      </c>
      <c r="D2808" s="6">
        <v>10000</v>
      </c>
      <c r="E2808" s="8">
        <v>10555</v>
      </c>
      <c r="F2808" t="s">
        <v>8218</v>
      </c>
      <c r="G2808" t="s">
        <v>8223</v>
      </c>
      <c r="H2808" t="s">
        <v>8245</v>
      </c>
      <c r="I2808">
        <v>1404983269</v>
      </c>
      <c r="J2808">
        <v>1402391269</v>
      </c>
      <c r="K2808" t="b">
        <v>0</v>
      </c>
      <c r="L2808">
        <v>168</v>
      </c>
      <c r="M2808" t="b">
        <v>1</v>
      </c>
      <c r="N2808" s="11" t="s">
        <v>8273</v>
      </c>
      <c r="O2808" t="s">
        <v>8274</v>
      </c>
      <c r="P2808" s="10">
        <f t="shared" si="179"/>
        <v>106</v>
      </c>
      <c r="Q2808">
        <f t="shared" si="178"/>
        <v>62.83</v>
      </c>
      <c r="R2808" s="16">
        <f t="shared" si="176"/>
        <v>41800.380428240744</v>
      </c>
      <c r="S2808" s="16">
        <f t="shared" si="177"/>
        <v>41830.380428240744</v>
      </c>
    </row>
    <row r="2809" spans="1:19" ht="16" hidden="1" x14ac:dyDescent="0.2">
      <c r="A2809">
        <v>3507</v>
      </c>
      <c r="B2809" s="3" t="s">
        <v>3506</v>
      </c>
      <c r="C2809" s="3" t="s">
        <v>7617</v>
      </c>
      <c r="D2809" s="6">
        <v>10000</v>
      </c>
      <c r="E2809" s="8">
        <v>10440</v>
      </c>
      <c r="F2809" t="s">
        <v>8218</v>
      </c>
      <c r="G2809" t="s">
        <v>8223</v>
      </c>
      <c r="H2809" t="s">
        <v>8245</v>
      </c>
      <c r="I2809">
        <v>1464732537</v>
      </c>
      <c r="J2809">
        <v>1462140537</v>
      </c>
      <c r="K2809" t="b">
        <v>0</v>
      </c>
      <c r="L2809">
        <v>72</v>
      </c>
      <c r="M2809" t="b">
        <v>1</v>
      </c>
      <c r="N2809" s="11" t="s">
        <v>8273</v>
      </c>
      <c r="O2809" t="s">
        <v>8274</v>
      </c>
      <c r="P2809" s="10">
        <f t="shared" si="179"/>
        <v>104</v>
      </c>
      <c r="Q2809">
        <f t="shared" si="178"/>
        <v>145</v>
      </c>
      <c r="R2809" s="16">
        <f t="shared" si="176"/>
        <v>42491.92288194444</v>
      </c>
      <c r="S2809" s="16">
        <f t="shared" si="177"/>
        <v>42521.92288194444</v>
      </c>
    </row>
    <row r="2810" spans="1:19" ht="32" hidden="1" x14ac:dyDescent="0.2">
      <c r="A2810">
        <v>3463</v>
      </c>
      <c r="B2810" s="3" t="s">
        <v>3462</v>
      </c>
      <c r="C2810" s="3" t="s">
        <v>7573</v>
      </c>
      <c r="D2810" s="6">
        <v>10000</v>
      </c>
      <c r="E2810" s="8">
        <v>10338</v>
      </c>
      <c r="F2810" t="s">
        <v>8218</v>
      </c>
      <c r="G2810" t="s">
        <v>8228</v>
      </c>
      <c r="H2810" t="s">
        <v>8250</v>
      </c>
      <c r="I2810">
        <v>1476158340</v>
      </c>
      <c r="J2810">
        <v>1472594585</v>
      </c>
      <c r="K2810" t="b">
        <v>0</v>
      </c>
      <c r="L2810">
        <v>114</v>
      </c>
      <c r="M2810" t="b">
        <v>1</v>
      </c>
      <c r="N2810" s="11" t="s">
        <v>8273</v>
      </c>
      <c r="O2810" t="s">
        <v>8274</v>
      </c>
      <c r="P2810" s="10">
        <f t="shared" si="179"/>
        <v>103</v>
      </c>
      <c r="Q2810">
        <f t="shared" si="178"/>
        <v>90.68</v>
      </c>
      <c r="R2810" s="16">
        <f t="shared" si="176"/>
        <v>42612.918807870374</v>
      </c>
      <c r="S2810" s="16">
        <f t="shared" si="177"/>
        <v>42654.165972222225</v>
      </c>
    </row>
    <row r="2811" spans="1:19" ht="32" hidden="1" x14ac:dyDescent="0.2">
      <c r="A2811">
        <v>3173</v>
      </c>
      <c r="B2811" s="3" t="s">
        <v>3173</v>
      </c>
      <c r="C2811" s="3" t="s">
        <v>7283</v>
      </c>
      <c r="D2811" s="6">
        <v>10000</v>
      </c>
      <c r="E2811" s="8">
        <v>10300</v>
      </c>
      <c r="F2811" t="s">
        <v>8218</v>
      </c>
      <c r="G2811" t="s">
        <v>8223</v>
      </c>
      <c r="H2811" t="s">
        <v>8245</v>
      </c>
      <c r="I2811">
        <v>1411765492</v>
      </c>
      <c r="J2811">
        <v>1409173492</v>
      </c>
      <c r="K2811" t="b">
        <v>1</v>
      </c>
      <c r="L2811">
        <v>74</v>
      </c>
      <c r="M2811" t="b">
        <v>1</v>
      </c>
      <c r="N2811" s="11" t="s">
        <v>8273</v>
      </c>
      <c r="O2811" t="s">
        <v>8274</v>
      </c>
      <c r="P2811" s="10">
        <f t="shared" si="179"/>
        <v>103</v>
      </c>
      <c r="Q2811">
        <f t="shared" si="178"/>
        <v>139.19</v>
      </c>
      <c r="R2811" s="16">
        <f t="shared" si="176"/>
        <v>41878.878379629627</v>
      </c>
      <c r="S2811" s="16">
        <f t="shared" si="177"/>
        <v>41908.878379629627</v>
      </c>
    </row>
    <row r="2812" spans="1:19" ht="32" hidden="1" x14ac:dyDescent="0.2">
      <c r="A2812">
        <v>3358</v>
      </c>
      <c r="B2812" s="3" t="s">
        <v>3357</v>
      </c>
      <c r="C2812" s="3" t="s">
        <v>7468</v>
      </c>
      <c r="D2812" s="6">
        <v>10000</v>
      </c>
      <c r="E2812" s="8">
        <v>10299</v>
      </c>
      <c r="F2812" t="s">
        <v>8218</v>
      </c>
      <c r="G2812" t="s">
        <v>8223</v>
      </c>
      <c r="H2812" t="s">
        <v>8245</v>
      </c>
      <c r="I2812">
        <v>1416385679</v>
      </c>
      <c r="J2812">
        <v>1413790079</v>
      </c>
      <c r="K2812" t="b">
        <v>0</v>
      </c>
      <c r="L2812">
        <v>162</v>
      </c>
      <c r="M2812" t="b">
        <v>1</v>
      </c>
      <c r="N2812" s="11" t="s">
        <v>8273</v>
      </c>
      <c r="O2812" t="s">
        <v>8274</v>
      </c>
      <c r="P2812" s="10">
        <f t="shared" si="179"/>
        <v>103</v>
      </c>
      <c r="Q2812">
        <f t="shared" si="178"/>
        <v>63.57</v>
      </c>
      <c r="R2812" s="16">
        <f t="shared" si="176"/>
        <v>41932.311099537037</v>
      </c>
      <c r="S2812" s="16">
        <f t="shared" si="177"/>
        <v>41962.352766203709</v>
      </c>
    </row>
    <row r="2813" spans="1:19" ht="16" hidden="1" x14ac:dyDescent="0.2">
      <c r="A2813">
        <v>3766</v>
      </c>
      <c r="B2813" s="3" t="s">
        <v>3763</v>
      </c>
      <c r="C2813" s="3" t="s">
        <v>7876</v>
      </c>
      <c r="D2813" s="6">
        <v>10000</v>
      </c>
      <c r="E2813" s="8">
        <v>10265.01</v>
      </c>
      <c r="F2813" t="s">
        <v>8218</v>
      </c>
      <c r="G2813" t="s">
        <v>8223</v>
      </c>
      <c r="H2813" t="s">
        <v>8245</v>
      </c>
      <c r="I2813">
        <v>1404360045</v>
      </c>
      <c r="J2813">
        <v>1401336045</v>
      </c>
      <c r="K2813" t="b">
        <v>0</v>
      </c>
      <c r="L2813">
        <v>96</v>
      </c>
      <c r="M2813" t="b">
        <v>1</v>
      </c>
      <c r="N2813" s="11" t="s">
        <v>8273</v>
      </c>
      <c r="O2813" t="s">
        <v>8275</v>
      </c>
      <c r="P2813" s="10">
        <f t="shared" si="179"/>
        <v>103</v>
      </c>
      <c r="Q2813">
        <f t="shared" si="178"/>
        <v>106.93</v>
      </c>
      <c r="R2813" s="16">
        <f t="shared" si="176"/>
        <v>41788.167187500003</v>
      </c>
      <c r="S2813" s="16">
        <f t="shared" si="177"/>
        <v>41823.167187500003</v>
      </c>
    </row>
    <row r="2814" spans="1:19" ht="32" hidden="1" x14ac:dyDescent="0.2">
      <c r="A2814">
        <v>3714</v>
      </c>
      <c r="B2814" s="3" t="s">
        <v>3711</v>
      </c>
      <c r="C2814" s="3" t="s">
        <v>7824</v>
      </c>
      <c r="D2814" s="6">
        <v>10000</v>
      </c>
      <c r="E2814" s="8">
        <v>10235</v>
      </c>
      <c r="F2814" t="s">
        <v>8218</v>
      </c>
      <c r="G2814" t="s">
        <v>8223</v>
      </c>
      <c r="H2814" t="s">
        <v>8245</v>
      </c>
      <c r="I2814">
        <v>1432612740</v>
      </c>
      <c r="J2814">
        <v>1429881667</v>
      </c>
      <c r="K2814" t="b">
        <v>0</v>
      </c>
      <c r="L2814">
        <v>97</v>
      </c>
      <c r="M2814" t="b">
        <v>1</v>
      </c>
      <c r="N2814" s="11" t="s">
        <v>8273</v>
      </c>
      <c r="O2814" t="s">
        <v>8274</v>
      </c>
      <c r="P2814" s="10">
        <f t="shared" si="179"/>
        <v>102</v>
      </c>
      <c r="Q2814">
        <f t="shared" si="178"/>
        <v>105.52</v>
      </c>
      <c r="R2814" s="16">
        <f t="shared" si="176"/>
        <v>42118.556331018524</v>
      </c>
      <c r="S2814" s="16">
        <f t="shared" si="177"/>
        <v>42150.165972222225</v>
      </c>
    </row>
    <row r="2815" spans="1:19" ht="32" hidden="1" x14ac:dyDescent="0.2">
      <c r="A2815">
        <v>3298</v>
      </c>
      <c r="B2815" s="3" t="s">
        <v>3298</v>
      </c>
      <c r="C2815" s="3" t="s">
        <v>7408</v>
      </c>
      <c r="D2815" s="6">
        <v>10000</v>
      </c>
      <c r="E2815" s="8">
        <v>10173</v>
      </c>
      <c r="F2815" t="s">
        <v>8218</v>
      </c>
      <c r="G2815" t="s">
        <v>8223</v>
      </c>
      <c r="H2815" t="s">
        <v>8245</v>
      </c>
      <c r="I2815">
        <v>1442102400</v>
      </c>
      <c r="J2815">
        <v>1440370768</v>
      </c>
      <c r="K2815" t="b">
        <v>0</v>
      </c>
      <c r="L2815">
        <v>72</v>
      </c>
      <c r="M2815" t="b">
        <v>1</v>
      </c>
      <c r="N2815" s="11" t="s">
        <v>8273</v>
      </c>
      <c r="O2815" t="s">
        <v>8274</v>
      </c>
      <c r="P2815" s="10">
        <f t="shared" si="179"/>
        <v>102</v>
      </c>
      <c r="Q2815">
        <f t="shared" si="178"/>
        <v>141.29</v>
      </c>
      <c r="R2815" s="16">
        <f t="shared" si="176"/>
        <v>42239.957962962959</v>
      </c>
      <c r="S2815" s="16">
        <f t="shared" si="177"/>
        <v>42260</v>
      </c>
    </row>
    <row r="2816" spans="1:19" ht="32" hidden="1" x14ac:dyDescent="0.2">
      <c r="A2816">
        <v>3524</v>
      </c>
      <c r="B2816" s="3" t="s">
        <v>3523</v>
      </c>
      <c r="C2816" s="3" t="s">
        <v>7634</v>
      </c>
      <c r="D2816" s="6">
        <v>10000</v>
      </c>
      <c r="E2816" s="8">
        <v>10156</v>
      </c>
      <c r="F2816" t="s">
        <v>8218</v>
      </c>
      <c r="G2816" t="s">
        <v>8223</v>
      </c>
      <c r="H2816" t="s">
        <v>8245</v>
      </c>
      <c r="I2816">
        <v>1410580800</v>
      </c>
      <c r="J2816">
        <v>1409336373</v>
      </c>
      <c r="K2816" t="b">
        <v>0</v>
      </c>
      <c r="L2816">
        <v>74</v>
      </c>
      <c r="M2816" t="b">
        <v>1</v>
      </c>
      <c r="N2816" s="11" t="s">
        <v>8273</v>
      </c>
      <c r="O2816" t="s">
        <v>8274</v>
      </c>
      <c r="P2816" s="10">
        <f t="shared" si="179"/>
        <v>102</v>
      </c>
      <c r="Q2816">
        <f t="shared" si="178"/>
        <v>137.24</v>
      </c>
      <c r="R2816" s="16">
        <f t="shared" si="176"/>
        <v>41880.76357638889</v>
      </c>
      <c r="S2816" s="16">
        <f t="shared" si="177"/>
        <v>41895.166666666664</v>
      </c>
    </row>
    <row r="2817" spans="1:19" ht="32" hidden="1" x14ac:dyDescent="0.2">
      <c r="A2817">
        <v>3575</v>
      </c>
      <c r="B2817" s="3" t="s">
        <v>3574</v>
      </c>
      <c r="C2817" s="3" t="s">
        <v>7685</v>
      </c>
      <c r="D2817" s="6">
        <v>10000</v>
      </c>
      <c r="E2817" s="8">
        <v>10133</v>
      </c>
      <c r="F2817" t="s">
        <v>8218</v>
      </c>
      <c r="G2817" t="s">
        <v>8223</v>
      </c>
      <c r="H2817" t="s">
        <v>8245</v>
      </c>
      <c r="I2817">
        <v>1470887940</v>
      </c>
      <c r="J2817">
        <v>1468176527</v>
      </c>
      <c r="K2817" t="b">
        <v>0</v>
      </c>
      <c r="L2817">
        <v>102</v>
      </c>
      <c r="M2817" t="b">
        <v>1</v>
      </c>
      <c r="N2817" s="11" t="s">
        <v>8273</v>
      </c>
      <c r="O2817" t="s">
        <v>8274</v>
      </c>
      <c r="P2817" s="10">
        <f t="shared" si="179"/>
        <v>101</v>
      </c>
      <c r="Q2817">
        <f t="shared" si="178"/>
        <v>99.34</v>
      </c>
      <c r="R2817" s="16">
        <f t="shared" si="176"/>
        <v>42561.783877314811</v>
      </c>
      <c r="S2817" s="16">
        <f t="shared" si="177"/>
        <v>42593.165972222225</v>
      </c>
    </row>
    <row r="2818" spans="1:19" ht="32" hidden="1" x14ac:dyDescent="0.2">
      <c r="A2818">
        <v>3421</v>
      </c>
      <c r="B2818" s="3" t="s">
        <v>3420</v>
      </c>
      <c r="C2818" s="3" t="s">
        <v>7531</v>
      </c>
      <c r="D2818" s="6">
        <v>10000</v>
      </c>
      <c r="E2818" s="8">
        <v>10115</v>
      </c>
      <c r="F2818" t="s">
        <v>8218</v>
      </c>
      <c r="G2818" t="s">
        <v>8223</v>
      </c>
      <c r="H2818" t="s">
        <v>8245</v>
      </c>
      <c r="I2818">
        <v>1425495563</v>
      </c>
      <c r="J2818">
        <v>1422903563</v>
      </c>
      <c r="K2818" t="b">
        <v>0</v>
      </c>
      <c r="L2818">
        <v>98</v>
      </c>
      <c r="M2818" t="b">
        <v>1</v>
      </c>
      <c r="N2818" s="11" t="s">
        <v>8273</v>
      </c>
      <c r="O2818" t="s">
        <v>8274</v>
      </c>
      <c r="P2818" s="10">
        <f t="shared" si="179"/>
        <v>101</v>
      </c>
      <c r="Q2818">
        <f t="shared" si="178"/>
        <v>103.21</v>
      </c>
      <c r="R2818" s="16">
        <f t="shared" si="176"/>
        <v>42037.791238425925</v>
      </c>
      <c r="S2818" s="16">
        <f t="shared" si="177"/>
        <v>42067.791238425925</v>
      </c>
    </row>
    <row r="2819" spans="1:19" ht="32" x14ac:dyDescent="0.2">
      <c r="A2819">
        <v>2930</v>
      </c>
      <c r="B2819" s="3" t="s">
        <v>2930</v>
      </c>
      <c r="C2819" s="3" t="s">
        <v>7040</v>
      </c>
      <c r="D2819" s="6">
        <v>10000</v>
      </c>
      <c r="E2819" s="8">
        <v>10092</v>
      </c>
      <c r="F2819" t="s">
        <v>8218</v>
      </c>
      <c r="G2819" t="s">
        <v>8224</v>
      </c>
      <c r="H2819" t="s">
        <v>8246</v>
      </c>
      <c r="I2819">
        <v>1431007264</v>
      </c>
      <c r="J2819">
        <v>1428415264</v>
      </c>
      <c r="K2819" t="b">
        <v>0</v>
      </c>
      <c r="L2819">
        <v>62</v>
      </c>
      <c r="M2819" t="b">
        <v>1</v>
      </c>
      <c r="N2819" s="11" t="s">
        <v>8273</v>
      </c>
      <c r="O2819" t="s">
        <v>8275</v>
      </c>
      <c r="P2819" s="10">
        <f t="shared" si="179"/>
        <v>101</v>
      </c>
      <c r="Q2819">
        <f t="shared" si="178"/>
        <v>162.77000000000001</v>
      </c>
      <c r="R2819" s="16">
        <f t="shared" ref="R2819:R2882" si="180">(((J2819/60)/60)/24)+DATE(1970,1,1)</f>
        <v>42101.584074074075</v>
      </c>
      <c r="S2819" s="16">
        <f t="shared" ref="S2819:S2882" si="181">(((I2819/60)/60)/24)+DATE(1970,1,1)</f>
        <v>42131.584074074075</v>
      </c>
    </row>
    <row r="2820" spans="1:19" ht="32" hidden="1" x14ac:dyDescent="0.2">
      <c r="A2820">
        <v>527</v>
      </c>
      <c r="B2820" s="3" t="s">
        <v>528</v>
      </c>
      <c r="C2820" s="3" t="s">
        <v>4637</v>
      </c>
      <c r="D2820" s="6">
        <v>10000</v>
      </c>
      <c r="E2820" s="8">
        <v>10085</v>
      </c>
      <c r="F2820" t="s">
        <v>8218</v>
      </c>
      <c r="G2820" t="s">
        <v>8223</v>
      </c>
      <c r="H2820" t="s">
        <v>8245</v>
      </c>
      <c r="I2820">
        <v>1487347500</v>
      </c>
      <c r="J2820">
        <v>1484715366</v>
      </c>
      <c r="K2820" t="b">
        <v>0</v>
      </c>
      <c r="L2820">
        <v>158</v>
      </c>
      <c r="M2820" t="b">
        <v>1</v>
      </c>
      <c r="N2820" s="11" t="s">
        <v>8273</v>
      </c>
      <c r="O2820" t="s">
        <v>8274</v>
      </c>
      <c r="P2820" s="10">
        <f t="shared" si="179"/>
        <v>101</v>
      </c>
      <c r="Q2820">
        <f t="shared" si="178"/>
        <v>63.83</v>
      </c>
      <c r="R2820" s="16">
        <f t="shared" si="180"/>
        <v>42753.205625000002</v>
      </c>
      <c r="S2820" s="16">
        <f t="shared" si="181"/>
        <v>42783.670138888891</v>
      </c>
    </row>
    <row r="2821" spans="1:19" ht="32" hidden="1" x14ac:dyDescent="0.2">
      <c r="A2821">
        <v>3153</v>
      </c>
      <c r="B2821" s="3" t="s">
        <v>3153</v>
      </c>
      <c r="C2821" s="3" t="s">
        <v>7263</v>
      </c>
      <c r="D2821" s="6">
        <v>3000</v>
      </c>
      <c r="E2821" s="8">
        <v>10067.5</v>
      </c>
      <c r="F2821" t="s">
        <v>8218</v>
      </c>
      <c r="G2821" t="s">
        <v>8223</v>
      </c>
      <c r="H2821" t="s">
        <v>8245</v>
      </c>
      <c r="I2821">
        <v>1304225940</v>
      </c>
      <c r="J2821">
        <v>1301542937</v>
      </c>
      <c r="K2821" t="b">
        <v>1</v>
      </c>
      <c r="L2821">
        <v>241</v>
      </c>
      <c r="M2821" t="b">
        <v>1</v>
      </c>
      <c r="N2821" s="11" t="s">
        <v>8273</v>
      </c>
      <c r="O2821" t="s">
        <v>8274</v>
      </c>
      <c r="P2821" s="10">
        <f t="shared" si="179"/>
        <v>336</v>
      </c>
      <c r="Q2821">
        <f t="shared" si="178"/>
        <v>41.77</v>
      </c>
      <c r="R2821" s="16">
        <f t="shared" si="180"/>
        <v>40633.154363425929</v>
      </c>
      <c r="S2821" s="16">
        <f t="shared" si="181"/>
        <v>40664.207638888889</v>
      </c>
    </row>
    <row r="2822" spans="1:19" ht="32" hidden="1" x14ac:dyDescent="0.2">
      <c r="A2822">
        <v>3455</v>
      </c>
      <c r="B2822" s="3" t="s">
        <v>3454</v>
      </c>
      <c r="C2822" s="3" t="s">
        <v>7565</v>
      </c>
      <c r="D2822" s="6">
        <v>10000</v>
      </c>
      <c r="E2822" s="8">
        <v>10065</v>
      </c>
      <c r="F2822" t="s">
        <v>8218</v>
      </c>
      <c r="G2822" t="s">
        <v>8223</v>
      </c>
      <c r="H2822" t="s">
        <v>8245</v>
      </c>
      <c r="I2822">
        <v>1476381627</v>
      </c>
      <c r="J2822">
        <v>1473789627</v>
      </c>
      <c r="K2822" t="b">
        <v>0</v>
      </c>
      <c r="L2822">
        <v>69</v>
      </c>
      <c r="M2822" t="b">
        <v>1</v>
      </c>
      <c r="N2822" s="11" t="s">
        <v>8273</v>
      </c>
      <c r="O2822" t="s">
        <v>8274</v>
      </c>
      <c r="P2822" s="10">
        <f t="shared" si="179"/>
        <v>101</v>
      </c>
      <c r="Q2822">
        <f t="shared" si="178"/>
        <v>145.87</v>
      </c>
      <c r="R2822" s="16">
        <f t="shared" si="180"/>
        <v>42626.7503125</v>
      </c>
      <c r="S2822" s="16">
        <f t="shared" si="181"/>
        <v>42656.7503125</v>
      </c>
    </row>
    <row r="2823" spans="1:19" ht="32" hidden="1" x14ac:dyDescent="0.2">
      <c r="A2823">
        <v>3400</v>
      </c>
      <c r="B2823" s="3" t="s">
        <v>3399</v>
      </c>
      <c r="C2823" s="3" t="s">
        <v>7510</v>
      </c>
      <c r="D2823" s="6">
        <v>10000</v>
      </c>
      <c r="E2823" s="8">
        <v>10041</v>
      </c>
      <c r="F2823" t="s">
        <v>8218</v>
      </c>
      <c r="G2823" t="s">
        <v>8223</v>
      </c>
      <c r="H2823" t="s">
        <v>8245</v>
      </c>
      <c r="I2823">
        <v>1409266414</v>
      </c>
      <c r="J2823">
        <v>1405378414</v>
      </c>
      <c r="K2823" t="b">
        <v>0</v>
      </c>
      <c r="L2823">
        <v>85</v>
      </c>
      <c r="M2823" t="b">
        <v>1</v>
      </c>
      <c r="N2823" s="11" t="s">
        <v>8273</v>
      </c>
      <c r="O2823" t="s">
        <v>8274</v>
      </c>
      <c r="P2823" s="10">
        <f t="shared" si="179"/>
        <v>100</v>
      </c>
      <c r="Q2823">
        <f t="shared" si="178"/>
        <v>118.13</v>
      </c>
      <c r="R2823" s="16">
        <f t="shared" si="180"/>
        <v>41834.953865740739</v>
      </c>
      <c r="S2823" s="16">
        <f t="shared" si="181"/>
        <v>41879.953865740739</v>
      </c>
    </row>
    <row r="2824" spans="1:19" ht="16" hidden="1" x14ac:dyDescent="0.2">
      <c r="A2824">
        <v>3406</v>
      </c>
      <c r="B2824" s="3" t="s">
        <v>3405</v>
      </c>
      <c r="C2824" s="3" t="s">
        <v>7516</v>
      </c>
      <c r="D2824" s="6">
        <v>10000</v>
      </c>
      <c r="E2824" s="8">
        <v>10031</v>
      </c>
      <c r="F2824" t="s">
        <v>8218</v>
      </c>
      <c r="G2824" t="s">
        <v>8223</v>
      </c>
      <c r="H2824" t="s">
        <v>8245</v>
      </c>
      <c r="I2824">
        <v>1405511376</v>
      </c>
      <c r="J2824">
        <v>1401623376</v>
      </c>
      <c r="K2824" t="b">
        <v>0</v>
      </c>
      <c r="L2824">
        <v>91</v>
      </c>
      <c r="M2824" t="b">
        <v>1</v>
      </c>
      <c r="N2824" s="11" t="s">
        <v>8273</v>
      </c>
      <c r="O2824" t="s">
        <v>8274</v>
      </c>
      <c r="P2824" s="10">
        <f t="shared" si="179"/>
        <v>100</v>
      </c>
      <c r="Q2824">
        <f t="shared" si="178"/>
        <v>110.23</v>
      </c>
      <c r="R2824" s="16">
        <f t="shared" si="180"/>
        <v>41791.492777777778</v>
      </c>
      <c r="S2824" s="16">
        <f t="shared" si="181"/>
        <v>41836.492777777778</v>
      </c>
    </row>
    <row r="2825" spans="1:19" ht="32" hidden="1" x14ac:dyDescent="0.2">
      <c r="A2825">
        <v>2811</v>
      </c>
      <c r="B2825" s="3" t="s">
        <v>2811</v>
      </c>
      <c r="C2825" s="3" t="s">
        <v>6921</v>
      </c>
      <c r="D2825" s="6">
        <v>10000</v>
      </c>
      <c r="E2825" s="8">
        <v>10027</v>
      </c>
      <c r="F2825" t="s">
        <v>8218</v>
      </c>
      <c r="G2825" t="s">
        <v>8224</v>
      </c>
      <c r="H2825" t="s">
        <v>8246</v>
      </c>
      <c r="I2825">
        <v>1424692503</v>
      </c>
      <c r="J2825">
        <v>1422100503</v>
      </c>
      <c r="K2825" t="b">
        <v>0</v>
      </c>
      <c r="L2825">
        <v>108</v>
      </c>
      <c r="M2825" t="b">
        <v>1</v>
      </c>
      <c r="N2825" s="11" t="s">
        <v>8273</v>
      </c>
      <c r="O2825" t="s">
        <v>8274</v>
      </c>
      <c r="P2825" s="10">
        <f t="shared" si="179"/>
        <v>100</v>
      </c>
      <c r="Q2825">
        <f t="shared" si="178"/>
        <v>92.84</v>
      </c>
      <c r="R2825" s="16">
        <f t="shared" si="180"/>
        <v>42028.496562500004</v>
      </c>
      <c r="S2825" s="16">
        <f t="shared" si="181"/>
        <v>42058.496562500004</v>
      </c>
    </row>
    <row r="2826" spans="1:19" ht="32" hidden="1" x14ac:dyDescent="0.2">
      <c r="A2826">
        <v>3288</v>
      </c>
      <c r="B2826" s="3" t="s">
        <v>3288</v>
      </c>
      <c r="C2826" s="3" t="s">
        <v>7398</v>
      </c>
      <c r="D2826" s="6">
        <v>10000</v>
      </c>
      <c r="E2826" s="8">
        <v>10026.49</v>
      </c>
      <c r="F2826" t="s">
        <v>8218</v>
      </c>
      <c r="G2826" t="s">
        <v>8224</v>
      </c>
      <c r="H2826" t="s">
        <v>8246</v>
      </c>
      <c r="I2826">
        <v>1466463600</v>
      </c>
      <c r="J2826">
        <v>1463337315</v>
      </c>
      <c r="K2826" t="b">
        <v>0</v>
      </c>
      <c r="L2826">
        <v>207</v>
      </c>
      <c r="M2826" t="b">
        <v>1</v>
      </c>
      <c r="N2826" s="11" t="s">
        <v>8273</v>
      </c>
      <c r="O2826" t="s">
        <v>8274</v>
      </c>
      <c r="P2826" s="10">
        <f t="shared" si="179"/>
        <v>100</v>
      </c>
      <c r="Q2826">
        <f t="shared" ref="Q2826:Q2889" si="182">IFERROR(ROUND(E2826/L2826,2),0)</f>
        <v>48.44</v>
      </c>
      <c r="R2826" s="16">
        <f t="shared" si="180"/>
        <v>42505.774479166663</v>
      </c>
      <c r="S2826" s="16">
        <f t="shared" si="181"/>
        <v>42541.958333333328</v>
      </c>
    </row>
    <row r="2827" spans="1:19" ht="32" hidden="1" x14ac:dyDescent="0.2">
      <c r="A2827">
        <v>3241</v>
      </c>
      <c r="B2827" s="3" t="s">
        <v>3241</v>
      </c>
      <c r="C2827" s="3" t="s">
        <v>7351</v>
      </c>
      <c r="D2827" s="6">
        <v>8500</v>
      </c>
      <c r="E2827" s="8">
        <v>9801</v>
      </c>
      <c r="F2827" t="s">
        <v>8218</v>
      </c>
      <c r="G2827" t="s">
        <v>8223</v>
      </c>
      <c r="H2827" t="s">
        <v>8245</v>
      </c>
      <c r="I2827">
        <v>1413269940</v>
      </c>
      <c r="J2827">
        <v>1410421670</v>
      </c>
      <c r="K2827" t="b">
        <v>1</v>
      </c>
      <c r="L2827">
        <v>167</v>
      </c>
      <c r="M2827" t="b">
        <v>1</v>
      </c>
      <c r="N2827" s="11" t="s">
        <v>8273</v>
      </c>
      <c r="O2827" t="s">
        <v>8274</v>
      </c>
      <c r="P2827" s="10">
        <f t="shared" si="179"/>
        <v>115</v>
      </c>
      <c r="Q2827">
        <f t="shared" si="182"/>
        <v>58.69</v>
      </c>
      <c r="R2827" s="16">
        <f t="shared" si="180"/>
        <v>41893.324884259258</v>
      </c>
      <c r="S2827" s="16">
        <f t="shared" si="181"/>
        <v>41926.290972222225</v>
      </c>
    </row>
    <row r="2828" spans="1:19" ht="32" hidden="1" x14ac:dyDescent="0.2">
      <c r="A2828">
        <v>2828</v>
      </c>
      <c r="B2828" s="3" t="s">
        <v>2828</v>
      </c>
      <c r="C2828" s="3" t="s">
        <v>6938</v>
      </c>
      <c r="D2828" s="6">
        <v>9500</v>
      </c>
      <c r="E2828" s="8">
        <v>9536</v>
      </c>
      <c r="F2828" t="s">
        <v>8218</v>
      </c>
      <c r="G2828" t="s">
        <v>8224</v>
      </c>
      <c r="H2828" t="s">
        <v>8246</v>
      </c>
      <c r="I2828">
        <v>1443826800</v>
      </c>
      <c r="J2828">
        <v>1441606869</v>
      </c>
      <c r="K2828" t="b">
        <v>0</v>
      </c>
      <c r="L2828">
        <v>97</v>
      </c>
      <c r="M2828" t="b">
        <v>1</v>
      </c>
      <c r="N2828" s="11" t="s">
        <v>8273</v>
      </c>
      <c r="O2828" t="s">
        <v>8274</v>
      </c>
      <c r="P2828" s="10">
        <f t="shared" si="179"/>
        <v>100</v>
      </c>
      <c r="Q2828">
        <f t="shared" si="182"/>
        <v>98.31</v>
      </c>
      <c r="R2828" s="16">
        <f t="shared" si="180"/>
        <v>42254.264687499999</v>
      </c>
      <c r="S2828" s="16">
        <f t="shared" si="181"/>
        <v>42279.958333333328</v>
      </c>
    </row>
    <row r="2829" spans="1:19" ht="32" hidden="1" x14ac:dyDescent="0.2">
      <c r="A2829">
        <v>3433</v>
      </c>
      <c r="B2829" s="3" t="s">
        <v>3432</v>
      </c>
      <c r="C2829" s="3" t="s">
        <v>7543</v>
      </c>
      <c r="D2829" s="6">
        <v>9500</v>
      </c>
      <c r="E2829" s="8">
        <v>9525</v>
      </c>
      <c r="F2829" t="s">
        <v>8218</v>
      </c>
      <c r="G2829" t="s">
        <v>8223</v>
      </c>
      <c r="H2829" t="s">
        <v>8245</v>
      </c>
      <c r="I2829">
        <v>1402974000</v>
      </c>
      <c r="J2829">
        <v>1400290255</v>
      </c>
      <c r="K2829" t="b">
        <v>0</v>
      </c>
      <c r="L2829">
        <v>71</v>
      </c>
      <c r="M2829" t="b">
        <v>1</v>
      </c>
      <c r="N2829" s="11" t="s">
        <v>8273</v>
      </c>
      <c r="O2829" t="s">
        <v>8274</v>
      </c>
      <c r="P2829" s="10">
        <f t="shared" si="179"/>
        <v>100</v>
      </c>
      <c r="Q2829">
        <f t="shared" si="182"/>
        <v>134.15</v>
      </c>
      <c r="R2829" s="16">
        <f t="shared" si="180"/>
        <v>41776.063136574077</v>
      </c>
      <c r="S2829" s="16">
        <f t="shared" si="181"/>
        <v>41807.125</v>
      </c>
    </row>
    <row r="2830" spans="1:19" ht="32" hidden="1" x14ac:dyDescent="0.2">
      <c r="A2830">
        <v>3155</v>
      </c>
      <c r="B2830" s="3" t="s">
        <v>3155</v>
      </c>
      <c r="C2830" s="3" t="s">
        <v>7265</v>
      </c>
      <c r="D2830" s="6">
        <v>5000</v>
      </c>
      <c r="E2830" s="8">
        <v>9425.23</v>
      </c>
      <c r="F2830" t="s">
        <v>8218</v>
      </c>
      <c r="G2830" t="s">
        <v>8224</v>
      </c>
      <c r="H2830" t="s">
        <v>8246</v>
      </c>
      <c r="I2830">
        <v>1356004725</v>
      </c>
      <c r="J2830">
        <v>1353412725</v>
      </c>
      <c r="K2830" t="b">
        <v>1</v>
      </c>
      <c r="L2830">
        <v>302</v>
      </c>
      <c r="M2830" t="b">
        <v>1</v>
      </c>
      <c r="N2830" s="11" t="s">
        <v>8273</v>
      </c>
      <c r="O2830" t="s">
        <v>8274</v>
      </c>
      <c r="P2830" s="10">
        <f t="shared" si="179"/>
        <v>189</v>
      </c>
      <c r="Q2830">
        <f t="shared" si="182"/>
        <v>31.21</v>
      </c>
      <c r="R2830" s="16">
        <f t="shared" si="180"/>
        <v>41233.499131944445</v>
      </c>
      <c r="S2830" s="16">
        <f t="shared" si="181"/>
        <v>41263.499131944445</v>
      </c>
    </row>
    <row r="2831" spans="1:19" ht="16" hidden="1" x14ac:dyDescent="0.2">
      <c r="A2831">
        <v>3360</v>
      </c>
      <c r="B2831" s="3" t="s">
        <v>3359</v>
      </c>
      <c r="C2831" s="3" t="s">
        <v>7470</v>
      </c>
      <c r="D2831" s="6">
        <v>9000</v>
      </c>
      <c r="E2831" s="8">
        <v>9124</v>
      </c>
      <c r="F2831" t="s">
        <v>8218</v>
      </c>
      <c r="G2831" t="s">
        <v>8243</v>
      </c>
      <c r="H2831" t="s">
        <v>8257</v>
      </c>
      <c r="I2831">
        <v>1481731140</v>
      </c>
      <c r="J2831">
        <v>1479866343</v>
      </c>
      <c r="K2831" t="b">
        <v>0</v>
      </c>
      <c r="L2831">
        <v>72</v>
      </c>
      <c r="M2831" t="b">
        <v>1</v>
      </c>
      <c r="N2831" s="11" t="s">
        <v>8273</v>
      </c>
      <c r="O2831" t="s">
        <v>8274</v>
      </c>
      <c r="P2831" s="10">
        <f t="shared" si="179"/>
        <v>101</v>
      </c>
      <c r="Q2831">
        <f t="shared" si="182"/>
        <v>126.72</v>
      </c>
      <c r="R2831" s="16">
        <f t="shared" si="180"/>
        <v>42697.082673611112</v>
      </c>
      <c r="S2831" s="16">
        <f t="shared" si="181"/>
        <v>42718.665972222225</v>
      </c>
    </row>
    <row r="2832" spans="1:19" ht="32" hidden="1" x14ac:dyDescent="0.2">
      <c r="A2832">
        <v>2973</v>
      </c>
      <c r="B2832" s="3" t="s">
        <v>2973</v>
      </c>
      <c r="C2832" s="3" t="s">
        <v>7083</v>
      </c>
      <c r="D2832" s="6">
        <v>5000</v>
      </c>
      <c r="E2832" s="8">
        <v>8740</v>
      </c>
      <c r="F2832" t="s">
        <v>8218</v>
      </c>
      <c r="G2832" t="s">
        <v>8223</v>
      </c>
      <c r="H2832" t="s">
        <v>8245</v>
      </c>
      <c r="I2832">
        <v>1451620800</v>
      </c>
      <c r="J2832">
        <v>1449171508</v>
      </c>
      <c r="K2832" t="b">
        <v>0</v>
      </c>
      <c r="L2832">
        <v>33</v>
      </c>
      <c r="M2832" t="b">
        <v>1</v>
      </c>
      <c r="N2832" s="11" t="s">
        <v>8273</v>
      </c>
      <c r="O2832" t="s">
        <v>8274</v>
      </c>
      <c r="P2832" s="10">
        <f t="shared" si="179"/>
        <v>175</v>
      </c>
      <c r="Q2832">
        <f t="shared" si="182"/>
        <v>264.85000000000002</v>
      </c>
      <c r="R2832" s="16">
        <f t="shared" si="180"/>
        <v>42341.818379629629</v>
      </c>
      <c r="S2832" s="16">
        <f t="shared" si="181"/>
        <v>42370.166666666672</v>
      </c>
    </row>
    <row r="2833" spans="1:19" ht="32" hidden="1" x14ac:dyDescent="0.2">
      <c r="A2833">
        <v>3631</v>
      </c>
      <c r="B2833" s="3" t="s">
        <v>3629</v>
      </c>
      <c r="C2833" s="3" t="s">
        <v>7741</v>
      </c>
      <c r="D2833" s="6">
        <v>17100</v>
      </c>
      <c r="E2833" s="8">
        <v>8725</v>
      </c>
      <c r="F2833" t="s">
        <v>8220</v>
      </c>
      <c r="G2833" t="s">
        <v>8223</v>
      </c>
      <c r="H2833" t="s">
        <v>8245</v>
      </c>
      <c r="I2833">
        <v>1411444740</v>
      </c>
      <c r="J2833">
        <v>1409335497</v>
      </c>
      <c r="K2833" t="b">
        <v>0</v>
      </c>
      <c r="L2833">
        <v>59</v>
      </c>
      <c r="M2833" t="b">
        <v>0</v>
      </c>
      <c r="N2833" s="11" t="s">
        <v>8273</v>
      </c>
      <c r="O2833" t="s">
        <v>8275</v>
      </c>
      <c r="P2833" s="10">
        <f t="shared" si="179"/>
        <v>51</v>
      </c>
      <c r="Q2833">
        <f t="shared" si="182"/>
        <v>147.88</v>
      </c>
      <c r="R2833" s="16">
        <f t="shared" si="180"/>
        <v>41880.753437499996</v>
      </c>
      <c r="S2833" s="16">
        <f t="shared" si="181"/>
        <v>41905.165972222225</v>
      </c>
    </row>
    <row r="2834" spans="1:19" ht="16" hidden="1" x14ac:dyDescent="0.2">
      <c r="A2834">
        <v>3302</v>
      </c>
      <c r="B2834" s="3" t="s">
        <v>3302</v>
      </c>
      <c r="C2834" s="3" t="s">
        <v>7412</v>
      </c>
      <c r="D2834" s="6">
        <v>8400</v>
      </c>
      <c r="E2834" s="8">
        <v>8685</v>
      </c>
      <c r="F2834" t="s">
        <v>8218</v>
      </c>
      <c r="G2834" t="s">
        <v>8226</v>
      </c>
      <c r="H2834" t="s">
        <v>8248</v>
      </c>
      <c r="I2834">
        <v>1481099176</v>
      </c>
      <c r="J2834">
        <v>1478507176</v>
      </c>
      <c r="K2834" t="b">
        <v>0</v>
      </c>
      <c r="L2834">
        <v>50</v>
      </c>
      <c r="M2834" t="b">
        <v>1</v>
      </c>
      <c r="N2834" s="11" t="s">
        <v>8273</v>
      </c>
      <c r="O2834" t="s">
        <v>8274</v>
      </c>
      <c r="P2834" s="10">
        <f t="shared" si="179"/>
        <v>103</v>
      </c>
      <c r="Q2834">
        <f t="shared" si="182"/>
        <v>173.7</v>
      </c>
      <c r="R2834" s="16">
        <f t="shared" si="180"/>
        <v>42681.35157407407</v>
      </c>
      <c r="S2834" s="16">
        <f t="shared" si="181"/>
        <v>42711.35157407407</v>
      </c>
    </row>
    <row r="2835" spans="1:19" ht="32" hidden="1" x14ac:dyDescent="0.2">
      <c r="A2835">
        <v>3776</v>
      </c>
      <c r="B2835" s="3" t="s">
        <v>3773</v>
      </c>
      <c r="C2835" s="3" t="s">
        <v>7886</v>
      </c>
      <c r="D2835" s="6">
        <v>8000</v>
      </c>
      <c r="E2835" s="8">
        <v>8537</v>
      </c>
      <c r="F2835" t="s">
        <v>8218</v>
      </c>
      <c r="G2835" t="s">
        <v>8223</v>
      </c>
      <c r="H2835" t="s">
        <v>8245</v>
      </c>
      <c r="I2835">
        <v>1406854800</v>
      </c>
      <c r="J2835">
        <v>1403599778</v>
      </c>
      <c r="K2835" t="b">
        <v>0</v>
      </c>
      <c r="L2835">
        <v>94</v>
      </c>
      <c r="M2835" t="b">
        <v>1</v>
      </c>
      <c r="N2835" s="11" t="s">
        <v>8273</v>
      </c>
      <c r="O2835" t="s">
        <v>8275</v>
      </c>
      <c r="P2835" s="10">
        <f t="shared" si="179"/>
        <v>107</v>
      </c>
      <c r="Q2835">
        <f t="shared" si="182"/>
        <v>90.82</v>
      </c>
      <c r="R2835" s="16">
        <f t="shared" si="180"/>
        <v>41814.367800925924</v>
      </c>
      <c r="S2835" s="16">
        <f t="shared" si="181"/>
        <v>41852.041666666664</v>
      </c>
    </row>
    <row r="2836" spans="1:19" ht="32" hidden="1" x14ac:dyDescent="0.2">
      <c r="A2836">
        <v>3339</v>
      </c>
      <c r="B2836" s="3" t="s">
        <v>3339</v>
      </c>
      <c r="C2836" s="3" t="s">
        <v>7449</v>
      </c>
      <c r="D2836" s="6">
        <v>8000</v>
      </c>
      <c r="E2836" s="8">
        <v>8348</v>
      </c>
      <c r="F2836" t="s">
        <v>8218</v>
      </c>
      <c r="G2836" t="s">
        <v>8223</v>
      </c>
      <c r="H2836" t="s">
        <v>8245</v>
      </c>
      <c r="I2836">
        <v>1469721518</v>
      </c>
      <c r="J2836">
        <v>1467129518</v>
      </c>
      <c r="K2836" t="b">
        <v>0</v>
      </c>
      <c r="L2836">
        <v>47</v>
      </c>
      <c r="M2836" t="b">
        <v>1</v>
      </c>
      <c r="N2836" s="11" t="s">
        <v>8273</v>
      </c>
      <c r="O2836" t="s">
        <v>8274</v>
      </c>
      <c r="P2836" s="10">
        <f t="shared" si="179"/>
        <v>104</v>
      </c>
      <c r="Q2836">
        <f t="shared" si="182"/>
        <v>177.62</v>
      </c>
      <c r="R2836" s="16">
        <f t="shared" si="180"/>
        <v>42549.665717592594</v>
      </c>
      <c r="S2836" s="16">
        <f t="shared" si="181"/>
        <v>42579.665717592594</v>
      </c>
    </row>
    <row r="2837" spans="1:19" ht="16" hidden="1" x14ac:dyDescent="0.2">
      <c r="A2837">
        <v>3169</v>
      </c>
      <c r="B2837" s="3" t="s">
        <v>3169</v>
      </c>
      <c r="C2837" s="3" t="s">
        <v>7279</v>
      </c>
      <c r="D2837" s="6">
        <v>8000</v>
      </c>
      <c r="E2837" s="8">
        <v>8241</v>
      </c>
      <c r="F2837" t="s">
        <v>8218</v>
      </c>
      <c r="G2837" t="s">
        <v>8223</v>
      </c>
      <c r="H2837" t="s">
        <v>8245</v>
      </c>
      <c r="I2837">
        <v>1386910740</v>
      </c>
      <c r="J2837">
        <v>1384364561</v>
      </c>
      <c r="K2837" t="b">
        <v>1</v>
      </c>
      <c r="L2837">
        <v>82</v>
      </c>
      <c r="M2837" t="b">
        <v>1</v>
      </c>
      <c r="N2837" s="11" t="s">
        <v>8273</v>
      </c>
      <c r="O2837" t="s">
        <v>8274</v>
      </c>
      <c r="P2837" s="10">
        <f t="shared" si="179"/>
        <v>103</v>
      </c>
      <c r="Q2837">
        <f t="shared" si="182"/>
        <v>100.5</v>
      </c>
      <c r="R2837" s="16">
        <f t="shared" si="180"/>
        <v>41591.737974537034</v>
      </c>
      <c r="S2837" s="16">
        <f t="shared" si="181"/>
        <v>41621.207638888889</v>
      </c>
    </row>
    <row r="2838" spans="1:19" ht="32" hidden="1" x14ac:dyDescent="0.2">
      <c r="A2838">
        <v>2939</v>
      </c>
      <c r="B2838" s="3" t="s">
        <v>2939</v>
      </c>
      <c r="C2838" s="3" t="s">
        <v>7049</v>
      </c>
      <c r="D2838" s="6">
        <v>8000</v>
      </c>
      <c r="E2838" s="8">
        <v>8230</v>
      </c>
      <c r="F2838" t="s">
        <v>8218</v>
      </c>
      <c r="G2838" t="s">
        <v>8223</v>
      </c>
      <c r="H2838" t="s">
        <v>8245</v>
      </c>
      <c r="I2838">
        <v>1409187600</v>
      </c>
      <c r="J2838">
        <v>1406316312</v>
      </c>
      <c r="K2838" t="b">
        <v>0</v>
      </c>
      <c r="L2838">
        <v>25</v>
      </c>
      <c r="M2838" t="b">
        <v>1</v>
      </c>
      <c r="N2838" s="11" t="s">
        <v>8273</v>
      </c>
      <c r="O2838" t="s">
        <v>8275</v>
      </c>
      <c r="P2838" s="10">
        <f t="shared" si="179"/>
        <v>103</v>
      </c>
      <c r="Q2838">
        <f t="shared" si="182"/>
        <v>329.2</v>
      </c>
      <c r="R2838" s="16">
        <f t="shared" si="180"/>
        <v>41845.809166666666</v>
      </c>
      <c r="S2838" s="16">
        <f t="shared" si="181"/>
        <v>41879.041666666664</v>
      </c>
    </row>
    <row r="2839" spans="1:19" ht="32" hidden="1" x14ac:dyDescent="0.2">
      <c r="A2839">
        <v>3243</v>
      </c>
      <c r="B2839" s="3" t="s">
        <v>3243</v>
      </c>
      <c r="C2839" s="3" t="s">
        <v>7353</v>
      </c>
      <c r="D2839" s="6">
        <v>8000</v>
      </c>
      <c r="E2839" s="8">
        <v>8227</v>
      </c>
      <c r="F2839" t="s">
        <v>8218</v>
      </c>
      <c r="G2839" t="s">
        <v>8223</v>
      </c>
      <c r="H2839" t="s">
        <v>8245</v>
      </c>
      <c r="I2839">
        <v>1444348800</v>
      </c>
      <c r="J2839">
        <v>1442283562</v>
      </c>
      <c r="K2839" t="b">
        <v>1</v>
      </c>
      <c r="L2839">
        <v>71</v>
      </c>
      <c r="M2839" t="b">
        <v>1</v>
      </c>
      <c r="N2839" s="11" t="s">
        <v>8273</v>
      </c>
      <c r="O2839" t="s">
        <v>8274</v>
      </c>
      <c r="P2839" s="10">
        <f t="shared" si="179"/>
        <v>103</v>
      </c>
      <c r="Q2839">
        <f t="shared" si="182"/>
        <v>115.87</v>
      </c>
      <c r="R2839" s="16">
        <f t="shared" si="180"/>
        <v>42262.096782407403</v>
      </c>
      <c r="S2839" s="16">
        <f t="shared" si="181"/>
        <v>42286</v>
      </c>
    </row>
    <row r="2840" spans="1:19" ht="32" hidden="1" x14ac:dyDescent="0.2">
      <c r="A2840">
        <v>2797</v>
      </c>
      <c r="B2840" s="3" t="s">
        <v>2797</v>
      </c>
      <c r="C2840" s="3" t="s">
        <v>6907</v>
      </c>
      <c r="D2840" s="6">
        <v>8000</v>
      </c>
      <c r="E2840" s="8">
        <v>8211.61</v>
      </c>
      <c r="F2840" t="s">
        <v>8218</v>
      </c>
      <c r="G2840" t="s">
        <v>8224</v>
      </c>
      <c r="H2840" t="s">
        <v>8246</v>
      </c>
      <c r="I2840">
        <v>1404858840</v>
      </c>
      <c r="J2840">
        <v>1402266840</v>
      </c>
      <c r="K2840" t="b">
        <v>0</v>
      </c>
      <c r="L2840">
        <v>94</v>
      </c>
      <c r="M2840" t="b">
        <v>1</v>
      </c>
      <c r="N2840" s="11" t="s">
        <v>8273</v>
      </c>
      <c r="O2840" t="s">
        <v>8274</v>
      </c>
      <c r="P2840" s="10">
        <f t="shared" si="179"/>
        <v>103</v>
      </c>
      <c r="Q2840">
        <f t="shared" si="182"/>
        <v>87.36</v>
      </c>
      <c r="R2840" s="16">
        <f t="shared" si="180"/>
        <v>41798.94027777778</v>
      </c>
      <c r="S2840" s="16">
        <f t="shared" si="181"/>
        <v>41828.94027777778</v>
      </c>
    </row>
    <row r="2841" spans="1:19" ht="16" hidden="1" x14ac:dyDescent="0.2">
      <c r="A2841">
        <v>3586</v>
      </c>
      <c r="B2841" s="3" t="s">
        <v>3585</v>
      </c>
      <c r="C2841" s="3" t="s">
        <v>7696</v>
      </c>
      <c r="D2841" s="6">
        <v>7500</v>
      </c>
      <c r="E2841" s="8">
        <v>8207</v>
      </c>
      <c r="F2841" t="s">
        <v>8218</v>
      </c>
      <c r="G2841" t="s">
        <v>8223</v>
      </c>
      <c r="H2841" t="s">
        <v>8245</v>
      </c>
      <c r="I2841">
        <v>1474649070</v>
      </c>
      <c r="J2841">
        <v>1469465070</v>
      </c>
      <c r="K2841" t="b">
        <v>0</v>
      </c>
      <c r="L2841">
        <v>54</v>
      </c>
      <c r="M2841" t="b">
        <v>1</v>
      </c>
      <c r="N2841" s="11" t="s">
        <v>8273</v>
      </c>
      <c r="O2841" t="s">
        <v>8274</v>
      </c>
      <c r="P2841" s="10">
        <f t="shared" si="179"/>
        <v>109</v>
      </c>
      <c r="Q2841">
        <f t="shared" si="182"/>
        <v>151.97999999999999</v>
      </c>
      <c r="R2841" s="16">
        <f t="shared" si="180"/>
        <v>42576.697569444441</v>
      </c>
      <c r="S2841" s="16">
        <f t="shared" si="181"/>
        <v>42636.697569444441</v>
      </c>
    </row>
    <row r="2842" spans="1:19" ht="32" hidden="1" x14ac:dyDescent="0.2">
      <c r="A2842">
        <v>2929</v>
      </c>
      <c r="B2842" s="3" t="s">
        <v>2929</v>
      </c>
      <c r="C2842" s="3" t="s">
        <v>7039</v>
      </c>
      <c r="D2842" s="6">
        <v>8000</v>
      </c>
      <c r="E2842" s="8">
        <v>8165.55</v>
      </c>
      <c r="F2842" t="s">
        <v>8218</v>
      </c>
      <c r="G2842" t="s">
        <v>8223</v>
      </c>
      <c r="H2842" t="s">
        <v>8245</v>
      </c>
      <c r="I2842">
        <v>1401024758</v>
      </c>
      <c r="J2842">
        <v>1398432758</v>
      </c>
      <c r="K2842" t="b">
        <v>0</v>
      </c>
      <c r="L2842">
        <v>32</v>
      </c>
      <c r="M2842" t="b">
        <v>1</v>
      </c>
      <c r="N2842" s="11" t="s">
        <v>8273</v>
      </c>
      <c r="O2842" t="s">
        <v>8275</v>
      </c>
      <c r="P2842" s="10">
        <f t="shared" si="179"/>
        <v>102</v>
      </c>
      <c r="Q2842">
        <f t="shared" si="182"/>
        <v>255.17</v>
      </c>
      <c r="R2842" s="16">
        <f t="shared" si="180"/>
        <v>41754.564328703702</v>
      </c>
      <c r="S2842" s="16">
        <f t="shared" si="181"/>
        <v>41784.564328703702</v>
      </c>
    </row>
    <row r="2843" spans="1:19" ht="32" hidden="1" x14ac:dyDescent="0.2">
      <c r="A2843">
        <v>3269</v>
      </c>
      <c r="B2843" s="3" t="s">
        <v>3269</v>
      </c>
      <c r="C2843" s="3" t="s">
        <v>7379</v>
      </c>
      <c r="D2843" s="6">
        <v>8000</v>
      </c>
      <c r="E2843" s="8">
        <v>8120</v>
      </c>
      <c r="F2843" t="s">
        <v>8218</v>
      </c>
      <c r="G2843" t="s">
        <v>8224</v>
      </c>
      <c r="H2843" t="s">
        <v>8246</v>
      </c>
      <c r="I2843">
        <v>1434452400</v>
      </c>
      <c r="J2843">
        <v>1431509397</v>
      </c>
      <c r="K2843" t="b">
        <v>1</v>
      </c>
      <c r="L2843">
        <v>70</v>
      </c>
      <c r="M2843" t="b">
        <v>1</v>
      </c>
      <c r="N2843" s="11" t="s">
        <v>8273</v>
      </c>
      <c r="O2843" t="s">
        <v>8274</v>
      </c>
      <c r="P2843" s="10">
        <f t="shared" si="179"/>
        <v>102</v>
      </c>
      <c r="Q2843">
        <f t="shared" si="182"/>
        <v>116</v>
      </c>
      <c r="R2843" s="16">
        <f t="shared" si="180"/>
        <v>42137.395798611105</v>
      </c>
      <c r="S2843" s="16">
        <f t="shared" si="181"/>
        <v>42171.458333333328</v>
      </c>
    </row>
    <row r="2844" spans="1:19" ht="32" hidden="1" x14ac:dyDescent="0.2">
      <c r="A2844">
        <v>3662</v>
      </c>
      <c r="B2844" s="3" t="s">
        <v>3659</v>
      </c>
      <c r="C2844" s="3" t="s">
        <v>7772</v>
      </c>
      <c r="D2844" s="6">
        <v>8000</v>
      </c>
      <c r="E2844" s="8">
        <v>8114</v>
      </c>
      <c r="F2844" t="s">
        <v>8218</v>
      </c>
      <c r="G2844" t="s">
        <v>8228</v>
      </c>
      <c r="H2844" t="s">
        <v>8250</v>
      </c>
      <c r="I2844">
        <v>1427775414</v>
      </c>
      <c r="J2844">
        <v>1425187014</v>
      </c>
      <c r="K2844" t="b">
        <v>0</v>
      </c>
      <c r="L2844">
        <v>40</v>
      </c>
      <c r="M2844" t="b">
        <v>1</v>
      </c>
      <c r="N2844" s="11" t="s">
        <v>8273</v>
      </c>
      <c r="O2844" t="s">
        <v>8274</v>
      </c>
      <c r="P2844" s="10">
        <f t="shared" si="179"/>
        <v>101</v>
      </c>
      <c r="Q2844">
        <f t="shared" si="182"/>
        <v>202.85</v>
      </c>
      <c r="R2844" s="16">
        <f t="shared" si="180"/>
        <v>42064.220069444447</v>
      </c>
      <c r="S2844" s="16">
        <f t="shared" si="181"/>
        <v>42094.178402777776</v>
      </c>
    </row>
    <row r="2845" spans="1:19" ht="32" hidden="1" x14ac:dyDescent="0.2">
      <c r="A2845">
        <v>3326</v>
      </c>
      <c r="B2845" s="3" t="s">
        <v>3326</v>
      </c>
      <c r="C2845" s="3" t="s">
        <v>7436</v>
      </c>
      <c r="D2845" s="6">
        <v>8000</v>
      </c>
      <c r="E2845" s="8">
        <v>8110</v>
      </c>
      <c r="F2845" t="s">
        <v>8218</v>
      </c>
      <c r="G2845" t="s">
        <v>8223</v>
      </c>
      <c r="H2845" t="s">
        <v>8245</v>
      </c>
      <c r="I2845">
        <v>1425830905</v>
      </c>
      <c r="J2845">
        <v>1423242505</v>
      </c>
      <c r="K2845" t="b">
        <v>0</v>
      </c>
      <c r="L2845">
        <v>57</v>
      </c>
      <c r="M2845" t="b">
        <v>1</v>
      </c>
      <c r="N2845" s="11" t="s">
        <v>8273</v>
      </c>
      <c r="O2845" t="s">
        <v>8274</v>
      </c>
      <c r="P2845" s="10">
        <f t="shared" si="179"/>
        <v>101</v>
      </c>
      <c r="Q2845">
        <f t="shared" si="182"/>
        <v>142.28</v>
      </c>
      <c r="R2845" s="16">
        <f t="shared" si="180"/>
        <v>42041.714178240742</v>
      </c>
      <c r="S2845" s="16">
        <f t="shared" si="181"/>
        <v>42071.67251157407</v>
      </c>
    </row>
    <row r="2846" spans="1:19" ht="32" hidden="1" x14ac:dyDescent="0.2">
      <c r="A2846">
        <v>3377</v>
      </c>
      <c r="B2846" s="3" t="s">
        <v>3376</v>
      </c>
      <c r="C2846" s="3" t="s">
        <v>7487</v>
      </c>
      <c r="D2846" s="6">
        <v>8000</v>
      </c>
      <c r="E2846" s="8">
        <v>8084</v>
      </c>
      <c r="F2846" t="s">
        <v>8218</v>
      </c>
      <c r="G2846" t="s">
        <v>8224</v>
      </c>
      <c r="H2846" t="s">
        <v>8246</v>
      </c>
      <c r="I2846">
        <v>1426870560</v>
      </c>
      <c r="J2846">
        <v>1424280899</v>
      </c>
      <c r="K2846" t="b">
        <v>0</v>
      </c>
      <c r="L2846">
        <v>77</v>
      </c>
      <c r="M2846" t="b">
        <v>1</v>
      </c>
      <c r="N2846" s="11" t="s">
        <v>8273</v>
      </c>
      <c r="O2846" t="s">
        <v>8274</v>
      </c>
      <c r="P2846" s="10">
        <f t="shared" si="179"/>
        <v>101</v>
      </c>
      <c r="Q2846">
        <f t="shared" si="182"/>
        <v>104.99</v>
      </c>
      <c r="R2846" s="16">
        <f t="shared" si="180"/>
        <v>42053.732627314821</v>
      </c>
      <c r="S2846" s="16">
        <f t="shared" si="181"/>
        <v>42083.705555555556</v>
      </c>
    </row>
    <row r="2847" spans="1:19" ht="32" hidden="1" x14ac:dyDescent="0.2">
      <c r="A2847">
        <v>2975</v>
      </c>
      <c r="B2847" s="3" t="s">
        <v>2975</v>
      </c>
      <c r="C2847" s="3" t="s">
        <v>7085</v>
      </c>
      <c r="D2847" s="6">
        <v>8000</v>
      </c>
      <c r="E2847" s="8">
        <v>8010</v>
      </c>
      <c r="F2847" t="s">
        <v>8218</v>
      </c>
      <c r="G2847" t="s">
        <v>8223</v>
      </c>
      <c r="H2847" t="s">
        <v>8245</v>
      </c>
      <c r="I2847">
        <v>1417057200</v>
      </c>
      <c r="J2847">
        <v>1414599886</v>
      </c>
      <c r="K2847" t="b">
        <v>0</v>
      </c>
      <c r="L2847">
        <v>113</v>
      </c>
      <c r="M2847" t="b">
        <v>1</v>
      </c>
      <c r="N2847" s="11" t="s">
        <v>8273</v>
      </c>
      <c r="O2847" t="s">
        <v>8274</v>
      </c>
      <c r="P2847" s="10">
        <f t="shared" ref="P2847:P2910" si="183">IFERROR(ROUND(E2847/D2847*100,0), "N/A")</f>
        <v>100</v>
      </c>
      <c r="Q2847">
        <f t="shared" si="182"/>
        <v>70.88</v>
      </c>
      <c r="R2847" s="16">
        <f t="shared" si="180"/>
        <v>41941.683865740742</v>
      </c>
      <c r="S2847" s="16">
        <f t="shared" si="181"/>
        <v>41970.125</v>
      </c>
    </row>
    <row r="2848" spans="1:19" ht="32" hidden="1" x14ac:dyDescent="0.2">
      <c r="A2848">
        <v>3376</v>
      </c>
      <c r="B2848" s="3" t="s">
        <v>3375</v>
      </c>
      <c r="C2848" s="3" t="s">
        <v>7486</v>
      </c>
      <c r="D2848" s="6">
        <v>8000</v>
      </c>
      <c r="E2848" s="8">
        <v>8001</v>
      </c>
      <c r="F2848" t="s">
        <v>8218</v>
      </c>
      <c r="G2848" t="s">
        <v>8223</v>
      </c>
      <c r="H2848" t="s">
        <v>8245</v>
      </c>
      <c r="I2848">
        <v>1429976994</v>
      </c>
      <c r="J2848">
        <v>1424796594</v>
      </c>
      <c r="K2848" t="b">
        <v>0</v>
      </c>
      <c r="L2848">
        <v>19</v>
      </c>
      <c r="M2848" t="b">
        <v>1</v>
      </c>
      <c r="N2848" s="11" t="s">
        <v>8273</v>
      </c>
      <c r="O2848" t="s">
        <v>8274</v>
      </c>
      <c r="P2848" s="10">
        <f t="shared" si="183"/>
        <v>100</v>
      </c>
      <c r="Q2848">
        <f t="shared" si="182"/>
        <v>421.11</v>
      </c>
      <c r="R2848" s="16">
        <f t="shared" si="180"/>
        <v>42059.701319444444</v>
      </c>
      <c r="S2848" s="16">
        <f t="shared" si="181"/>
        <v>42119.659652777773</v>
      </c>
    </row>
    <row r="2849" spans="1:19" ht="32" hidden="1" x14ac:dyDescent="0.2">
      <c r="A2849">
        <v>3765</v>
      </c>
      <c r="B2849" s="3" t="s">
        <v>3762</v>
      </c>
      <c r="C2849" s="3" t="s">
        <v>7875</v>
      </c>
      <c r="D2849" s="6">
        <v>7000</v>
      </c>
      <c r="E2849" s="8">
        <v>7942</v>
      </c>
      <c r="F2849" t="s">
        <v>8218</v>
      </c>
      <c r="G2849" t="s">
        <v>8223</v>
      </c>
      <c r="H2849" t="s">
        <v>8245</v>
      </c>
      <c r="I2849">
        <v>1406745482</v>
      </c>
      <c r="J2849">
        <v>1404153482</v>
      </c>
      <c r="K2849" t="b">
        <v>0</v>
      </c>
      <c r="L2849">
        <v>107</v>
      </c>
      <c r="M2849" t="b">
        <v>1</v>
      </c>
      <c r="N2849" s="11" t="s">
        <v>8273</v>
      </c>
      <c r="O2849" t="s">
        <v>8275</v>
      </c>
      <c r="P2849" s="10">
        <f t="shared" si="183"/>
        <v>113</v>
      </c>
      <c r="Q2849">
        <f t="shared" si="182"/>
        <v>74.22</v>
      </c>
      <c r="R2849" s="16">
        <f t="shared" si="180"/>
        <v>41820.776412037041</v>
      </c>
      <c r="S2849" s="16">
        <f t="shared" si="181"/>
        <v>41850.776412037041</v>
      </c>
    </row>
    <row r="2850" spans="1:19" ht="32" hidden="1" x14ac:dyDescent="0.2">
      <c r="A2850">
        <v>3154</v>
      </c>
      <c r="B2850" s="3" t="s">
        <v>3154</v>
      </c>
      <c r="C2850" s="3" t="s">
        <v>7264</v>
      </c>
      <c r="D2850" s="6">
        <v>7000</v>
      </c>
      <c r="E2850" s="8">
        <v>7905</v>
      </c>
      <c r="F2850" t="s">
        <v>8218</v>
      </c>
      <c r="G2850" t="s">
        <v>8223</v>
      </c>
      <c r="H2850" t="s">
        <v>8245</v>
      </c>
      <c r="I2850">
        <v>1333310458</v>
      </c>
      <c r="J2850">
        <v>1330722058</v>
      </c>
      <c r="K2850" t="b">
        <v>1</v>
      </c>
      <c r="L2850">
        <v>123</v>
      </c>
      <c r="M2850" t="b">
        <v>1</v>
      </c>
      <c r="N2850" s="11" t="s">
        <v>8273</v>
      </c>
      <c r="O2850" t="s">
        <v>8274</v>
      </c>
      <c r="P2850" s="10">
        <f t="shared" si="183"/>
        <v>113</v>
      </c>
      <c r="Q2850">
        <f t="shared" si="182"/>
        <v>64.27</v>
      </c>
      <c r="R2850" s="16">
        <f t="shared" si="180"/>
        <v>40970.875671296293</v>
      </c>
      <c r="S2850" s="16">
        <f t="shared" si="181"/>
        <v>41000.834004629629</v>
      </c>
    </row>
    <row r="2851" spans="1:19" ht="32" hidden="1" x14ac:dyDescent="0.2">
      <c r="A2851">
        <v>3266</v>
      </c>
      <c r="B2851" s="3" t="s">
        <v>3266</v>
      </c>
      <c r="C2851" s="3" t="s">
        <v>7376</v>
      </c>
      <c r="D2851" s="6">
        <v>6000</v>
      </c>
      <c r="E2851" s="8">
        <v>7877</v>
      </c>
      <c r="F2851" t="s">
        <v>8218</v>
      </c>
      <c r="G2851" t="s">
        <v>8223</v>
      </c>
      <c r="H2851" t="s">
        <v>8245</v>
      </c>
      <c r="I2851">
        <v>1434142800</v>
      </c>
      <c r="J2851">
        <v>1431435122</v>
      </c>
      <c r="K2851" t="b">
        <v>1</v>
      </c>
      <c r="L2851">
        <v>163</v>
      </c>
      <c r="M2851" t="b">
        <v>1</v>
      </c>
      <c r="N2851" s="11" t="s">
        <v>8273</v>
      </c>
      <c r="O2851" t="s">
        <v>8274</v>
      </c>
      <c r="P2851" s="10">
        <f t="shared" si="183"/>
        <v>131</v>
      </c>
      <c r="Q2851">
        <f t="shared" si="182"/>
        <v>48.33</v>
      </c>
      <c r="R2851" s="16">
        <f t="shared" si="180"/>
        <v>42136.536134259266</v>
      </c>
      <c r="S2851" s="16">
        <f t="shared" si="181"/>
        <v>42167.875</v>
      </c>
    </row>
    <row r="2852" spans="1:19" ht="32" hidden="1" x14ac:dyDescent="0.2">
      <c r="A2852">
        <v>3363</v>
      </c>
      <c r="B2852" s="3" t="s">
        <v>3362</v>
      </c>
      <c r="C2852" s="3" t="s">
        <v>7473</v>
      </c>
      <c r="D2852" s="6">
        <v>7750</v>
      </c>
      <c r="E2852" s="8">
        <v>7860</v>
      </c>
      <c r="F2852" t="s">
        <v>8218</v>
      </c>
      <c r="G2852" t="s">
        <v>8223</v>
      </c>
      <c r="H2852" t="s">
        <v>8245</v>
      </c>
      <c r="I2852">
        <v>1408464000</v>
      </c>
      <c r="J2852">
        <v>1406831445</v>
      </c>
      <c r="K2852" t="b">
        <v>0</v>
      </c>
      <c r="L2852">
        <v>26</v>
      </c>
      <c r="M2852" t="b">
        <v>1</v>
      </c>
      <c r="N2852" s="11" t="s">
        <v>8273</v>
      </c>
      <c r="O2852" t="s">
        <v>8274</v>
      </c>
      <c r="P2852" s="10">
        <f t="shared" si="183"/>
        <v>101</v>
      </c>
      <c r="Q2852">
        <f t="shared" si="182"/>
        <v>302.31</v>
      </c>
      <c r="R2852" s="16">
        <f t="shared" si="180"/>
        <v>41851.771354166667</v>
      </c>
      <c r="S2852" s="16">
        <f t="shared" si="181"/>
        <v>41870.666666666664</v>
      </c>
    </row>
    <row r="2853" spans="1:19" ht="16" hidden="1" x14ac:dyDescent="0.2">
      <c r="A2853">
        <v>3534</v>
      </c>
      <c r="B2853" s="3" t="s">
        <v>3533</v>
      </c>
      <c r="C2853" s="3" t="s">
        <v>7644</v>
      </c>
      <c r="D2853" s="6">
        <v>5000</v>
      </c>
      <c r="E2853" s="8">
        <v>7810</v>
      </c>
      <c r="F2853" t="s">
        <v>8218</v>
      </c>
      <c r="G2853" t="s">
        <v>8223</v>
      </c>
      <c r="H2853" t="s">
        <v>8245</v>
      </c>
      <c r="I2853">
        <v>1443711623</v>
      </c>
      <c r="J2853">
        <v>1440687623</v>
      </c>
      <c r="K2853" t="b">
        <v>0</v>
      </c>
      <c r="L2853">
        <v>204</v>
      </c>
      <c r="M2853" t="b">
        <v>1</v>
      </c>
      <c r="N2853" s="11" t="s">
        <v>8273</v>
      </c>
      <c r="O2853" t="s">
        <v>8274</v>
      </c>
      <c r="P2853" s="10">
        <f t="shared" si="183"/>
        <v>156</v>
      </c>
      <c r="Q2853">
        <f t="shared" si="182"/>
        <v>38.28</v>
      </c>
      <c r="R2853" s="16">
        <f t="shared" si="180"/>
        <v>42243.6252662037</v>
      </c>
      <c r="S2853" s="16">
        <f t="shared" si="181"/>
        <v>42278.6252662037</v>
      </c>
    </row>
    <row r="2854" spans="1:19" ht="32" hidden="1" x14ac:dyDescent="0.2">
      <c r="A2854">
        <v>3293</v>
      </c>
      <c r="B2854" s="3" t="s">
        <v>3293</v>
      </c>
      <c r="C2854" s="3" t="s">
        <v>7403</v>
      </c>
      <c r="D2854" s="6">
        <v>4500</v>
      </c>
      <c r="E2854" s="8">
        <v>7670</v>
      </c>
      <c r="F2854" t="s">
        <v>8218</v>
      </c>
      <c r="G2854" t="s">
        <v>8227</v>
      </c>
      <c r="H2854" t="s">
        <v>8249</v>
      </c>
      <c r="I2854">
        <v>1488622352</v>
      </c>
      <c r="J2854">
        <v>1486030352</v>
      </c>
      <c r="K2854" t="b">
        <v>0</v>
      </c>
      <c r="L2854">
        <v>91</v>
      </c>
      <c r="M2854" t="b">
        <v>1</v>
      </c>
      <c r="N2854" s="11" t="s">
        <v>8273</v>
      </c>
      <c r="O2854" t="s">
        <v>8274</v>
      </c>
      <c r="P2854" s="10">
        <f t="shared" si="183"/>
        <v>170</v>
      </c>
      <c r="Q2854">
        <f t="shared" si="182"/>
        <v>84.29</v>
      </c>
      <c r="R2854" s="16">
        <f t="shared" si="180"/>
        <v>42768.425370370373</v>
      </c>
      <c r="S2854" s="16">
        <f t="shared" si="181"/>
        <v>42798.425370370373</v>
      </c>
    </row>
    <row r="2855" spans="1:19" ht="32" hidden="1" x14ac:dyDescent="0.2">
      <c r="A2855">
        <v>3171</v>
      </c>
      <c r="B2855" s="3" t="s">
        <v>3171</v>
      </c>
      <c r="C2855" s="3" t="s">
        <v>7281</v>
      </c>
      <c r="D2855" s="6">
        <v>7000</v>
      </c>
      <c r="E2855" s="8">
        <v>7617</v>
      </c>
      <c r="F2855" t="s">
        <v>8218</v>
      </c>
      <c r="G2855" t="s">
        <v>8224</v>
      </c>
      <c r="H2855" t="s">
        <v>8246</v>
      </c>
      <c r="I2855">
        <v>1462545358</v>
      </c>
      <c r="J2855">
        <v>1459953358</v>
      </c>
      <c r="K2855" t="b">
        <v>1</v>
      </c>
      <c r="L2855">
        <v>117</v>
      </c>
      <c r="M2855" t="b">
        <v>1</v>
      </c>
      <c r="N2855" s="11" t="s">
        <v>8273</v>
      </c>
      <c r="O2855" t="s">
        <v>8274</v>
      </c>
      <c r="P2855" s="10">
        <f t="shared" si="183"/>
        <v>109</v>
      </c>
      <c r="Q2855">
        <f t="shared" si="182"/>
        <v>65.099999999999994</v>
      </c>
      <c r="R2855" s="16">
        <f t="shared" si="180"/>
        <v>42466.608310185184</v>
      </c>
      <c r="S2855" s="16">
        <f t="shared" si="181"/>
        <v>42496.608310185184</v>
      </c>
    </row>
    <row r="2856" spans="1:19" ht="32" hidden="1" x14ac:dyDescent="0.2">
      <c r="A2856">
        <v>3144</v>
      </c>
      <c r="B2856" s="3" t="s">
        <v>3144</v>
      </c>
      <c r="C2856" s="3" t="s">
        <v>7254</v>
      </c>
      <c r="D2856" s="6">
        <v>10000</v>
      </c>
      <c r="E2856" s="8">
        <v>7540</v>
      </c>
      <c r="F2856" t="s">
        <v>8221</v>
      </c>
      <c r="G2856" t="s">
        <v>8223</v>
      </c>
      <c r="H2856" t="s">
        <v>8245</v>
      </c>
      <c r="I2856">
        <v>1489903200</v>
      </c>
      <c r="J2856">
        <v>1488459307</v>
      </c>
      <c r="K2856" t="b">
        <v>0</v>
      </c>
      <c r="L2856">
        <v>30</v>
      </c>
      <c r="M2856" t="b">
        <v>0</v>
      </c>
      <c r="N2856" s="11" t="s">
        <v>8273</v>
      </c>
      <c r="O2856" t="s">
        <v>8274</v>
      </c>
      <c r="P2856" s="10">
        <f t="shared" si="183"/>
        <v>75</v>
      </c>
      <c r="Q2856">
        <f t="shared" si="182"/>
        <v>251.33</v>
      </c>
      <c r="R2856" s="16">
        <f t="shared" si="180"/>
        <v>42796.538275462968</v>
      </c>
      <c r="S2856" s="16">
        <f t="shared" si="181"/>
        <v>42813.25</v>
      </c>
    </row>
    <row r="2857" spans="1:19" ht="48" hidden="1" x14ac:dyDescent="0.2">
      <c r="A2857">
        <v>2857</v>
      </c>
      <c r="B2857" s="3" t="s">
        <v>2857</v>
      </c>
      <c r="C2857" s="3" t="s">
        <v>6967</v>
      </c>
      <c r="D2857" s="6">
        <v>38000</v>
      </c>
      <c r="E2857" s="8">
        <v>7500</v>
      </c>
      <c r="F2857" t="s">
        <v>8220</v>
      </c>
      <c r="G2857" t="s">
        <v>8237</v>
      </c>
      <c r="H2857" t="s">
        <v>8255</v>
      </c>
      <c r="I2857">
        <v>1487613600</v>
      </c>
      <c r="J2857">
        <v>1482444295</v>
      </c>
      <c r="K2857" t="b">
        <v>0</v>
      </c>
      <c r="L2857">
        <v>15</v>
      </c>
      <c r="M2857" t="b">
        <v>0</v>
      </c>
      <c r="N2857" s="11" t="s">
        <v>8273</v>
      </c>
      <c r="O2857" t="s">
        <v>8274</v>
      </c>
      <c r="P2857" s="10">
        <f t="shared" si="183"/>
        <v>20</v>
      </c>
      <c r="Q2857">
        <f t="shared" si="182"/>
        <v>500</v>
      </c>
      <c r="R2857" s="16">
        <f t="shared" si="180"/>
        <v>42726.920081018514</v>
      </c>
      <c r="S2857" s="16">
        <f t="shared" si="181"/>
        <v>42786.75</v>
      </c>
    </row>
    <row r="2858" spans="1:19" ht="16" hidden="1" x14ac:dyDescent="0.2">
      <c r="A2858">
        <v>3258</v>
      </c>
      <c r="B2858" s="3" t="s">
        <v>3258</v>
      </c>
      <c r="C2858" s="3" t="s">
        <v>7368</v>
      </c>
      <c r="D2858" s="6">
        <v>7000</v>
      </c>
      <c r="E2858" s="8">
        <v>7365</v>
      </c>
      <c r="F2858" t="s">
        <v>8218</v>
      </c>
      <c r="G2858" t="s">
        <v>8223</v>
      </c>
      <c r="H2858" t="s">
        <v>8245</v>
      </c>
      <c r="I2858">
        <v>1420751861</v>
      </c>
      <c r="J2858">
        <v>1418159861</v>
      </c>
      <c r="K2858" t="b">
        <v>1</v>
      </c>
      <c r="L2858">
        <v>75</v>
      </c>
      <c r="M2858" t="b">
        <v>1</v>
      </c>
      <c r="N2858" s="11" t="s">
        <v>8273</v>
      </c>
      <c r="O2858" t="s">
        <v>8274</v>
      </c>
      <c r="P2858" s="10">
        <f t="shared" si="183"/>
        <v>105</v>
      </c>
      <c r="Q2858">
        <f t="shared" si="182"/>
        <v>98.2</v>
      </c>
      <c r="R2858" s="16">
        <f t="shared" si="180"/>
        <v>41982.887280092589</v>
      </c>
      <c r="S2858" s="16">
        <f t="shared" si="181"/>
        <v>42012.887280092589</v>
      </c>
    </row>
    <row r="2859" spans="1:19" ht="32" hidden="1" x14ac:dyDescent="0.2">
      <c r="A2859">
        <v>3612</v>
      </c>
      <c r="B2859" s="3" t="s">
        <v>3611</v>
      </c>
      <c r="C2859" s="3" t="s">
        <v>7722</v>
      </c>
      <c r="D2859" s="6">
        <v>5000</v>
      </c>
      <c r="E2859" s="8">
        <v>7220</v>
      </c>
      <c r="F2859" t="s">
        <v>8218</v>
      </c>
      <c r="G2859" t="s">
        <v>8228</v>
      </c>
      <c r="H2859" t="s">
        <v>8250</v>
      </c>
      <c r="I2859">
        <v>1402334811</v>
      </c>
      <c r="J2859">
        <v>1401470811</v>
      </c>
      <c r="K2859" t="b">
        <v>0</v>
      </c>
      <c r="L2859">
        <v>57</v>
      </c>
      <c r="M2859" t="b">
        <v>1</v>
      </c>
      <c r="N2859" s="11" t="s">
        <v>8273</v>
      </c>
      <c r="O2859" t="s">
        <v>8274</v>
      </c>
      <c r="P2859" s="10">
        <f t="shared" si="183"/>
        <v>144</v>
      </c>
      <c r="Q2859">
        <f t="shared" si="182"/>
        <v>126.67</v>
      </c>
      <c r="R2859" s="16">
        <f t="shared" si="180"/>
        <v>41789.726979166669</v>
      </c>
      <c r="S2859" s="16">
        <f t="shared" si="181"/>
        <v>41799.726979166669</v>
      </c>
    </row>
    <row r="2860" spans="1:19" ht="16" hidden="1" x14ac:dyDescent="0.2">
      <c r="A2860">
        <v>3228</v>
      </c>
      <c r="B2860" s="3" t="s">
        <v>3228</v>
      </c>
      <c r="C2860" s="3" t="s">
        <v>7338</v>
      </c>
      <c r="D2860" s="6">
        <v>7000</v>
      </c>
      <c r="E2860" s="8">
        <v>7164</v>
      </c>
      <c r="F2860" t="s">
        <v>8218</v>
      </c>
      <c r="G2860" t="s">
        <v>8223</v>
      </c>
      <c r="H2860" t="s">
        <v>8245</v>
      </c>
      <c r="I2860">
        <v>1450328340</v>
      </c>
      <c r="J2860">
        <v>1447606884</v>
      </c>
      <c r="K2860" t="b">
        <v>1</v>
      </c>
      <c r="L2860">
        <v>37</v>
      </c>
      <c r="M2860" t="b">
        <v>1</v>
      </c>
      <c r="N2860" s="11" t="s">
        <v>8273</v>
      </c>
      <c r="O2860" t="s">
        <v>8274</v>
      </c>
      <c r="P2860" s="10">
        <f t="shared" si="183"/>
        <v>102</v>
      </c>
      <c r="Q2860">
        <f t="shared" si="182"/>
        <v>193.62</v>
      </c>
      <c r="R2860" s="16">
        <f t="shared" si="180"/>
        <v>42323.70930555556</v>
      </c>
      <c r="S2860" s="16">
        <f t="shared" si="181"/>
        <v>42355.207638888889</v>
      </c>
    </row>
    <row r="2861" spans="1:19" ht="32" hidden="1" x14ac:dyDescent="0.2">
      <c r="A2861">
        <v>2784</v>
      </c>
      <c r="B2861" s="3" t="s">
        <v>2784</v>
      </c>
      <c r="C2861" s="3" t="s">
        <v>6894</v>
      </c>
      <c r="D2861" s="6">
        <v>6000</v>
      </c>
      <c r="E2861" s="8">
        <v>7140</v>
      </c>
      <c r="F2861" t="s">
        <v>8218</v>
      </c>
      <c r="G2861" t="s">
        <v>8223</v>
      </c>
      <c r="H2861" t="s">
        <v>8245</v>
      </c>
      <c r="I2861">
        <v>1414608843</v>
      </c>
      <c r="J2861">
        <v>1412794443</v>
      </c>
      <c r="K2861" t="b">
        <v>0</v>
      </c>
      <c r="L2861">
        <v>108</v>
      </c>
      <c r="M2861" t="b">
        <v>1</v>
      </c>
      <c r="N2861" s="11" t="s">
        <v>8273</v>
      </c>
      <c r="O2861" t="s">
        <v>8274</v>
      </c>
      <c r="P2861" s="10">
        <f t="shared" si="183"/>
        <v>119</v>
      </c>
      <c r="Q2861">
        <f t="shared" si="182"/>
        <v>66.11</v>
      </c>
      <c r="R2861" s="16">
        <f t="shared" si="180"/>
        <v>41920.787534722222</v>
      </c>
      <c r="S2861" s="16">
        <f t="shared" si="181"/>
        <v>41941.787534722222</v>
      </c>
    </row>
    <row r="2862" spans="1:19" ht="48" hidden="1" x14ac:dyDescent="0.2">
      <c r="A2862">
        <v>3182</v>
      </c>
      <c r="B2862" s="3" t="s">
        <v>3182</v>
      </c>
      <c r="C2862" s="3" t="s">
        <v>7292</v>
      </c>
      <c r="D2862" s="6">
        <v>7000</v>
      </c>
      <c r="E2862" s="8">
        <v>7062</v>
      </c>
      <c r="F2862" t="s">
        <v>8218</v>
      </c>
      <c r="G2862" t="s">
        <v>8223</v>
      </c>
      <c r="H2862" t="s">
        <v>8245</v>
      </c>
      <c r="I2862">
        <v>1328029200</v>
      </c>
      <c r="J2862">
        <v>1323211621</v>
      </c>
      <c r="K2862" t="b">
        <v>1</v>
      </c>
      <c r="L2862">
        <v>151</v>
      </c>
      <c r="M2862" t="b">
        <v>1</v>
      </c>
      <c r="N2862" s="11" t="s">
        <v>8273</v>
      </c>
      <c r="O2862" t="s">
        <v>8274</v>
      </c>
      <c r="P2862" s="10">
        <f t="shared" si="183"/>
        <v>101</v>
      </c>
      <c r="Q2862">
        <f t="shared" si="182"/>
        <v>46.77</v>
      </c>
      <c r="R2862" s="16">
        <f t="shared" si="180"/>
        <v>40883.949317129627</v>
      </c>
      <c r="S2862" s="16">
        <f t="shared" si="181"/>
        <v>40939.708333333336</v>
      </c>
    </row>
    <row r="2863" spans="1:19" ht="32" hidden="1" x14ac:dyDescent="0.2">
      <c r="A2863">
        <v>3527</v>
      </c>
      <c r="B2863" s="3" t="s">
        <v>3526</v>
      </c>
      <c r="C2863" s="3" t="s">
        <v>7637</v>
      </c>
      <c r="D2863" s="6">
        <v>6000</v>
      </c>
      <c r="E2863" s="8">
        <v>7015</v>
      </c>
      <c r="F2863" t="s">
        <v>8218</v>
      </c>
      <c r="G2863" t="s">
        <v>8223</v>
      </c>
      <c r="H2863" t="s">
        <v>8245</v>
      </c>
      <c r="I2863">
        <v>1436587140</v>
      </c>
      <c r="J2863">
        <v>1434069205</v>
      </c>
      <c r="K2863" t="b">
        <v>0</v>
      </c>
      <c r="L2863">
        <v>86</v>
      </c>
      <c r="M2863" t="b">
        <v>1</v>
      </c>
      <c r="N2863" s="11" t="s">
        <v>8273</v>
      </c>
      <c r="O2863" t="s">
        <v>8274</v>
      </c>
      <c r="P2863" s="10">
        <f t="shared" si="183"/>
        <v>117</v>
      </c>
      <c r="Q2863">
        <f t="shared" si="182"/>
        <v>81.569999999999993</v>
      </c>
      <c r="R2863" s="16">
        <f t="shared" si="180"/>
        <v>42167.023206018523</v>
      </c>
      <c r="S2863" s="16">
        <f t="shared" si="181"/>
        <v>42196.165972222225</v>
      </c>
    </row>
    <row r="2864" spans="1:19" ht="32" hidden="1" x14ac:dyDescent="0.2">
      <c r="A2864">
        <v>3189</v>
      </c>
      <c r="B2864" s="3" t="s">
        <v>3189</v>
      </c>
      <c r="C2864" s="3" t="s">
        <v>7299</v>
      </c>
      <c r="D2864" s="6">
        <v>55000</v>
      </c>
      <c r="E2864" s="8">
        <v>6780</v>
      </c>
      <c r="F2864" t="s">
        <v>8220</v>
      </c>
      <c r="G2864" t="s">
        <v>8234</v>
      </c>
      <c r="H2864" t="s">
        <v>8254</v>
      </c>
      <c r="I2864">
        <v>1432455532</v>
      </c>
      <c r="J2864">
        <v>1429863532</v>
      </c>
      <c r="K2864" t="b">
        <v>0</v>
      </c>
      <c r="L2864">
        <v>19</v>
      </c>
      <c r="M2864" t="b">
        <v>0</v>
      </c>
      <c r="N2864" s="11" t="s">
        <v>8273</v>
      </c>
      <c r="O2864" t="s">
        <v>8275</v>
      </c>
      <c r="P2864" s="10">
        <f t="shared" si="183"/>
        <v>12</v>
      </c>
      <c r="Q2864">
        <f t="shared" si="182"/>
        <v>356.84</v>
      </c>
      <c r="R2864" s="16">
        <f t="shared" si="180"/>
        <v>42118.346435185187</v>
      </c>
      <c r="S2864" s="16">
        <f t="shared" si="181"/>
        <v>42148.346435185187</v>
      </c>
    </row>
    <row r="2865" spans="1:19" ht="32" hidden="1" x14ac:dyDescent="0.2">
      <c r="A2865">
        <v>3786</v>
      </c>
      <c r="B2865" s="3" t="s">
        <v>3783</v>
      </c>
      <c r="C2865" s="3" t="s">
        <v>7896</v>
      </c>
      <c r="D2865" s="6">
        <v>6000</v>
      </c>
      <c r="E2865" s="8">
        <v>6658</v>
      </c>
      <c r="F2865" t="s">
        <v>8218</v>
      </c>
      <c r="G2865" t="s">
        <v>8223</v>
      </c>
      <c r="H2865" t="s">
        <v>8245</v>
      </c>
      <c r="I2865">
        <v>1464310475</v>
      </c>
      <c r="J2865">
        <v>1461718475</v>
      </c>
      <c r="K2865" t="b">
        <v>0</v>
      </c>
      <c r="L2865">
        <v>71</v>
      </c>
      <c r="M2865" t="b">
        <v>1</v>
      </c>
      <c r="N2865" s="11" t="s">
        <v>8273</v>
      </c>
      <c r="O2865" t="s">
        <v>8275</v>
      </c>
      <c r="P2865" s="10">
        <f t="shared" si="183"/>
        <v>111</v>
      </c>
      <c r="Q2865">
        <f t="shared" si="182"/>
        <v>93.77</v>
      </c>
      <c r="R2865" s="16">
        <f t="shared" si="180"/>
        <v>42487.037905092591</v>
      </c>
      <c r="S2865" s="16">
        <f t="shared" si="181"/>
        <v>42517.037905092591</v>
      </c>
    </row>
    <row r="2866" spans="1:19" ht="32" hidden="1" x14ac:dyDescent="0.2">
      <c r="A2866">
        <v>3279</v>
      </c>
      <c r="B2866" s="3" t="s">
        <v>3279</v>
      </c>
      <c r="C2866" s="3" t="s">
        <v>7389</v>
      </c>
      <c r="D2866" s="6">
        <v>5800</v>
      </c>
      <c r="E2866" s="8">
        <v>6628</v>
      </c>
      <c r="F2866" t="s">
        <v>8218</v>
      </c>
      <c r="G2866" t="s">
        <v>8223</v>
      </c>
      <c r="H2866" t="s">
        <v>8245</v>
      </c>
      <c r="I2866">
        <v>1459474059</v>
      </c>
      <c r="J2866">
        <v>1456885659</v>
      </c>
      <c r="K2866" t="b">
        <v>0</v>
      </c>
      <c r="L2866">
        <v>63</v>
      </c>
      <c r="M2866" t="b">
        <v>1</v>
      </c>
      <c r="N2866" s="11" t="s">
        <v>8273</v>
      </c>
      <c r="O2866" t="s">
        <v>8274</v>
      </c>
      <c r="P2866" s="10">
        <f t="shared" si="183"/>
        <v>114</v>
      </c>
      <c r="Q2866">
        <f t="shared" si="182"/>
        <v>105.21</v>
      </c>
      <c r="R2866" s="16">
        <f t="shared" si="180"/>
        <v>42431.102534722217</v>
      </c>
      <c r="S2866" s="16">
        <f t="shared" si="181"/>
        <v>42461.06086805556</v>
      </c>
    </row>
    <row r="2867" spans="1:19" ht="16" hidden="1" x14ac:dyDescent="0.2">
      <c r="A2867">
        <v>3310</v>
      </c>
      <c r="B2867" s="3" t="s">
        <v>3310</v>
      </c>
      <c r="C2867" s="3" t="s">
        <v>7420</v>
      </c>
      <c r="D2867" s="6">
        <v>6500</v>
      </c>
      <c r="E2867" s="8">
        <v>6505</v>
      </c>
      <c r="F2867" t="s">
        <v>8218</v>
      </c>
      <c r="G2867" t="s">
        <v>8223</v>
      </c>
      <c r="H2867" t="s">
        <v>8245</v>
      </c>
      <c r="I2867">
        <v>1444169825</v>
      </c>
      <c r="J2867">
        <v>1441577825</v>
      </c>
      <c r="K2867" t="b">
        <v>0</v>
      </c>
      <c r="L2867">
        <v>31</v>
      </c>
      <c r="M2867" t="b">
        <v>1</v>
      </c>
      <c r="N2867" s="11" t="s">
        <v>8273</v>
      </c>
      <c r="O2867" t="s">
        <v>8274</v>
      </c>
      <c r="P2867" s="10">
        <f t="shared" si="183"/>
        <v>100</v>
      </c>
      <c r="Q2867">
        <f t="shared" si="182"/>
        <v>209.84</v>
      </c>
      <c r="R2867" s="16">
        <f t="shared" si="180"/>
        <v>42253.928530092591</v>
      </c>
      <c r="S2867" s="16">
        <f t="shared" si="181"/>
        <v>42283.928530092591</v>
      </c>
    </row>
    <row r="2868" spans="1:19" ht="32" hidden="1" x14ac:dyDescent="0.2">
      <c r="A2868">
        <v>2970</v>
      </c>
      <c r="B2868" s="3" t="s">
        <v>2970</v>
      </c>
      <c r="C2868" s="3" t="s">
        <v>7080</v>
      </c>
      <c r="D2868" s="6">
        <v>6000</v>
      </c>
      <c r="E2868" s="8">
        <v>6360</v>
      </c>
      <c r="F2868" t="s">
        <v>8218</v>
      </c>
      <c r="G2868" t="s">
        <v>8223</v>
      </c>
      <c r="H2868" t="s">
        <v>8245</v>
      </c>
      <c r="I2868">
        <v>1405699451</v>
      </c>
      <c r="J2868">
        <v>1403107451</v>
      </c>
      <c r="K2868" t="b">
        <v>0</v>
      </c>
      <c r="L2868">
        <v>91</v>
      </c>
      <c r="M2868" t="b">
        <v>1</v>
      </c>
      <c r="N2868" s="11" t="s">
        <v>8273</v>
      </c>
      <c r="O2868" t="s">
        <v>8274</v>
      </c>
      <c r="P2868" s="10">
        <f t="shared" si="183"/>
        <v>106</v>
      </c>
      <c r="Q2868">
        <f t="shared" si="182"/>
        <v>69.89</v>
      </c>
      <c r="R2868" s="16">
        <f t="shared" si="180"/>
        <v>41808.669571759259</v>
      </c>
      <c r="S2868" s="16">
        <f t="shared" si="181"/>
        <v>41838.669571759259</v>
      </c>
    </row>
    <row r="2869" spans="1:19" ht="32" hidden="1" x14ac:dyDescent="0.2">
      <c r="A2869">
        <v>2868</v>
      </c>
      <c r="B2869" s="3" t="s">
        <v>2868</v>
      </c>
      <c r="C2869" s="3" t="s">
        <v>6978</v>
      </c>
      <c r="D2869" s="6">
        <v>15000</v>
      </c>
      <c r="E2869" s="8">
        <v>6301.76</v>
      </c>
      <c r="F2869" t="s">
        <v>8220</v>
      </c>
      <c r="G2869" t="s">
        <v>8223</v>
      </c>
      <c r="H2869" t="s">
        <v>8245</v>
      </c>
      <c r="I2869">
        <v>1475697054</v>
      </c>
      <c r="J2869">
        <v>1473105054</v>
      </c>
      <c r="K2869" t="b">
        <v>0</v>
      </c>
      <c r="L2869">
        <v>60</v>
      </c>
      <c r="M2869" t="b">
        <v>0</v>
      </c>
      <c r="N2869" s="11" t="s">
        <v>8273</v>
      </c>
      <c r="O2869" t="s">
        <v>8274</v>
      </c>
      <c r="P2869" s="10">
        <f t="shared" si="183"/>
        <v>42</v>
      </c>
      <c r="Q2869">
        <f t="shared" si="182"/>
        <v>105.03</v>
      </c>
      <c r="R2869" s="16">
        <f t="shared" si="180"/>
        <v>42618.827013888891</v>
      </c>
      <c r="S2869" s="16">
        <f t="shared" si="181"/>
        <v>42648.827013888891</v>
      </c>
    </row>
    <row r="2870" spans="1:19" ht="16" hidden="1" x14ac:dyDescent="0.2">
      <c r="A2870">
        <v>2807</v>
      </c>
      <c r="B2870" s="3" t="s">
        <v>2807</v>
      </c>
      <c r="C2870" s="3" t="s">
        <v>6917</v>
      </c>
      <c r="D2870" s="6">
        <v>5000</v>
      </c>
      <c r="E2870" s="8">
        <v>6300</v>
      </c>
      <c r="F2870" t="s">
        <v>8218</v>
      </c>
      <c r="G2870" t="s">
        <v>8223</v>
      </c>
      <c r="H2870" t="s">
        <v>8245</v>
      </c>
      <c r="I2870">
        <v>1435611438</v>
      </c>
      <c r="J2870">
        <v>1433019438</v>
      </c>
      <c r="K2870" t="b">
        <v>0</v>
      </c>
      <c r="L2870">
        <v>93</v>
      </c>
      <c r="M2870" t="b">
        <v>1</v>
      </c>
      <c r="N2870" s="11" t="s">
        <v>8273</v>
      </c>
      <c r="O2870" t="s">
        <v>8274</v>
      </c>
      <c r="P2870" s="10">
        <f t="shared" si="183"/>
        <v>126</v>
      </c>
      <c r="Q2870">
        <f t="shared" si="182"/>
        <v>67.739999999999995</v>
      </c>
      <c r="R2870" s="16">
        <f t="shared" si="180"/>
        <v>42154.873124999998</v>
      </c>
      <c r="S2870" s="16">
        <f t="shared" si="181"/>
        <v>42184.873124999998</v>
      </c>
    </row>
    <row r="2871" spans="1:19" ht="32" hidden="1" x14ac:dyDescent="0.2">
      <c r="A2871">
        <v>3424</v>
      </c>
      <c r="B2871" s="3" t="s">
        <v>3423</v>
      </c>
      <c r="C2871" s="3" t="s">
        <v>7534</v>
      </c>
      <c r="D2871" s="6">
        <v>6000</v>
      </c>
      <c r="E2871" s="8">
        <v>6215</v>
      </c>
      <c r="F2871" t="s">
        <v>8218</v>
      </c>
      <c r="G2871" t="s">
        <v>8223</v>
      </c>
      <c r="H2871" t="s">
        <v>8245</v>
      </c>
      <c r="I2871">
        <v>1423119540</v>
      </c>
      <c r="J2871">
        <v>1421252084</v>
      </c>
      <c r="K2871" t="b">
        <v>0</v>
      </c>
      <c r="L2871">
        <v>76</v>
      </c>
      <c r="M2871" t="b">
        <v>1</v>
      </c>
      <c r="N2871" s="11" t="s">
        <v>8273</v>
      </c>
      <c r="O2871" t="s">
        <v>8274</v>
      </c>
      <c r="P2871" s="10">
        <f t="shared" si="183"/>
        <v>104</v>
      </c>
      <c r="Q2871">
        <f t="shared" si="182"/>
        <v>81.78</v>
      </c>
      <c r="R2871" s="16">
        <f t="shared" si="180"/>
        <v>42018.676898148144</v>
      </c>
      <c r="S2871" s="16">
        <f t="shared" si="181"/>
        <v>42040.290972222225</v>
      </c>
    </row>
    <row r="2872" spans="1:19" ht="32" hidden="1" x14ac:dyDescent="0.2">
      <c r="A2872">
        <v>3239</v>
      </c>
      <c r="B2872" s="3" t="s">
        <v>3239</v>
      </c>
      <c r="C2872" s="3" t="s">
        <v>7349</v>
      </c>
      <c r="D2872" s="6">
        <v>5862</v>
      </c>
      <c r="E2872" s="8">
        <v>6208.98</v>
      </c>
      <c r="F2872" t="s">
        <v>8218</v>
      </c>
      <c r="G2872" t="s">
        <v>8224</v>
      </c>
      <c r="H2872" t="s">
        <v>8246</v>
      </c>
      <c r="I2872">
        <v>1445817540</v>
      </c>
      <c r="J2872">
        <v>1443665293</v>
      </c>
      <c r="K2872" t="b">
        <v>1</v>
      </c>
      <c r="L2872">
        <v>104</v>
      </c>
      <c r="M2872" t="b">
        <v>1</v>
      </c>
      <c r="N2872" s="11" t="s">
        <v>8273</v>
      </c>
      <c r="O2872" t="s">
        <v>8274</v>
      </c>
      <c r="P2872" s="10">
        <f t="shared" si="183"/>
        <v>106</v>
      </c>
      <c r="Q2872">
        <f t="shared" si="182"/>
        <v>59.7</v>
      </c>
      <c r="R2872" s="16">
        <f t="shared" si="180"/>
        <v>42278.089039351849</v>
      </c>
      <c r="S2872" s="16">
        <f t="shared" si="181"/>
        <v>42302.999305555553</v>
      </c>
    </row>
    <row r="2873" spans="1:19" ht="32" hidden="1" x14ac:dyDescent="0.2">
      <c r="A2873">
        <v>3574</v>
      </c>
      <c r="B2873" s="3" t="s">
        <v>3573</v>
      </c>
      <c r="C2873" s="3" t="s">
        <v>7684</v>
      </c>
      <c r="D2873" s="6">
        <v>5800</v>
      </c>
      <c r="E2873" s="8">
        <v>6155</v>
      </c>
      <c r="F2873" t="s">
        <v>8218</v>
      </c>
      <c r="G2873" t="s">
        <v>8223</v>
      </c>
      <c r="H2873" t="s">
        <v>8245</v>
      </c>
      <c r="I2873">
        <v>1415921848</v>
      </c>
      <c r="J2873">
        <v>1413326248</v>
      </c>
      <c r="K2873" t="b">
        <v>0</v>
      </c>
      <c r="L2873">
        <v>45</v>
      </c>
      <c r="M2873" t="b">
        <v>1</v>
      </c>
      <c r="N2873" s="11" t="s">
        <v>8273</v>
      </c>
      <c r="O2873" t="s">
        <v>8274</v>
      </c>
      <c r="P2873" s="10">
        <f t="shared" si="183"/>
        <v>106</v>
      </c>
      <c r="Q2873">
        <f t="shared" si="182"/>
        <v>136.78</v>
      </c>
      <c r="R2873" s="16">
        <f t="shared" si="180"/>
        <v>41926.942685185182</v>
      </c>
      <c r="S2873" s="16">
        <f t="shared" si="181"/>
        <v>41956.984351851846</v>
      </c>
    </row>
    <row r="2874" spans="1:19" ht="32" hidden="1" x14ac:dyDescent="0.2">
      <c r="A2874">
        <v>4033</v>
      </c>
      <c r="B2874" s="3" t="s">
        <v>4029</v>
      </c>
      <c r="C2874" s="3" t="s">
        <v>8138</v>
      </c>
      <c r="D2874" s="6">
        <v>23900</v>
      </c>
      <c r="E2874" s="8">
        <v>6141.99</v>
      </c>
      <c r="F2874" t="s">
        <v>8220</v>
      </c>
      <c r="G2874" t="s">
        <v>8224</v>
      </c>
      <c r="H2874" t="s">
        <v>8246</v>
      </c>
      <c r="I2874">
        <v>1475398800</v>
      </c>
      <c r="J2874">
        <v>1472711224</v>
      </c>
      <c r="K2874" t="b">
        <v>0</v>
      </c>
      <c r="L2874">
        <v>94</v>
      </c>
      <c r="M2874" t="b">
        <v>0</v>
      </c>
      <c r="N2874" s="11" t="s">
        <v>8273</v>
      </c>
      <c r="O2874" t="s">
        <v>8274</v>
      </c>
      <c r="P2874" s="10">
        <f t="shared" si="183"/>
        <v>26</v>
      </c>
      <c r="Q2874">
        <f t="shared" si="182"/>
        <v>65.34</v>
      </c>
      <c r="R2874" s="16">
        <f t="shared" si="180"/>
        <v>42614.268796296295</v>
      </c>
      <c r="S2874" s="16">
        <f t="shared" si="181"/>
        <v>42645.375</v>
      </c>
    </row>
    <row r="2875" spans="1:19" ht="16" hidden="1" x14ac:dyDescent="0.2">
      <c r="A2875">
        <v>3342</v>
      </c>
      <c r="B2875" s="3" t="s">
        <v>3342</v>
      </c>
      <c r="C2875" s="3" t="s">
        <v>7452</v>
      </c>
      <c r="D2875" s="6">
        <v>6000</v>
      </c>
      <c r="E2875" s="8">
        <v>6100</v>
      </c>
      <c r="F2875" t="s">
        <v>8218</v>
      </c>
      <c r="G2875" t="s">
        <v>8223</v>
      </c>
      <c r="H2875" t="s">
        <v>8245</v>
      </c>
      <c r="I2875">
        <v>1427864340</v>
      </c>
      <c r="J2875">
        <v>1425020810</v>
      </c>
      <c r="K2875" t="b">
        <v>0</v>
      </c>
      <c r="L2875">
        <v>78</v>
      </c>
      <c r="M2875" t="b">
        <v>1</v>
      </c>
      <c r="N2875" s="11" t="s">
        <v>8273</v>
      </c>
      <c r="O2875" t="s">
        <v>8274</v>
      </c>
      <c r="P2875" s="10">
        <f t="shared" si="183"/>
        <v>102</v>
      </c>
      <c r="Q2875">
        <f t="shared" si="182"/>
        <v>78.209999999999994</v>
      </c>
      <c r="R2875" s="16">
        <f t="shared" si="180"/>
        <v>42062.296412037031</v>
      </c>
      <c r="S2875" s="16">
        <f t="shared" si="181"/>
        <v>42095.207638888889</v>
      </c>
    </row>
    <row r="2876" spans="1:19" ht="32" hidden="1" x14ac:dyDescent="0.2">
      <c r="A2876">
        <v>3281</v>
      </c>
      <c r="B2876" s="3" t="s">
        <v>3281</v>
      </c>
      <c r="C2876" s="3" t="s">
        <v>7391</v>
      </c>
      <c r="D2876" s="6">
        <v>5000</v>
      </c>
      <c r="E2876" s="8">
        <v>6080</v>
      </c>
      <c r="F2876" t="s">
        <v>8218</v>
      </c>
      <c r="G2876" t="s">
        <v>8223</v>
      </c>
      <c r="H2876" t="s">
        <v>8245</v>
      </c>
      <c r="I2876">
        <v>1441153705</v>
      </c>
      <c r="J2876">
        <v>1438561705</v>
      </c>
      <c r="K2876" t="b">
        <v>0</v>
      </c>
      <c r="L2876">
        <v>47</v>
      </c>
      <c r="M2876" t="b">
        <v>1</v>
      </c>
      <c r="N2876" s="11" t="s">
        <v>8273</v>
      </c>
      <c r="O2876" t="s">
        <v>8274</v>
      </c>
      <c r="P2876" s="10">
        <f t="shared" si="183"/>
        <v>122</v>
      </c>
      <c r="Q2876">
        <f t="shared" si="182"/>
        <v>129.36000000000001</v>
      </c>
      <c r="R2876" s="16">
        <f t="shared" si="180"/>
        <v>42219.019733796296</v>
      </c>
      <c r="S2876" s="16">
        <f t="shared" si="181"/>
        <v>42249.019733796296</v>
      </c>
    </row>
    <row r="2877" spans="1:19" ht="32" hidden="1" x14ac:dyDescent="0.2">
      <c r="A2877">
        <v>523</v>
      </c>
      <c r="B2877" s="3" t="s">
        <v>524</v>
      </c>
      <c r="C2877" s="3" t="s">
        <v>4633</v>
      </c>
      <c r="D2877" s="6">
        <v>5000</v>
      </c>
      <c r="E2877" s="8">
        <v>6030</v>
      </c>
      <c r="F2877" t="s">
        <v>8218</v>
      </c>
      <c r="G2877" t="s">
        <v>8223</v>
      </c>
      <c r="H2877" t="s">
        <v>8245</v>
      </c>
      <c r="I2877">
        <v>1442805076</v>
      </c>
      <c r="J2877">
        <v>1440213076</v>
      </c>
      <c r="K2877" t="b">
        <v>0</v>
      </c>
      <c r="L2877">
        <v>84</v>
      </c>
      <c r="M2877" t="b">
        <v>1</v>
      </c>
      <c r="N2877" s="11" t="s">
        <v>8273</v>
      </c>
      <c r="O2877" t="s">
        <v>8274</v>
      </c>
      <c r="P2877" s="10">
        <f t="shared" si="183"/>
        <v>121</v>
      </c>
      <c r="Q2877">
        <f t="shared" si="182"/>
        <v>71.790000000000006</v>
      </c>
      <c r="R2877" s="16">
        <f t="shared" si="180"/>
        <v>42238.13282407407</v>
      </c>
      <c r="S2877" s="16">
        <f t="shared" si="181"/>
        <v>42268.13282407407</v>
      </c>
    </row>
    <row r="2878" spans="1:19" ht="80" hidden="1" x14ac:dyDescent="0.2">
      <c r="A2878">
        <v>3750</v>
      </c>
      <c r="B2878" s="3" t="s">
        <v>3747</v>
      </c>
      <c r="C2878" s="3" t="s">
        <v>7860</v>
      </c>
      <c r="D2878" s="6">
        <v>6000</v>
      </c>
      <c r="E2878" s="8">
        <v>6027</v>
      </c>
      <c r="F2878" t="s">
        <v>8218</v>
      </c>
      <c r="G2878" t="s">
        <v>8223</v>
      </c>
      <c r="H2878" t="s">
        <v>8245</v>
      </c>
      <c r="I2878">
        <v>1423555140</v>
      </c>
      <c r="J2878">
        <v>1421105608</v>
      </c>
      <c r="K2878" t="b">
        <v>0</v>
      </c>
      <c r="L2878">
        <v>28</v>
      </c>
      <c r="M2878" t="b">
        <v>1</v>
      </c>
      <c r="N2878" s="11" t="s">
        <v>8273</v>
      </c>
      <c r="O2878" t="s">
        <v>8275</v>
      </c>
      <c r="P2878" s="10">
        <f t="shared" si="183"/>
        <v>100</v>
      </c>
      <c r="Q2878">
        <f t="shared" si="182"/>
        <v>215.25</v>
      </c>
      <c r="R2878" s="16">
        <f t="shared" si="180"/>
        <v>42016.981574074074</v>
      </c>
      <c r="S2878" s="16">
        <f t="shared" si="181"/>
        <v>42045.332638888889</v>
      </c>
    </row>
    <row r="2879" spans="1:19" ht="32" hidden="1" x14ac:dyDescent="0.2">
      <c r="A2879">
        <v>3213</v>
      </c>
      <c r="B2879" s="3" t="s">
        <v>3213</v>
      </c>
      <c r="C2879" s="3" t="s">
        <v>7323</v>
      </c>
      <c r="D2879" s="6">
        <v>6000</v>
      </c>
      <c r="E2879" s="8">
        <v>6007</v>
      </c>
      <c r="F2879" t="s">
        <v>8218</v>
      </c>
      <c r="G2879" t="s">
        <v>8224</v>
      </c>
      <c r="H2879" t="s">
        <v>8246</v>
      </c>
      <c r="I2879">
        <v>1437934759</v>
      </c>
      <c r="J2879">
        <v>1434478759</v>
      </c>
      <c r="K2879" t="b">
        <v>1</v>
      </c>
      <c r="L2879">
        <v>47</v>
      </c>
      <c r="M2879" t="b">
        <v>1</v>
      </c>
      <c r="N2879" s="11" t="s">
        <v>8273</v>
      </c>
      <c r="O2879" t="s">
        <v>8274</v>
      </c>
      <c r="P2879" s="10">
        <f t="shared" si="183"/>
        <v>100</v>
      </c>
      <c r="Q2879">
        <f t="shared" si="182"/>
        <v>127.81</v>
      </c>
      <c r="R2879" s="16">
        <f t="shared" si="180"/>
        <v>42171.763414351852</v>
      </c>
      <c r="S2879" s="16">
        <f t="shared" si="181"/>
        <v>42211.763414351852</v>
      </c>
    </row>
    <row r="2880" spans="1:19" ht="32" hidden="1" x14ac:dyDescent="0.2">
      <c r="A2880">
        <v>3384</v>
      </c>
      <c r="B2880" s="3" t="s">
        <v>3383</v>
      </c>
      <c r="C2880" s="3" t="s">
        <v>7494</v>
      </c>
      <c r="D2880" s="6">
        <v>6000</v>
      </c>
      <c r="E2880" s="8">
        <v>6000.66</v>
      </c>
      <c r="F2880" t="s">
        <v>8218</v>
      </c>
      <c r="G2880" t="s">
        <v>8223</v>
      </c>
      <c r="H2880" t="s">
        <v>8245</v>
      </c>
      <c r="I2880">
        <v>1448074800</v>
      </c>
      <c r="J2880">
        <v>1444874768</v>
      </c>
      <c r="K2880" t="b">
        <v>0</v>
      </c>
      <c r="L2880">
        <v>64</v>
      </c>
      <c r="M2880" t="b">
        <v>1</v>
      </c>
      <c r="N2880" s="11" t="s">
        <v>8273</v>
      </c>
      <c r="O2880" t="s">
        <v>8274</v>
      </c>
      <c r="P2880" s="10">
        <f t="shared" si="183"/>
        <v>100</v>
      </c>
      <c r="Q2880">
        <f t="shared" si="182"/>
        <v>93.76</v>
      </c>
      <c r="R2880" s="16">
        <f t="shared" si="180"/>
        <v>42292.087592592594</v>
      </c>
      <c r="S2880" s="16">
        <f t="shared" si="181"/>
        <v>42329.125</v>
      </c>
    </row>
    <row r="2881" spans="1:19" ht="32" hidden="1" x14ac:dyDescent="0.2">
      <c r="A2881">
        <v>2822</v>
      </c>
      <c r="B2881" s="3" t="s">
        <v>2822</v>
      </c>
      <c r="C2881" s="3" t="s">
        <v>6932</v>
      </c>
      <c r="D2881" s="6">
        <v>6000</v>
      </c>
      <c r="E2881" s="8">
        <v>6000</v>
      </c>
      <c r="F2881" t="s">
        <v>8218</v>
      </c>
      <c r="G2881" t="s">
        <v>8223</v>
      </c>
      <c r="H2881" t="s">
        <v>8245</v>
      </c>
      <c r="I2881">
        <v>1427469892</v>
      </c>
      <c r="J2881">
        <v>1424881492</v>
      </c>
      <c r="K2881" t="b">
        <v>0</v>
      </c>
      <c r="L2881">
        <v>94</v>
      </c>
      <c r="M2881" t="b">
        <v>1</v>
      </c>
      <c r="N2881" s="11" t="s">
        <v>8273</v>
      </c>
      <c r="O2881" t="s">
        <v>8274</v>
      </c>
      <c r="P2881" s="10">
        <f t="shared" si="183"/>
        <v>100</v>
      </c>
      <c r="Q2881">
        <f t="shared" si="182"/>
        <v>63.83</v>
      </c>
      <c r="R2881" s="16">
        <f t="shared" si="180"/>
        <v>42060.683935185181</v>
      </c>
      <c r="S2881" s="16">
        <f t="shared" si="181"/>
        <v>42090.642268518524</v>
      </c>
    </row>
    <row r="2882" spans="1:19" ht="32" hidden="1" x14ac:dyDescent="0.2">
      <c r="A2882">
        <v>3332</v>
      </c>
      <c r="B2882" s="3" t="s">
        <v>3332</v>
      </c>
      <c r="C2882" s="3" t="s">
        <v>7442</v>
      </c>
      <c r="D2882" s="6">
        <v>6000</v>
      </c>
      <c r="E2882" s="8">
        <v>6000</v>
      </c>
      <c r="F2882" t="s">
        <v>8218</v>
      </c>
      <c r="G2882" t="s">
        <v>8223</v>
      </c>
      <c r="H2882" t="s">
        <v>8245</v>
      </c>
      <c r="I2882">
        <v>1405802330</v>
      </c>
      <c r="J2882">
        <v>1403210330</v>
      </c>
      <c r="K2882" t="b">
        <v>0</v>
      </c>
      <c r="L2882">
        <v>83</v>
      </c>
      <c r="M2882" t="b">
        <v>1</v>
      </c>
      <c r="N2882" s="11" t="s">
        <v>8273</v>
      </c>
      <c r="O2882" t="s">
        <v>8274</v>
      </c>
      <c r="P2882" s="10">
        <f t="shared" si="183"/>
        <v>100</v>
      </c>
      <c r="Q2882">
        <f t="shared" si="182"/>
        <v>72.290000000000006</v>
      </c>
      <c r="R2882" s="16">
        <f t="shared" si="180"/>
        <v>41809.860300925924</v>
      </c>
      <c r="S2882" s="16">
        <f t="shared" si="181"/>
        <v>41839.860300925924</v>
      </c>
    </row>
    <row r="2883" spans="1:19" ht="32" hidden="1" x14ac:dyDescent="0.2">
      <c r="A2883">
        <v>3233</v>
      </c>
      <c r="B2883" s="3" t="s">
        <v>3233</v>
      </c>
      <c r="C2883" s="3" t="s">
        <v>7343</v>
      </c>
      <c r="D2883" s="6">
        <v>5000</v>
      </c>
      <c r="E2883" s="8">
        <v>5940</v>
      </c>
      <c r="F2883" t="s">
        <v>8218</v>
      </c>
      <c r="G2883" t="s">
        <v>8223</v>
      </c>
      <c r="H2883" t="s">
        <v>8245</v>
      </c>
      <c r="I2883">
        <v>1488482355</v>
      </c>
      <c r="J2883">
        <v>1485890355</v>
      </c>
      <c r="K2883" t="b">
        <v>0</v>
      </c>
      <c r="L2883">
        <v>61</v>
      </c>
      <c r="M2883" t="b">
        <v>1</v>
      </c>
      <c r="N2883" s="11" t="s">
        <v>8273</v>
      </c>
      <c r="O2883" t="s">
        <v>8274</v>
      </c>
      <c r="P2883" s="10">
        <f t="shared" si="183"/>
        <v>119</v>
      </c>
      <c r="Q2883">
        <f t="shared" si="182"/>
        <v>97.38</v>
      </c>
      <c r="R2883" s="16">
        <f t="shared" ref="R2883:R2946" si="184">(((J2883/60)/60)/24)+DATE(1970,1,1)</f>
        <v>42766.805034722223</v>
      </c>
      <c r="S2883" s="16">
        <f t="shared" ref="S2883:S2946" si="185">(((I2883/60)/60)/24)+DATE(1970,1,1)</f>
        <v>42796.805034722223</v>
      </c>
    </row>
    <row r="2884" spans="1:19" ht="32" hidden="1" x14ac:dyDescent="0.2">
      <c r="A2884">
        <v>3553</v>
      </c>
      <c r="B2884" s="3" t="s">
        <v>3552</v>
      </c>
      <c r="C2884" s="3" t="s">
        <v>7663</v>
      </c>
      <c r="D2884" s="6">
        <v>5500</v>
      </c>
      <c r="E2884" s="8">
        <v>5845</v>
      </c>
      <c r="F2884" t="s">
        <v>8218</v>
      </c>
      <c r="G2884" t="s">
        <v>8223</v>
      </c>
      <c r="H2884" t="s">
        <v>8245</v>
      </c>
      <c r="I2884">
        <v>1439337600</v>
      </c>
      <c r="J2884">
        <v>1436575280</v>
      </c>
      <c r="K2884" t="b">
        <v>0</v>
      </c>
      <c r="L2884">
        <v>104</v>
      </c>
      <c r="M2884" t="b">
        <v>1</v>
      </c>
      <c r="N2884" s="11" t="s">
        <v>8273</v>
      </c>
      <c r="O2884" t="s">
        <v>8274</v>
      </c>
      <c r="P2884" s="10">
        <f t="shared" si="183"/>
        <v>106</v>
      </c>
      <c r="Q2884">
        <f t="shared" si="182"/>
        <v>56.2</v>
      </c>
      <c r="R2884" s="16">
        <f t="shared" si="184"/>
        <v>42196.028703703705</v>
      </c>
      <c r="S2884" s="16">
        <f t="shared" si="185"/>
        <v>42228</v>
      </c>
    </row>
    <row r="2885" spans="1:19" ht="32" hidden="1" x14ac:dyDescent="0.2">
      <c r="A2885">
        <v>2799</v>
      </c>
      <c r="B2885" s="3" t="s">
        <v>2799</v>
      </c>
      <c r="C2885" s="3" t="s">
        <v>6909</v>
      </c>
      <c r="D2885" s="6">
        <v>5000</v>
      </c>
      <c r="E2885" s="8">
        <v>5831.74</v>
      </c>
      <c r="F2885" t="s">
        <v>8218</v>
      </c>
      <c r="G2885" t="s">
        <v>8224</v>
      </c>
      <c r="H2885" t="s">
        <v>8246</v>
      </c>
      <c r="I2885">
        <v>1466179200</v>
      </c>
      <c r="J2885">
        <v>1463466070</v>
      </c>
      <c r="K2885" t="b">
        <v>0</v>
      </c>
      <c r="L2885">
        <v>130</v>
      </c>
      <c r="M2885" t="b">
        <v>1</v>
      </c>
      <c r="N2885" s="11" t="s">
        <v>8273</v>
      </c>
      <c r="O2885" t="s">
        <v>8274</v>
      </c>
      <c r="P2885" s="10">
        <f t="shared" si="183"/>
        <v>117</v>
      </c>
      <c r="Q2885">
        <f t="shared" si="182"/>
        <v>44.86</v>
      </c>
      <c r="R2885" s="16">
        <f t="shared" si="184"/>
        <v>42507.264699074076</v>
      </c>
      <c r="S2885" s="16">
        <f t="shared" si="185"/>
        <v>42538.666666666672</v>
      </c>
    </row>
    <row r="2886" spans="1:19" ht="32" hidden="1" x14ac:dyDescent="0.2">
      <c r="A2886">
        <v>3655</v>
      </c>
      <c r="B2886" s="3" t="s">
        <v>3652</v>
      </c>
      <c r="C2886" s="3" t="s">
        <v>7765</v>
      </c>
      <c r="D2886" s="6">
        <v>5000</v>
      </c>
      <c r="E2886" s="8">
        <v>5813</v>
      </c>
      <c r="F2886" t="s">
        <v>8218</v>
      </c>
      <c r="G2886" t="s">
        <v>8223</v>
      </c>
      <c r="H2886" t="s">
        <v>8245</v>
      </c>
      <c r="I2886">
        <v>1437202740</v>
      </c>
      <c r="J2886">
        <v>1434654998</v>
      </c>
      <c r="K2886" t="b">
        <v>0</v>
      </c>
      <c r="L2886">
        <v>79</v>
      </c>
      <c r="M2886" t="b">
        <v>1</v>
      </c>
      <c r="N2886" s="11" t="s">
        <v>8273</v>
      </c>
      <c r="O2886" t="s">
        <v>8274</v>
      </c>
      <c r="P2886" s="10">
        <f t="shared" si="183"/>
        <v>116</v>
      </c>
      <c r="Q2886">
        <f t="shared" si="182"/>
        <v>73.58</v>
      </c>
      <c r="R2886" s="16">
        <f t="shared" si="184"/>
        <v>42173.803217592591</v>
      </c>
      <c r="S2886" s="16">
        <f t="shared" si="185"/>
        <v>42203.290972222225</v>
      </c>
    </row>
    <row r="2887" spans="1:19" ht="32" hidden="1" x14ac:dyDescent="0.2">
      <c r="A2887">
        <v>3249</v>
      </c>
      <c r="B2887" s="3" t="s">
        <v>3249</v>
      </c>
      <c r="C2887" s="3" t="s">
        <v>7359</v>
      </c>
      <c r="D2887" s="6">
        <v>5500</v>
      </c>
      <c r="E2887" s="8">
        <v>5771</v>
      </c>
      <c r="F2887" t="s">
        <v>8218</v>
      </c>
      <c r="G2887" t="s">
        <v>8223</v>
      </c>
      <c r="H2887" t="s">
        <v>8245</v>
      </c>
      <c r="I2887">
        <v>1434822914</v>
      </c>
      <c r="J2887">
        <v>1432230914</v>
      </c>
      <c r="K2887" t="b">
        <v>1</v>
      </c>
      <c r="L2887">
        <v>88</v>
      </c>
      <c r="M2887" t="b">
        <v>1</v>
      </c>
      <c r="N2887" s="11" t="s">
        <v>8273</v>
      </c>
      <c r="O2887" t="s">
        <v>8274</v>
      </c>
      <c r="P2887" s="10">
        <f t="shared" si="183"/>
        <v>105</v>
      </c>
      <c r="Q2887">
        <f t="shared" si="182"/>
        <v>65.58</v>
      </c>
      <c r="R2887" s="16">
        <f t="shared" si="184"/>
        <v>42145.746689814812</v>
      </c>
      <c r="S2887" s="16">
        <f t="shared" si="185"/>
        <v>42175.746689814812</v>
      </c>
    </row>
    <row r="2888" spans="1:19" ht="32" hidden="1" x14ac:dyDescent="0.2">
      <c r="A2888">
        <v>3456</v>
      </c>
      <c r="B2888" s="3" t="s">
        <v>3455</v>
      </c>
      <c r="C2888" s="3" t="s">
        <v>7566</v>
      </c>
      <c r="D2888" s="6">
        <v>3000</v>
      </c>
      <c r="E2888" s="8">
        <v>5739</v>
      </c>
      <c r="F2888" t="s">
        <v>8218</v>
      </c>
      <c r="G2888" t="s">
        <v>8223</v>
      </c>
      <c r="H2888" t="s">
        <v>8245</v>
      </c>
      <c r="I2888">
        <v>1406876340</v>
      </c>
      <c r="J2888">
        <v>1404190567</v>
      </c>
      <c r="K2888" t="b">
        <v>0</v>
      </c>
      <c r="L2888">
        <v>16</v>
      </c>
      <c r="M2888" t="b">
        <v>1</v>
      </c>
      <c r="N2888" s="11" t="s">
        <v>8273</v>
      </c>
      <c r="O2888" t="s">
        <v>8274</v>
      </c>
      <c r="P2888" s="10">
        <f t="shared" si="183"/>
        <v>191</v>
      </c>
      <c r="Q2888">
        <f t="shared" si="182"/>
        <v>358.69</v>
      </c>
      <c r="R2888" s="16">
        <f t="shared" si="184"/>
        <v>41821.205636574072</v>
      </c>
      <c r="S2888" s="16">
        <f t="shared" si="185"/>
        <v>41852.290972222225</v>
      </c>
    </row>
    <row r="2889" spans="1:19" ht="16" hidden="1" x14ac:dyDescent="0.2">
      <c r="A2889">
        <v>3158</v>
      </c>
      <c r="B2889" s="3" t="s">
        <v>3158</v>
      </c>
      <c r="C2889" s="3" t="s">
        <v>7268</v>
      </c>
      <c r="D2889" s="6">
        <v>5000</v>
      </c>
      <c r="E2889" s="8">
        <v>5700</v>
      </c>
      <c r="F2889" t="s">
        <v>8218</v>
      </c>
      <c r="G2889" t="s">
        <v>8223</v>
      </c>
      <c r="H2889" t="s">
        <v>8245</v>
      </c>
      <c r="I2889">
        <v>1374523752</v>
      </c>
      <c r="J2889">
        <v>1371931752</v>
      </c>
      <c r="K2889" t="b">
        <v>1</v>
      </c>
      <c r="L2889">
        <v>69</v>
      </c>
      <c r="M2889" t="b">
        <v>1</v>
      </c>
      <c r="N2889" s="11" t="s">
        <v>8273</v>
      </c>
      <c r="O2889" t="s">
        <v>8274</v>
      </c>
      <c r="P2889" s="10">
        <f t="shared" si="183"/>
        <v>114</v>
      </c>
      <c r="Q2889">
        <f t="shared" si="182"/>
        <v>82.61</v>
      </c>
      <c r="R2889" s="16">
        <f t="shared" si="184"/>
        <v>41447.839722222219</v>
      </c>
      <c r="S2889" s="16">
        <f t="shared" si="185"/>
        <v>41477.839722222219</v>
      </c>
    </row>
    <row r="2890" spans="1:19" ht="32" hidden="1" x14ac:dyDescent="0.2">
      <c r="A2890">
        <v>2967</v>
      </c>
      <c r="B2890" s="3" t="s">
        <v>2967</v>
      </c>
      <c r="C2890" s="3" t="s">
        <v>7077</v>
      </c>
      <c r="D2890" s="6">
        <v>5000</v>
      </c>
      <c r="E2890" s="8">
        <v>5696</v>
      </c>
      <c r="F2890" t="s">
        <v>8218</v>
      </c>
      <c r="G2890" t="s">
        <v>8223</v>
      </c>
      <c r="H2890" t="s">
        <v>8245</v>
      </c>
      <c r="I2890">
        <v>1425872692</v>
      </c>
      <c r="J2890">
        <v>1423284292</v>
      </c>
      <c r="K2890" t="b">
        <v>0</v>
      </c>
      <c r="L2890">
        <v>71</v>
      </c>
      <c r="M2890" t="b">
        <v>1</v>
      </c>
      <c r="N2890" s="11" t="s">
        <v>8273</v>
      </c>
      <c r="O2890" t="s">
        <v>8274</v>
      </c>
      <c r="P2890" s="10">
        <f t="shared" si="183"/>
        <v>114</v>
      </c>
      <c r="Q2890">
        <f t="shared" ref="Q2890:Q2953" si="186">IFERROR(ROUND(E2890/L2890,2),0)</f>
        <v>80.23</v>
      </c>
      <c r="R2890" s="16">
        <f t="shared" si="184"/>
        <v>42042.197824074072</v>
      </c>
      <c r="S2890" s="16">
        <f t="shared" si="185"/>
        <v>42072.156157407408</v>
      </c>
    </row>
    <row r="2891" spans="1:19" ht="32" hidden="1" x14ac:dyDescent="0.2">
      <c r="A2891">
        <v>3361</v>
      </c>
      <c r="B2891" s="3" t="s">
        <v>3360</v>
      </c>
      <c r="C2891" s="3" t="s">
        <v>7471</v>
      </c>
      <c r="D2891" s="6">
        <v>5000</v>
      </c>
      <c r="E2891" s="8">
        <v>5673</v>
      </c>
      <c r="F2891" t="s">
        <v>8218</v>
      </c>
      <c r="G2891" t="s">
        <v>8223</v>
      </c>
      <c r="H2891" t="s">
        <v>8245</v>
      </c>
      <c r="I2891">
        <v>1409587140</v>
      </c>
      <c r="J2891">
        <v>1408062990</v>
      </c>
      <c r="K2891" t="b">
        <v>0</v>
      </c>
      <c r="L2891">
        <v>68</v>
      </c>
      <c r="M2891" t="b">
        <v>1</v>
      </c>
      <c r="N2891" s="11" t="s">
        <v>8273</v>
      </c>
      <c r="O2891" t="s">
        <v>8274</v>
      </c>
      <c r="P2891" s="10">
        <f t="shared" si="183"/>
        <v>113</v>
      </c>
      <c r="Q2891">
        <f t="shared" si="186"/>
        <v>83.43</v>
      </c>
      <c r="R2891" s="16">
        <f t="shared" si="184"/>
        <v>41866.025347222225</v>
      </c>
      <c r="S2891" s="16">
        <f t="shared" si="185"/>
        <v>41883.665972222225</v>
      </c>
    </row>
    <row r="2892" spans="1:19" ht="32" hidden="1" x14ac:dyDescent="0.2">
      <c r="A2892">
        <v>3554</v>
      </c>
      <c r="B2892" s="3" t="s">
        <v>3553</v>
      </c>
      <c r="C2892" s="3" t="s">
        <v>7664</v>
      </c>
      <c r="D2892" s="6">
        <v>5000</v>
      </c>
      <c r="E2892" s="8">
        <v>5671.11</v>
      </c>
      <c r="F2892" t="s">
        <v>8218</v>
      </c>
      <c r="G2892" t="s">
        <v>8223</v>
      </c>
      <c r="H2892" t="s">
        <v>8245</v>
      </c>
      <c r="I2892">
        <v>1423674000</v>
      </c>
      <c r="J2892">
        <v>1421025159</v>
      </c>
      <c r="K2892" t="b">
        <v>0</v>
      </c>
      <c r="L2892">
        <v>53</v>
      </c>
      <c r="M2892" t="b">
        <v>1</v>
      </c>
      <c r="N2892" s="11" t="s">
        <v>8273</v>
      </c>
      <c r="O2892" t="s">
        <v>8274</v>
      </c>
      <c r="P2892" s="10">
        <f t="shared" si="183"/>
        <v>113</v>
      </c>
      <c r="Q2892">
        <f t="shared" si="186"/>
        <v>107</v>
      </c>
      <c r="R2892" s="16">
        <f t="shared" si="184"/>
        <v>42016.050451388888</v>
      </c>
      <c r="S2892" s="16">
        <f t="shared" si="185"/>
        <v>42046.708333333328</v>
      </c>
    </row>
    <row r="2893" spans="1:19" ht="16" hidden="1" x14ac:dyDescent="0.2">
      <c r="A2893">
        <v>2812</v>
      </c>
      <c r="B2893" s="3" t="s">
        <v>2812</v>
      </c>
      <c r="C2893" s="3" t="s">
        <v>6922</v>
      </c>
      <c r="D2893" s="6">
        <v>5000</v>
      </c>
      <c r="E2893" s="8">
        <v>5665</v>
      </c>
      <c r="F2893" t="s">
        <v>8218</v>
      </c>
      <c r="G2893" t="s">
        <v>8228</v>
      </c>
      <c r="H2893" t="s">
        <v>8250</v>
      </c>
      <c r="I2893">
        <v>1428292800</v>
      </c>
      <c r="J2893">
        <v>1424368298</v>
      </c>
      <c r="K2893" t="b">
        <v>0</v>
      </c>
      <c r="L2893">
        <v>83</v>
      </c>
      <c r="M2893" t="b">
        <v>1</v>
      </c>
      <c r="N2893" s="11" t="s">
        <v>8273</v>
      </c>
      <c r="O2893" t="s">
        <v>8274</v>
      </c>
      <c r="P2893" s="10">
        <f t="shared" si="183"/>
        <v>113</v>
      </c>
      <c r="Q2893">
        <f t="shared" si="186"/>
        <v>68.25</v>
      </c>
      <c r="R2893" s="16">
        <f t="shared" si="184"/>
        <v>42054.74418981481</v>
      </c>
      <c r="S2893" s="16">
        <f t="shared" si="185"/>
        <v>42100.166666666672</v>
      </c>
    </row>
    <row r="2894" spans="1:19" ht="32" hidden="1" x14ac:dyDescent="0.2">
      <c r="A2894">
        <v>3489</v>
      </c>
      <c r="B2894" s="3" t="s">
        <v>3488</v>
      </c>
      <c r="C2894" s="3" t="s">
        <v>7599</v>
      </c>
      <c r="D2894" s="6">
        <v>5000</v>
      </c>
      <c r="E2894" s="8">
        <v>5635</v>
      </c>
      <c r="F2894" t="s">
        <v>8218</v>
      </c>
      <c r="G2894" t="s">
        <v>8224</v>
      </c>
      <c r="H2894" t="s">
        <v>8246</v>
      </c>
      <c r="I2894">
        <v>1400965200</v>
      </c>
      <c r="J2894">
        <v>1398352531</v>
      </c>
      <c r="K2894" t="b">
        <v>0</v>
      </c>
      <c r="L2894">
        <v>72</v>
      </c>
      <c r="M2894" t="b">
        <v>1</v>
      </c>
      <c r="N2894" s="11" t="s">
        <v>8273</v>
      </c>
      <c r="O2894" t="s">
        <v>8274</v>
      </c>
      <c r="P2894" s="10">
        <f t="shared" si="183"/>
        <v>113</v>
      </c>
      <c r="Q2894">
        <f t="shared" si="186"/>
        <v>78.260000000000005</v>
      </c>
      <c r="R2894" s="16">
        <f t="shared" si="184"/>
        <v>41753.635775462964</v>
      </c>
      <c r="S2894" s="16">
        <f t="shared" si="185"/>
        <v>41783.875</v>
      </c>
    </row>
    <row r="2895" spans="1:19" ht="32" hidden="1" x14ac:dyDescent="0.2">
      <c r="A2895">
        <v>3542</v>
      </c>
      <c r="B2895" s="3" t="s">
        <v>3541</v>
      </c>
      <c r="C2895" s="3" t="s">
        <v>7652</v>
      </c>
      <c r="D2895" s="6">
        <v>5500</v>
      </c>
      <c r="E2895" s="8">
        <v>5623</v>
      </c>
      <c r="F2895" t="s">
        <v>8218</v>
      </c>
      <c r="G2895" t="s">
        <v>8223</v>
      </c>
      <c r="H2895" t="s">
        <v>8245</v>
      </c>
      <c r="I2895">
        <v>1410099822</v>
      </c>
      <c r="J2895">
        <v>1404915822</v>
      </c>
      <c r="K2895" t="b">
        <v>0</v>
      </c>
      <c r="L2895">
        <v>85</v>
      </c>
      <c r="M2895" t="b">
        <v>1</v>
      </c>
      <c r="N2895" s="11" t="s">
        <v>8273</v>
      </c>
      <c r="O2895" t="s">
        <v>8274</v>
      </c>
      <c r="P2895" s="10">
        <f t="shared" si="183"/>
        <v>102</v>
      </c>
      <c r="Q2895">
        <f t="shared" si="186"/>
        <v>66.150000000000006</v>
      </c>
      <c r="R2895" s="16">
        <f t="shared" si="184"/>
        <v>41829.599791666667</v>
      </c>
      <c r="S2895" s="16">
        <f t="shared" si="185"/>
        <v>41889.599791666667</v>
      </c>
    </row>
    <row r="2896" spans="1:19" ht="16" hidden="1" x14ac:dyDescent="0.2">
      <c r="A2896">
        <v>3285</v>
      </c>
      <c r="B2896" s="3" t="s">
        <v>3285</v>
      </c>
      <c r="C2896" s="3" t="s">
        <v>7395</v>
      </c>
      <c r="D2896" s="6">
        <v>4999</v>
      </c>
      <c r="E2896" s="8">
        <v>5604</v>
      </c>
      <c r="F2896" t="s">
        <v>8218</v>
      </c>
      <c r="G2896" t="s">
        <v>8223</v>
      </c>
      <c r="H2896" t="s">
        <v>8245</v>
      </c>
      <c r="I2896">
        <v>1488258000</v>
      </c>
      <c r="J2896">
        <v>1485556626</v>
      </c>
      <c r="K2896" t="b">
        <v>0</v>
      </c>
      <c r="L2896">
        <v>81</v>
      </c>
      <c r="M2896" t="b">
        <v>1</v>
      </c>
      <c r="N2896" s="11" t="s">
        <v>8273</v>
      </c>
      <c r="O2896" t="s">
        <v>8274</v>
      </c>
      <c r="P2896" s="10">
        <f t="shared" si="183"/>
        <v>112</v>
      </c>
      <c r="Q2896">
        <f t="shared" si="186"/>
        <v>69.19</v>
      </c>
      <c r="R2896" s="16">
        <f t="shared" si="184"/>
        <v>42762.942430555559</v>
      </c>
      <c r="S2896" s="16">
        <f t="shared" si="185"/>
        <v>42794.208333333328</v>
      </c>
    </row>
    <row r="2897" spans="1:19" ht="32" hidden="1" x14ac:dyDescent="0.2">
      <c r="A2897">
        <v>3156</v>
      </c>
      <c r="B2897" s="3" t="s">
        <v>3156</v>
      </c>
      <c r="C2897" s="3" t="s">
        <v>7266</v>
      </c>
      <c r="D2897" s="6">
        <v>5500</v>
      </c>
      <c r="E2897" s="8">
        <v>5600</v>
      </c>
      <c r="F2897" t="s">
        <v>8218</v>
      </c>
      <c r="G2897" t="s">
        <v>8223</v>
      </c>
      <c r="H2897" t="s">
        <v>8245</v>
      </c>
      <c r="I2897">
        <v>1338591144</v>
      </c>
      <c r="J2897">
        <v>1335567144</v>
      </c>
      <c r="K2897" t="b">
        <v>1</v>
      </c>
      <c r="L2897">
        <v>89</v>
      </c>
      <c r="M2897" t="b">
        <v>1</v>
      </c>
      <c r="N2897" s="11" t="s">
        <v>8273</v>
      </c>
      <c r="O2897" t="s">
        <v>8274</v>
      </c>
      <c r="P2897" s="10">
        <f t="shared" si="183"/>
        <v>102</v>
      </c>
      <c r="Q2897">
        <f t="shared" si="186"/>
        <v>62.92</v>
      </c>
      <c r="R2897" s="16">
        <f t="shared" si="184"/>
        <v>41026.953055555554</v>
      </c>
      <c r="S2897" s="16">
        <f t="shared" si="185"/>
        <v>41061.953055555554</v>
      </c>
    </row>
    <row r="2898" spans="1:19" ht="32" hidden="1" x14ac:dyDescent="0.2">
      <c r="A2898">
        <v>3698</v>
      </c>
      <c r="B2898" s="3" t="s">
        <v>3695</v>
      </c>
      <c r="C2898" s="3" t="s">
        <v>7808</v>
      </c>
      <c r="D2898" s="6">
        <v>5000</v>
      </c>
      <c r="E2898" s="8">
        <v>5526</v>
      </c>
      <c r="F2898" t="s">
        <v>8218</v>
      </c>
      <c r="G2898" t="s">
        <v>8223</v>
      </c>
      <c r="H2898" t="s">
        <v>8245</v>
      </c>
      <c r="I2898">
        <v>1456946487</v>
      </c>
      <c r="J2898">
        <v>1454354487</v>
      </c>
      <c r="K2898" t="b">
        <v>0</v>
      </c>
      <c r="L2898">
        <v>136</v>
      </c>
      <c r="M2898" t="b">
        <v>1</v>
      </c>
      <c r="N2898" s="11" t="s">
        <v>8273</v>
      </c>
      <c r="O2898" t="s">
        <v>8274</v>
      </c>
      <c r="P2898" s="10">
        <f t="shared" si="183"/>
        <v>111</v>
      </c>
      <c r="Q2898">
        <f t="shared" si="186"/>
        <v>40.630000000000003</v>
      </c>
      <c r="R2898" s="16">
        <f t="shared" si="184"/>
        <v>42401.806562500002</v>
      </c>
      <c r="S2898" s="16">
        <f t="shared" si="185"/>
        <v>42431.806562500002</v>
      </c>
    </row>
    <row r="2899" spans="1:19" ht="32" hidden="1" x14ac:dyDescent="0.2">
      <c r="A2899">
        <v>3348</v>
      </c>
      <c r="B2899" s="3" t="s">
        <v>3266</v>
      </c>
      <c r="C2899" s="3" t="s">
        <v>7458</v>
      </c>
      <c r="D2899" s="6">
        <v>5500</v>
      </c>
      <c r="E2899" s="8">
        <v>5516</v>
      </c>
      <c r="F2899" t="s">
        <v>8218</v>
      </c>
      <c r="G2899" t="s">
        <v>8223</v>
      </c>
      <c r="H2899" t="s">
        <v>8245</v>
      </c>
      <c r="I2899">
        <v>1461988740</v>
      </c>
      <c r="J2899">
        <v>1459949080</v>
      </c>
      <c r="K2899" t="b">
        <v>0</v>
      </c>
      <c r="L2899">
        <v>79</v>
      </c>
      <c r="M2899" t="b">
        <v>1</v>
      </c>
      <c r="N2899" s="11" t="s">
        <v>8273</v>
      </c>
      <c r="O2899" t="s">
        <v>8274</v>
      </c>
      <c r="P2899" s="10">
        <f t="shared" si="183"/>
        <v>100</v>
      </c>
      <c r="Q2899">
        <f t="shared" si="186"/>
        <v>69.819999999999993</v>
      </c>
      <c r="R2899" s="16">
        <f t="shared" si="184"/>
        <v>42466.558796296296</v>
      </c>
      <c r="S2899" s="16">
        <f t="shared" si="185"/>
        <v>42490.165972222225</v>
      </c>
    </row>
    <row r="2900" spans="1:19" ht="32" hidden="1" x14ac:dyDescent="0.2">
      <c r="A2900">
        <v>3772</v>
      </c>
      <c r="B2900" s="3" t="s">
        <v>3769</v>
      </c>
      <c r="C2900" s="3" t="s">
        <v>7882</v>
      </c>
      <c r="D2900" s="6">
        <v>5000</v>
      </c>
      <c r="E2900" s="8">
        <v>5510</v>
      </c>
      <c r="F2900" t="s">
        <v>8218</v>
      </c>
      <c r="G2900" t="s">
        <v>8223</v>
      </c>
      <c r="H2900" t="s">
        <v>8245</v>
      </c>
      <c r="I2900">
        <v>1480399200</v>
      </c>
      <c r="J2900">
        <v>1478616506</v>
      </c>
      <c r="K2900" t="b">
        <v>0</v>
      </c>
      <c r="L2900">
        <v>33</v>
      </c>
      <c r="M2900" t="b">
        <v>1</v>
      </c>
      <c r="N2900" s="11" t="s">
        <v>8273</v>
      </c>
      <c r="O2900" t="s">
        <v>8275</v>
      </c>
      <c r="P2900" s="10">
        <f t="shared" si="183"/>
        <v>110</v>
      </c>
      <c r="Q2900">
        <f t="shared" si="186"/>
        <v>166.97</v>
      </c>
      <c r="R2900" s="16">
        <f t="shared" si="184"/>
        <v>42682.616967592592</v>
      </c>
      <c r="S2900" s="16">
        <f t="shared" si="185"/>
        <v>42703.25</v>
      </c>
    </row>
    <row r="2901" spans="1:19" ht="32" hidden="1" x14ac:dyDescent="0.2">
      <c r="A2901">
        <v>3297</v>
      </c>
      <c r="B2901" s="3" t="s">
        <v>3297</v>
      </c>
      <c r="C2901" s="3" t="s">
        <v>7407</v>
      </c>
      <c r="D2901" s="6">
        <v>5500</v>
      </c>
      <c r="E2901" s="8">
        <v>5504</v>
      </c>
      <c r="F2901" t="s">
        <v>8218</v>
      </c>
      <c r="G2901" t="s">
        <v>8224</v>
      </c>
      <c r="H2901" t="s">
        <v>8246</v>
      </c>
      <c r="I2901">
        <v>1438037940</v>
      </c>
      <c r="J2901">
        <v>1436380256</v>
      </c>
      <c r="K2901" t="b">
        <v>0</v>
      </c>
      <c r="L2901">
        <v>44</v>
      </c>
      <c r="M2901" t="b">
        <v>1</v>
      </c>
      <c r="N2901" s="11" t="s">
        <v>8273</v>
      </c>
      <c r="O2901" t="s">
        <v>8274</v>
      </c>
      <c r="P2901" s="10">
        <f t="shared" si="183"/>
        <v>100</v>
      </c>
      <c r="Q2901">
        <f t="shared" si="186"/>
        <v>125.09</v>
      </c>
      <c r="R2901" s="16">
        <f t="shared" si="184"/>
        <v>42193.771481481483</v>
      </c>
      <c r="S2901" s="16">
        <f t="shared" si="185"/>
        <v>42212.957638888889</v>
      </c>
    </row>
    <row r="2902" spans="1:19" ht="32" hidden="1" x14ac:dyDescent="0.2">
      <c r="A2902">
        <v>3822</v>
      </c>
      <c r="B2902" s="3" t="s">
        <v>3819</v>
      </c>
      <c r="C2902" s="3" t="s">
        <v>7931</v>
      </c>
      <c r="D2902" s="6">
        <v>5000</v>
      </c>
      <c r="E2902" s="8">
        <v>5501</v>
      </c>
      <c r="F2902" t="s">
        <v>8218</v>
      </c>
      <c r="G2902" t="s">
        <v>8235</v>
      </c>
      <c r="H2902" t="s">
        <v>8248</v>
      </c>
      <c r="I2902">
        <v>1453244340</v>
      </c>
      <c r="J2902">
        <v>1448136417</v>
      </c>
      <c r="K2902" t="b">
        <v>0</v>
      </c>
      <c r="L2902">
        <v>76</v>
      </c>
      <c r="M2902" t="b">
        <v>1</v>
      </c>
      <c r="N2902" s="11" t="s">
        <v>8273</v>
      </c>
      <c r="O2902" t="s">
        <v>8274</v>
      </c>
      <c r="P2902" s="10">
        <f t="shared" si="183"/>
        <v>110</v>
      </c>
      <c r="Q2902">
        <f t="shared" si="186"/>
        <v>72.38</v>
      </c>
      <c r="R2902" s="16">
        <f t="shared" si="184"/>
        <v>42329.838159722218</v>
      </c>
      <c r="S2902" s="16">
        <f t="shared" si="185"/>
        <v>42388.957638888889</v>
      </c>
    </row>
    <row r="2903" spans="1:19" ht="32" hidden="1" x14ac:dyDescent="0.2">
      <c r="A2903">
        <v>2961</v>
      </c>
      <c r="B2903" s="3" t="s">
        <v>2961</v>
      </c>
      <c r="C2903" s="3" t="s">
        <v>7071</v>
      </c>
      <c r="D2903" s="6">
        <v>5000</v>
      </c>
      <c r="E2903" s="8">
        <v>5481</v>
      </c>
      <c r="F2903" t="s">
        <v>8218</v>
      </c>
      <c r="G2903" t="s">
        <v>8223</v>
      </c>
      <c r="H2903" t="s">
        <v>8245</v>
      </c>
      <c r="I2903">
        <v>1427342400</v>
      </c>
      <c r="J2903">
        <v>1424927159</v>
      </c>
      <c r="K2903" t="b">
        <v>0</v>
      </c>
      <c r="L2903">
        <v>108</v>
      </c>
      <c r="M2903" t="b">
        <v>1</v>
      </c>
      <c r="N2903" s="11" t="s">
        <v>8273</v>
      </c>
      <c r="O2903" t="s">
        <v>8274</v>
      </c>
      <c r="P2903" s="10">
        <f t="shared" si="183"/>
        <v>110</v>
      </c>
      <c r="Q2903">
        <f t="shared" si="186"/>
        <v>50.75</v>
      </c>
      <c r="R2903" s="16">
        <f t="shared" si="184"/>
        <v>42061.212488425925</v>
      </c>
      <c r="S2903" s="16">
        <f t="shared" si="185"/>
        <v>42089.166666666672</v>
      </c>
    </row>
    <row r="2904" spans="1:19" ht="32" hidden="1" x14ac:dyDescent="0.2">
      <c r="A2904">
        <v>3175</v>
      </c>
      <c r="B2904" s="3" t="s">
        <v>3175</v>
      </c>
      <c r="C2904" s="3" t="s">
        <v>7285</v>
      </c>
      <c r="D2904" s="6">
        <v>5000</v>
      </c>
      <c r="E2904" s="8">
        <v>5478</v>
      </c>
      <c r="F2904" t="s">
        <v>8218</v>
      </c>
      <c r="G2904" t="s">
        <v>8223</v>
      </c>
      <c r="H2904" t="s">
        <v>8245</v>
      </c>
      <c r="I2904">
        <v>1297977427</v>
      </c>
      <c r="J2904">
        <v>1292793427</v>
      </c>
      <c r="K2904" t="b">
        <v>1</v>
      </c>
      <c r="L2904">
        <v>60</v>
      </c>
      <c r="M2904" t="b">
        <v>1</v>
      </c>
      <c r="N2904" s="11" t="s">
        <v>8273</v>
      </c>
      <c r="O2904" t="s">
        <v>8274</v>
      </c>
      <c r="P2904" s="10">
        <f t="shared" si="183"/>
        <v>110</v>
      </c>
      <c r="Q2904">
        <f t="shared" si="186"/>
        <v>91.3</v>
      </c>
      <c r="R2904" s="16">
        <f t="shared" si="184"/>
        <v>40531.886886574073</v>
      </c>
      <c r="S2904" s="16">
        <f t="shared" si="185"/>
        <v>40591.886886574073</v>
      </c>
    </row>
    <row r="2905" spans="1:19" ht="32" hidden="1" x14ac:dyDescent="0.2">
      <c r="A2905">
        <v>3260</v>
      </c>
      <c r="B2905" s="3" t="s">
        <v>3260</v>
      </c>
      <c r="C2905" s="3" t="s">
        <v>7370</v>
      </c>
      <c r="D2905" s="6">
        <v>5000</v>
      </c>
      <c r="E2905" s="8">
        <v>5462</v>
      </c>
      <c r="F2905" t="s">
        <v>8218</v>
      </c>
      <c r="G2905" t="s">
        <v>8223</v>
      </c>
      <c r="H2905" t="s">
        <v>8245</v>
      </c>
      <c r="I2905">
        <v>1448903318</v>
      </c>
      <c r="J2905">
        <v>1445875718</v>
      </c>
      <c r="K2905" t="b">
        <v>1</v>
      </c>
      <c r="L2905">
        <v>73</v>
      </c>
      <c r="M2905" t="b">
        <v>1</v>
      </c>
      <c r="N2905" s="11" t="s">
        <v>8273</v>
      </c>
      <c r="O2905" t="s">
        <v>8274</v>
      </c>
      <c r="P2905" s="10">
        <f t="shared" si="183"/>
        <v>109</v>
      </c>
      <c r="Q2905">
        <f t="shared" si="186"/>
        <v>74.819999999999993</v>
      </c>
      <c r="R2905" s="16">
        <f t="shared" si="184"/>
        <v>42303.672662037032</v>
      </c>
      <c r="S2905" s="16">
        <f t="shared" si="185"/>
        <v>42338.714328703703</v>
      </c>
    </row>
    <row r="2906" spans="1:19" ht="32" hidden="1" x14ac:dyDescent="0.2">
      <c r="A2906">
        <v>3277</v>
      </c>
      <c r="B2906" s="3" t="s">
        <v>3277</v>
      </c>
      <c r="C2906" s="3" t="s">
        <v>7387</v>
      </c>
      <c r="D2906" s="6">
        <v>5000</v>
      </c>
      <c r="E2906" s="8">
        <v>5430</v>
      </c>
      <c r="F2906" t="s">
        <v>8218</v>
      </c>
      <c r="G2906" t="s">
        <v>8224</v>
      </c>
      <c r="H2906" t="s">
        <v>8246</v>
      </c>
      <c r="I2906">
        <v>1416331406</v>
      </c>
      <c r="J2906">
        <v>1413735806</v>
      </c>
      <c r="K2906" t="b">
        <v>1</v>
      </c>
      <c r="L2906">
        <v>100</v>
      </c>
      <c r="M2906" t="b">
        <v>1</v>
      </c>
      <c r="N2906" s="11" t="s">
        <v>8273</v>
      </c>
      <c r="O2906" t="s">
        <v>8274</v>
      </c>
      <c r="P2906" s="10">
        <f t="shared" si="183"/>
        <v>109</v>
      </c>
      <c r="Q2906">
        <f t="shared" si="186"/>
        <v>54.3</v>
      </c>
      <c r="R2906" s="16">
        <f t="shared" si="184"/>
        <v>41931.682939814818</v>
      </c>
      <c r="S2906" s="16">
        <f t="shared" si="185"/>
        <v>41961.724606481483</v>
      </c>
    </row>
    <row r="2907" spans="1:19" ht="16" hidden="1" x14ac:dyDescent="0.2">
      <c r="A2907">
        <v>3773</v>
      </c>
      <c r="B2907" s="3" t="s">
        <v>3770</v>
      </c>
      <c r="C2907" s="3" t="s">
        <v>7883</v>
      </c>
      <c r="D2907" s="6">
        <v>5000</v>
      </c>
      <c r="E2907" s="8">
        <v>5410</v>
      </c>
      <c r="F2907" t="s">
        <v>8218</v>
      </c>
      <c r="G2907" t="s">
        <v>8223</v>
      </c>
      <c r="H2907" t="s">
        <v>8245</v>
      </c>
      <c r="I2907">
        <v>1479175680</v>
      </c>
      <c r="J2907">
        <v>1476317247</v>
      </c>
      <c r="K2907" t="b">
        <v>0</v>
      </c>
      <c r="L2907">
        <v>57</v>
      </c>
      <c r="M2907" t="b">
        <v>1</v>
      </c>
      <c r="N2907" s="11" t="s">
        <v>8273</v>
      </c>
      <c r="O2907" t="s">
        <v>8275</v>
      </c>
      <c r="P2907" s="10">
        <f t="shared" si="183"/>
        <v>108</v>
      </c>
      <c r="Q2907">
        <f t="shared" si="186"/>
        <v>94.91</v>
      </c>
      <c r="R2907" s="16">
        <f t="shared" si="184"/>
        <v>42656.005173611105</v>
      </c>
      <c r="S2907" s="16">
        <f t="shared" si="185"/>
        <v>42689.088888888888</v>
      </c>
    </row>
    <row r="2908" spans="1:19" ht="32" hidden="1" x14ac:dyDescent="0.2">
      <c r="A2908">
        <v>3797</v>
      </c>
      <c r="B2908" s="3" t="s">
        <v>3794</v>
      </c>
      <c r="C2908" s="3" t="s">
        <v>7907</v>
      </c>
      <c r="D2908" s="6">
        <v>6000</v>
      </c>
      <c r="E2908" s="8">
        <v>5380</v>
      </c>
      <c r="F2908" t="s">
        <v>8220</v>
      </c>
      <c r="G2908" t="s">
        <v>8223</v>
      </c>
      <c r="H2908" t="s">
        <v>8245</v>
      </c>
      <c r="I2908">
        <v>1429564165</v>
      </c>
      <c r="J2908">
        <v>1426972165</v>
      </c>
      <c r="K2908" t="b">
        <v>0</v>
      </c>
      <c r="L2908">
        <v>37</v>
      </c>
      <c r="M2908" t="b">
        <v>0</v>
      </c>
      <c r="N2908" s="11" t="s">
        <v>8273</v>
      </c>
      <c r="O2908" t="s">
        <v>8275</v>
      </c>
      <c r="P2908" s="10">
        <f t="shared" si="183"/>
        <v>90</v>
      </c>
      <c r="Q2908">
        <f t="shared" si="186"/>
        <v>145.41</v>
      </c>
      <c r="R2908" s="16">
        <f t="shared" si="184"/>
        <v>42084.881539351853</v>
      </c>
      <c r="S2908" s="16">
        <f t="shared" si="185"/>
        <v>42114.881539351853</v>
      </c>
    </row>
    <row r="2909" spans="1:19" ht="32" hidden="1" x14ac:dyDescent="0.2">
      <c r="A2909">
        <v>3352</v>
      </c>
      <c r="B2909" s="3" t="s">
        <v>3351</v>
      </c>
      <c r="C2909" s="3" t="s">
        <v>7462</v>
      </c>
      <c r="D2909" s="6">
        <v>5000</v>
      </c>
      <c r="E2909" s="8">
        <v>5376</v>
      </c>
      <c r="F2909" t="s">
        <v>8218</v>
      </c>
      <c r="G2909" t="s">
        <v>8224</v>
      </c>
      <c r="H2909" t="s">
        <v>8246</v>
      </c>
      <c r="I2909">
        <v>1467414000</v>
      </c>
      <c r="J2909">
        <v>1462492178</v>
      </c>
      <c r="K2909" t="b">
        <v>0</v>
      </c>
      <c r="L2909">
        <v>70</v>
      </c>
      <c r="M2909" t="b">
        <v>1</v>
      </c>
      <c r="N2909" s="11" t="s">
        <v>8273</v>
      </c>
      <c r="O2909" t="s">
        <v>8274</v>
      </c>
      <c r="P2909" s="10">
        <f t="shared" si="183"/>
        <v>108</v>
      </c>
      <c r="Q2909">
        <f t="shared" si="186"/>
        <v>76.8</v>
      </c>
      <c r="R2909" s="16">
        <f t="shared" si="184"/>
        <v>42495.992800925931</v>
      </c>
      <c r="S2909" s="16">
        <f t="shared" si="185"/>
        <v>42552.958333333328</v>
      </c>
    </row>
    <row r="2910" spans="1:19" ht="32" hidden="1" x14ac:dyDescent="0.2">
      <c r="A2910">
        <v>3334</v>
      </c>
      <c r="B2910" s="3" t="s">
        <v>3334</v>
      </c>
      <c r="C2910" s="3" t="s">
        <v>7444</v>
      </c>
      <c r="D2910" s="6">
        <v>3871</v>
      </c>
      <c r="E2910" s="8">
        <v>5366</v>
      </c>
      <c r="F2910" t="s">
        <v>8218</v>
      </c>
      <c r="G2910" t="s">
        <v>8223</v>
      </c>
      <c r="H2910" t="s">
        <v>8245</v>
      </c>
      <c r="I2910">
        <v>1438259422</v>
      </c>
      <c r="J2910">
        <v>1435667422</v>
      </c>
      <c r="K2910" t="b">
        <v>0</v>
      </c>
      <c r="L2910">
        <v>46</v>
      </c>
      <c r="M2910" t="b">
        <v>1</v>
      </c>
      <c r="N2910" s="11" t="s">
        <v>8273</v>
      </c>
      <c r="O2910" t="s">
        <v>8274</v>
      </c>
      <c r="P2910" s="10">
        <f t="shared" si="183"/>
        <v>139</v>
      </c>
      <c r="Q2910">
        <f t="shared" si="186"/>
        <v>116.65</v>
      </c>
      <c r="R2910" s="16">
        <f t="shared" si="184"/>
        <v>42185.521087962959</v>
      </c>
      <c r="S2910" s="16">
        <f t="shared" si="185"/>
        <v>42215.521087962959</v>
      </c>
    </row>
    <row r="2911" spans="1:19" ht="32" hidden="1" x14ac:dyDescent="0.2">
      <c r="A2911">
        <v>3483</v>
      </c>
      <c r="B2911" s="3" t="s">
        <v>3482</v>
      </c>
      <c r="C2911" s="3" t="s">
        <v>7593</v>
      </c>
      <c r="D2911" s="6">
        <v>3350</v>
      </c>
      <c r="E2911" s="8">
        <v>5358</v>
      </c>
      <c r="F2911" t="s">
        <v>8218</v>
      </c>
      <c r="G2911" t="s">
        <v>8223</v>
      </c>
      <c r="H2911" t="s">
        <v>8245</v>
      </c>
      <c r="I2911">
        <v>1404403381</v>
      </c>
      <c r="J2911">
        <v>1401811381</v>
      </c>
      <c r="K2911" t="b">
        <v>0</v>
      </c>
      <c r="L2911">
        <v>133</v>
      </c>
      <c r="M2911" t="b">
        <v>1</v>
      </c>
      <c r="N2911" s="11" t="s">
        <v>8273</v>
      </c>
      <c r="O2911" t="s">
        <v>8274</v>
      </c>
      <c r="P2911" s="10">
        <f t="shared" ref="P2911:P2942" si="187">IFERROR(ROUND(E2911/D2911*100,0), "N/A")</f>
        <v>160</v>
      </c>
      <c r="Q2911">
        <f t="shared" si="186"/>
        <v>40.29</v>
      </c>
      <c r="R2911" s="16">
        <f t="shared" si="184"/>
        <v>41793.668761574074</v>
      </c>
      <c r="S2911" s="16">
        <f t="shared" si="185"/>
        <v>41823.668761574074</v>
      </c>
    </row>
    <row r="2912" spans="1:19" ht="32" hidden="1" x14ac:dyDescent="0.2">
      <c r="A2912">
        <v>3495</v>
      </c>
      <c r="B2912" s="3" t="s">
        <v>3494</v>
      </c>
      <c r="C2912" s="3" t="s">
        <v>7605</v>
      </c>
      <c r="D2912" s="6">
        <v>5000</v>
      </c>
      <c r="E2912" s="8">
        <v>5343</v>
      </c>
      <c r="F2912" t="s">
        <v>8218</v>
      </c>
      <c r="G2912" t="s">
        <v>8228</v>
      </c>
      <c r="H2912" t="s">
        <v>8250</v>
      </c>
      <c r="I2912">
        <v>1414862280</v>
      </c>
      <c r="J2912">
        <v>1412360309</v>
      </c>
      <c r="K2912" t="b">
        <v>0</v>
      </c>
      <c r="L2912">
        <v>72</v>
      </c>
      <c r="M2912" t="b">
        <v>1</v>
      </c>
      <c r="N2912" s="11" t="s">
        <v>8273</v>
      </c>
      <c r="O2912" t="s">
        <v>8274</v>
      </c>
      <c r="P2912" s="10">
        <f t="shared" si="187"/>
        <v>107</v>
      </c>
      <c r="Q2912">
        <f t="shared" si="186"/>
        <v>74.209999999999994</v>
      </c>
      <c r="R2912" s="16">
        <f t="shared" si="184"/>
        <v>41915.762835648151</v>
      </c>
      <c r="S2912" s="16">
        <f t="shared" si="185"/>
        <v>41944.720833333333</v>
      </c>
    </row>
    <row r="2913" spans="1:19" ht="32" hidden="1" x14ac:dyDescent="0.2">
      <c r="A2913">
        <v>3436</v>
      </c>
      <c r="B2913" s="3" t="s">
        <v>3435</v>
      </c>
      <c r="C2913" s="3" t="s">
        <v>7546</v>
      </c>
      <c r="D2913" s="6">
        <v>5000</v>
      </c>
      <c r="E2913" s="8">
        <v>5295</v>
      </c>
      <c r="F2913" t="s">
        <v>8218</v>
      </c>
      <c r="G2913" t="s">
        <v>8223</v>
      </c>
      <c r="H2913" t="s">
        <v>8245</v>
      </c>
      <c r="I2913">
        <v>1408638480</v>
      </c>
      <c r="J2913">
        <v>1406811593</v>
      </c>
      <c r="K2913" t="b">
        <v>0</v>
      </c>
      <c r="L2913">
        <v>37</v>
      </c>
      <c r="M2913" t="b">
        <v>1</v>
      </c>
      <c r="N2913" s="11" t="s">
        <v>8273</v>
      </c>
      <c r="O2913" t="s">
        <v>8274</v>
      </c>
      <c r="P2913" s="10">
        <f t="shared" si="187"/>
        <v>106</v>
      </c>
      <c r="Q2913">
        <f t="shared" si="186"/>
        <v>143.11000000000001</v>
      </c>
      <c r="R2913" s="16">
        <f t="shared" si="184"/>
        <v>41851.541585648149</v>
      </c>
      <c r="S2913" s="16">
        <f t="shared" si="185"/>
        <v>41872.686111111114</v>
      </c>
    </row>
    <row r="2914" spans="1:19" ht="32" hidden="1" x14ac:dyDescent="0.2">
      <c r="A2914">
        <v>3656</v>
      </c>
      <c r="B2914" s="3" t="s">
        <v>3653</v>
      </c>
      <c r="C2914" s="3" t="s">
        <v>7766</v>
      </c>
      <c r="D2914" s="6">
        <v>5000</v>
      </c>
      <c r="E2914" s="8">
        <v>5291</v>
      </c>
      <c r="F2914" t="s">
        <v>8218</v>
      </c>
      <c r="G2914" t="s">
        <v>8239</v>
      </c>
      <c r="H2914" t="s">
        <v>8256</v>
      </c>
      <c r="I2914">
        <v>1485989940</v>
      </c>
      <c r="J2914">
        <v>1483393836</v>
      </c>
      <c r="K2914" t="b">
        <v>0</v>
      </c>
      <c r="L2914">
        <v>46</v>
      </c>
      <c r="M2914" t="b">
        <v>1</v>
      </c>
      <c r="N2914" s="11" t="s">
        <v>8273</v>
      </c>
      <c r="O2914" t="s">
        <v>8274</v>
      </c>
      <c r="P2914" s="10">
        <f t="shared" si="187"/>
        <v>106</v>
      </c>
      <c r="Q2914">
        <f t="shared" si="186"/>
        <v>115.02</v>
      </c>
      <c r="R2914" s="16">
        <f t="shared" si="184"/>
        <v>42737.910138888896</v>
      </c>
      <c r="S2914" s="16">
        <f t="shared" si="185"/>
        <v>42767.957638888889</v>
      </c>
    </row>
    <row r="2915" spans="1:19" ht="32" hidden="1" x14ac:dyDescent="0.2">
      <c r="A2915">
        <v>3685</v>
      </c>
      <c r="B2915" s="3" t="s">
        <v>3682</v>
      </c>
      <c r="C2915" s="3" t="s">
        <v>7795</v>
      </c>
      <c r="D2915" s="6">
        <v>5000</v>
      </c>
      <c r="E2915" s="8">
        <v>5285</v>
      </c>
      <c r="F2915" t="s">
        <v>8218</v>
      </c>
      <c r="G2915" t="s">
        <v>8223</v>
      </c>
      <c r="H2915" t="s">
        <v>8245</v>
      </c>
      <c r="I2915">
        <v>1400533200</v>
      </c>
      <c r="J2915">
        <v>1398348859</v>
      </c>
      <c r="K2915" t="b">
        <v>0</v>
      </c>
      <c r="L2915">
        <v>126</v>
      </c>
      <c r="M2915" t="b">
        <v>1</v>
      </c>
      <c r="N2915" s="11" t="s">
        <v>8273</v>
      </c>
      <c r="O2915" t="s">
        <v>8274</v>
      </c>
      <c r="P2915" s="10">
        <f t="shared" si="187"/>
        <v>106</v>
      </c>
      <c r="Q2915">
        <f t="shared" si="186"/>
        <v>41.94</v>
      </c>
      <c r="R2915" s="16">
        <f t="shared" si="184"/>
        <v>41753.593275462961</v>
      </c>
      <c r="S2915" s="16">
        <f t="shared" si="185"/>
        <v>41778.875</v>
      </c>
    </row>
    <row r="2916" spans="1:19" ht="32" hidden="1" x14ac:dyDescent="0.2">
      <c r="A2916">
        <v>3825</v>
      </c>
      <c r="B2916" s="3" t="s">
        <v>3822</v>
      </c>
      <c r="C2916" s="3" t="s">
        <v>7934</v>
      </c>
      <c r="D2916" s="6">
        <v>5000</v>
      </c>
      <c r="E2916" s="8">
        <v>5271</v>
      </c>
      <c r="F2916" t="s">
        <v>8218</v>
      </c>
      <c r="G2916" t="s">
        <v>8223</v>
      </c>
      <c r="H2916" t="s">
        <v>8245</v>
      </c>
      <c r="I2916">
        <v>1434505214</v>
      </c>
      <c r="J2916">
        <v>1432690814</v>
      </c>
      <c r="K2916" t="b">
        <v>0</v>
      </c>
      <c r="L2916">
        <v>49</v>
      </c>
      <c r="M2916" t="b">
        <v>1</v>
      </c>
      <c r="N2916" s="11" t="s">
        <v>8273</v>
      </c>
      <c r="O2916" t="s">
        <v>8274</v>
      </c>
      <c r="P2916" s="10">
        <f t="shared" si="187"/>
        <v>105</v>
      </c>
      <c r="Q2916">
        <f t="shared" si="186"/>
        <v>107.57</v>
      </c>
      <c r="R2916" s="16">
        <f t="shared" si="184"/>
        <v>42151.069606481484</v>
      </c>
      <c r="S2916" s="16">
        <f t="shared" si="185"/>
        <v>42172.069606481484</v>
      </c>
    </row>
    <row r="2917" spans="1:19" ht="32" hidden="1" x14ac:dyDescent="0.2">
      <c r="A2917">
        <v>3440</v>
      </c>
      <c r="B2917" s="3" t="s">
        <v>3439</v>
      </c>
      <c r="C2917" s="3" t="s">
        <v>7550</v>
      </c>
      <c r="D2917" s="6">
        <v>5000</v>
      </c>
      <c r="E2917" s="8">
        <v>5260.92</v>
      </c>
      <c r="F2917" t="s">
        <v>8218</v>
      </c>
      <c r="G2917" t="s">
        <v>8223</v>
      </c>
      <c r="H2917" t="s">
        <v>8245</v>
      </c>
      <c r="I2917">
        <v>1405095300</v>
      </c>
      <c r="J2917">
        <v>1403146628</v>
      </c>
      <c r="K2917" t="b">
        <v>0</v>
      </c>
      <c r="L2917">
        <v>82</v>
      </c>
      <c r="M2917" t="b">
        <v>1</v>
      </c>
      <c r="N2917" s="11" t="s">
        <v>8273</v>
      </c>
      <c r="O2917" t="s">
        <v>8274</v>
      </c>
      <c r="P2917" s="10">
        <f t="shared" si="187"/>
        <v>105</v>
      </c>
      <c r="Q2917">
        <f t="shared" si="186"/>
        <v>64.16</v>
      </c>
      <c r="R2917" s="16">
        <f t="shared" si="184"/>
        <v>41809.12300925926</v>
      </c>
      <c r="S2917" s="16">
        <f t="shared" si="185"/>
        <v>41831.677083333336</v>
      </c>
    </row>
    <row r="2918" spans="1:19" ht="32" hidden="1" x14ac:dyDescent="0.2">
      <c r="A2918">
        <v>3276</v>
      </c>
      <c r="B2918" s="3" t="s">
        <v>3276</v>
      </c>
      <c r="C2918" s="3" t="s">
        <v>7386</v>
      </c>
      <c r="D2918" s="6">
        <v>4500</v>
      </c>
      <c r="E2918" s="8">
        <v>5258</v>
      </c>
      <c r="F2918" t="s">
        <v>8218</v>
      </c>
      <c r="G2918" t="s">
        <v>8228</v>
      </c>
      <c r="H2918" t="s">
        <v>8250</v>
      </c>
      <c r="I2918">
        <v>1459483140</v>
      </c>
      <c r="J2918">
        <v>1456526879</v>
      </c>
      <c r="K2918" t="b">
        <v>1</v>
      </c>
      <c r="L2918">
        <v>100</v>
      </c>
      <c r="M2918" t="b">
        <v>1</v>
      </c>
      <c r="N2918" s="11" t="s">
        <v>8273</v>
      </c>
      <c r="O2918" t="s">
        <v>8274</v>
      </c>
      <c r="P2918" s="10">
        <f t="shared" si="187"/>
        <v>117</v>
      </c>
      <c r="Q2918">
        <f t="shared" si="186"/>
        <v>52.58</v>
      </c>
      <c r="R2918" s="16">
        <f t="shared" si="184"/>
        <v>42426.949988425928</v>
      </c>
      <c r="S2918" s="16">
        <f t="shared" si="185"/>
        <v>42461.165972222225</v>
      </c>
    </row>
    <row r="2919" spans="1:19" ht="16" hidden="1" x14ac:dyDescent="0.2">
      <c r="A2919">
        <v>3146</v>
      </c>
      <c r="B2919" s="3" t="s">
        <v>3146</v>
      </c>
      <c r="C2919" s="3" t="s">
        <v>7256</v>
      </c>
      <c r="D2919" s="6">
        <v>50000</v>
      </c>
      <c r="E2919" s="8">
        <v>5250</v>
      </c>
      <c r="F2919" t="s">
        <v>8221</v>
      </c>
      <c r="G2919" t="s">
        <v>8237</v>
      </c>
      <c r="H2919" t="s">
        <v>8255</v>
      </c>
      <c r="I2919">
        <v>1492356166</v>
      </c>
      <c r="J2919">
        <v>1488471766</v>
      </c>
      <c r="K2919" t="b">
        <v>0</v>
      </c>
      <c r="L2919">
        <v>12</v>
      </c>
      <c r="M2919" t="b">
        <v>0</v>
      </c>
      <c r="N2919" s="11" t="s">
        <v>8273</v>
      </c>
      <c r="O2919" t="s">
        <v>8274</v>
      </c>
      <c r="P2919" s="10">
        <f t="shared" si="187"/>
        <v>11</v>
      </c>
      <c r="Q2919">
        <f t="shared" si="186"/>
        <v>437.5</v>
      </c>
      <c r="R2919" s="16">
        <f t="shared" si="184"/>
        <v>42796.682476851856</v>
      </c>
      <c r="S2919" s="16">
        <f t="shared" si="185"/>
        <v>42841.640810185185</v>
      </c>
    </row>
    <row r="2920" spans="1:19" ht="32" hidden="1" x14ac:dyDescent="0.2">
      <c r="A2920">
        <v>2819</v>
      </c>
      <c r="B2920" s="3" t="s">
        <v>2819</v>
      </c>
      <c r="C2920" s="3" t="s">
        <v>6929</v>
      </c>
      <c r="D2920" s="6">
        <v>5000</v>
      </c>
      <c r="E2920" s="8">
        <v>5240</v>
      </c>
      <c r="F2920" t="s">
        <v>8218</v>
      </c>
      <c r="G2920" t="s">
        <v>8224</v>
      </c>
      <c r="H2920" t="s">
        <v>8246</v>
      </c>
      <c r="I2920">
        <v>1434285409</v>
      </c>
      <c r="J2920">
        <v>1431693409</v>
      </c>
      <c r="K2920" t="b">
        <v>0</v>
      </c>
      <c r="L2920">
        <v>104</v>
      </c>
      <c r="M2920" t="b">
        <v>1</v>
      </c>
      <c r="N2920" s="11" t="s">
        <v>8273</v>
      </c>
      <c r="O2920" t="s">
        <v>8274</v>
      </c>
      <c r="P2920" s="10">
        <f t="shared" si="187"/>
        <v>105</v>
      </c>
      <c r="Q2920">
        <f t="shared" si="186"/>
        <v>50.38</v>
      </c>
      <c r="R2920" s="16">
        <f t="shared" si="184"/>
        <v>42139.525567129633</v>
      </c>
      <c r="S2920" s="16">
        <f t="shared" si="185"/>
        <v>42169.525567129633</v>
      </c>
    </row>
    <row r="2921" spans="1:19" ht="32" hidden="1" x14ac:dyDescent="0.2">
      <c r="A2921">
        <v>2785</v>
      </c>
      <c r="B2921" s="3" t="s">
        <v>2785</v>
      </c>
      <c r="C2921" s="3" t="s">
        <v>6895</v>
      </c>
      <c r="D2921" s="6">
        <v>5000</v>
      </c>
      <c r="E2921" s="8">
        <v>5234</v>
      </c>
      <c r="F2921" t="s">
        <v>8218</v>
      </c>
      <c r="G2921" t="s">
        <v>8223</v>
      </c>
      <c r="H2921" t="s">
        <v>8245</v>
      </c>
      <c r="I2921">
        <v>1470430800</v>
      </c>
      <c r="J2921">
        <v>1467865967</v>
      </c>
      <c r="K2921" t="b">
        <v>0</v>
      </c>
      <c r="L2921">
        <v>142</v>
      </c>
      <c r="M2921" t="b">
        <v>1</v>
      </c>
      <c r="N2921" s="11" t="s">
        <v>8273</v>
      </c>
      <c r="O2921" t="s">
        <v>8274</v>
      </c>
      <c r="P2921" s="10">
        <f t="shared" si="187"/>
        <v>105</v>
      </c>
      <c r="Q2921">
        <f t="shared" si="186"/>
        <v>36.86</v>
      </c>
      <c r="R2921" s="16">
        <f t="shared" si="184"/>
        <v>42558.189432870371</v>
      </c>
      <c r="S2921" s="16">
        <f t="shared" si="185"/>
        <v>42587.875</v>
      </c>
    </row>
    <row r="2922" spans="1:19" ht="32" hidden="1" x14ac:dyDescent="0.2">
      <c r="A2922">
        <v>521</v>
      </c>
      <c r="B2922" s="3" t="s">
        <v>522</v>
      </c>
      <c r="C2922" s="3" t="s">
        <v>4631</v>
      </c>
      <c r="D2922" s="6">
        <v>5000</v>
      </c>
      <c r="E2922" s="8">
        <v>5232</v>
      </c>
      <c r="F2922" t="s">
        <v>8218</v>
      </c>
      <c r="G2922" t="s">
        <v>8223</v>
      </c>
      <c r="H2922" t="s">
        <v>8245</v>
      </c>
      <c r="I2922">
        <v>1477976340</v>
      </c>
      <c r="J2922">
        <v>1475460819</v>
      </c>
      <c r="K2922" t="b">
        <v>0</v>
      </c>
      <c r="L2922">
        <v>56</v>
      </c>
      <c r="M2922" t="b">
        <v>1</v>
      </c>
      <c r="N2922" s="11" t="s">
        <v>8273</v>
      </c>
      <c r="O2922" t="s">
        <v>8274</v>
      </c>
      <c r="P2922" s="10">
        <f t="shared" si="187"/>
        <v>105</v>
      </c>
      <c r="Q2922">
        <f t="shared" si="186"/>
        <v>93.43</v>
      </c>
      <c r="R2922" s="16">
        <f t="shared" si="184"/>
        <v>42646.092812499999</v>
      </c>
      <c r="S2922" s="16">
        <f t="shared" si="185"/>
        <v>42675.207638888889</v>
      </c>
    </row>
    <row r="2923" spans="1:19" ht="32" hidden="1" x14ac:dyDescent="0.2">
      <c r="A2923">
        <v>3331</v>
      </c>
      <c r="B2923" s="3" t="s">
        <v>3331</v>
      </c>
      <c r="C2923" s="3" t="s">
        <v>7441</v>
      </c>
      <c r="D2923" s="6">
        <v>5000</v>
      </c>
      <c r="E2923" s="8">
        <v>5226</v>
      </c>
      <c r="F2923" t="s">
        <v>8218</v>
      </c>
      <c r="G2923" t="s">
        <v>8223</v>
      </c>
      <c r="H2923" t="s">
        <v>8245</v>
      </c>
      <c r="I2923">
        <v>1444149886</v>
      </c>
      <c r="J2923">
        <v>1441125886</v>
      </c>
      <c r="K2923" t="b">
        <v>0</v>
      </c>
      <c r="L2923">
        <v>65</v>
      </c>
      <c r="M2923" t="b">
        <v>1</v>
      </c>
      <c r="N2923" s="11" t="s">
        <v>8273</v>
      </c>
      <c r="O2923" t="s">
        <v>8274</v>
      </c>
      <c r="P2923" s="10">
        <f t="shared" si="187"/>
        <v>105</v>
      </c>
      <c r="Q2923">
        <f t="shared" si="186"/>
        <v>80.400000000000006</v>
      </c>
      <c r="R2923" s="16">
        <f t="shared" si="184"/>
        <v>42248.697754629626</v>
      </c>
      <c r="S2923" s="16">
        <f t="shared" si="185"/>
        <v>42283.697754629626</v>
      </c>
    </row>
    <row r="2924" spans="1:19" ht="16" hidden="1" x14ac:dyDescent="0.2">
      <c r="A2924">
        <v>3217</v>
      </c>
      <c r="B2924" s="3" t="s">
        <v>3217</v>
      </c>
      <c r="C2924" s="3" t="s">
        <v>7327</v>
      </c>
      <c r="D2924" s="6">
        <v>4500</v>
      </c>
      <c r="E2924" s="8">
        <v>5221</v>
      </c>
      <c r="F2924" t="s">
        <v>8218</v>
      </c>
      <c r="G2924" t="s">
        <v>8223</v>
      </c>
      <c r="H2924" t="s">
        <v>8245</v>
      </c>
      <c r="I2924">
        <v>1478264784</v>
      </c>
      <c r="J2924">
        <v>1475672784</v>
      </c>
      <c r="K2924" t="b">
        <v>1</v>
      </c>
      <c r="L2924">
        <v>104</v>
      </c>
      <c r="M2924" t="b">
        <v>1</v>
      </c>
      <c r="N2924" s="11" t="s">
        <v>8273</v>
      </c>
      <c r="O2924" t="s">
        <v>8274</v>
      </c>
      <c r="P2924" s="10">
        <f t="shared" si="187"/>
        <v>116</v>
      </c>
      <c r="Q2924">
        <f t="shared" si="186"/>
        <v>50.2</v>
      </c>
      <c r="R2924" s="16">
        <f t="shared" si="184"/>
        <v>42648.546111111107</v>
      </c>
      <c r="S2924" s="16">
        <f t="shared" si="185"/>
        <v>42678.546111111107</v>
      </c>
    </row>
    <row r="2925" spans="1:19" ht="32" hidden="1" x14ac:dyDescent="0.2">
      <c r="A2925">
        <v>3369</v>
      </c>
      <c r="B2925" s="3" t="s">
        <v>3368</v>
      </c>
      <c r="C2925" s="3" t="s">
        <v>7479</v>
      </c>
      <c r="D2925" s="6">
        <v>5000</v>
      </c>
      <c r="E2925" s="8">
        <v>5195</v>
      </c>
      <c r="F2925" t="s">
        <v>8218</v>
      </c>
      <c r="G2925" t="s">
        <v>8240</v>
      </c>
      <c r="H2925" t="s">
        <v>8248</v>
      </c>
      <c r="I2925">
        <v>1484441980</v>
      </c>
      <c r="J2925">
        <v>1479257980</v>
      </c>
      <c r="K2925" t="b">
        <v>0</v>
      </c>
      <c r="L2925">
        <v>54</v>
      </c>
      <c r="M2925" t="b">
        <v>1</v>
      </c>
      <c r="N2925" s="11" t="s">
        <v>8273</v>
      </c>
      <c r="O2925" t="s">
        <v>8274</v>
      </c>
      <c r="P2925" s="10">
        <f t="shared" si="187"/>
        <v>104</v>
      </c>
      <c r="Q2925">
        <f t="shared" si="186"/>
        <v>96.2</v>
      </c>
      <c r="R2925" s="16">
        <f t="shared" si="184"/>
        <v>42690.041435185187</v>
      </c>
      <c r="S2925" s="16">
        <f t="shared" si="185"/>
        <v>42750.041435185187</v>
      </c>
    </row>
    <row r="2926" spans="1:19" ht="32" hidden="1" x14ac:dyDescent="0.2">
      <c r="A2926">
        <v>3748</v>
      </c>
      <c r="B2926" s="3" t="s">
        <v>3745</v>
      </c>
      <c r="C2926" s="3" t="s">
        <v>7858</v>
      </c>
      <c r="D2926" s="6">
        <v>5000</v>
      </c>
      <c r="E2926" s="8">
        <v>5176</v>
      </c>
      <c r="F2926" t="s">
        <v>8218</v>
      </c>
      <c r="G2926" t="s">
        <v>8223</v>
      </c>
      <c r="H2926" t="s">
        <v>8245</v>
      </c>
      <c r="I2926">
        <v>1455602340</v>
      </c>
      <c r="J2926">
        <v>1453827436</v>
      </c>
      <c r="K2926" t="b">
        <v>0</v>
      </c>
      <c r="L2926">
        <v>52</v>
      </c>
      <c r="M2926" t="b">
        <v>1</v>
      </c>
      <c r="N2926" s="11" t="s">
        <v>8273</v>
      </c>
      <c r="O2926" t="s">
        <v>8275</v>
      </c>
      <c r="P2926" s="10">
        <f t="shared" si="187"/>
        <v>104</v>
      </c>
      <c r="Q2926">
        <f t="shared" si="186"/>
        <v>99.54</v>
      </c>
      <c r="R2926" s="16">
        <f t="shared" si="184"/>
        <v>42395.706435185188</v>
      </c>
      <c r="S2926" s="16">
        <f t="shared" si="185"/>
        <v>42416.249305555553</v>
      </c>
    </row>
    <row r="2927" spans="1:19" ht="32" hidden="1" x14ac:dyDescent="0.2">
      <c r="A2927">
        <v>3208</v>
      </c>
      <c r="B2927" s="3" t="s">
        <v>3208</v>
      </c>
      <c r="C2927" s="3" t="s">
        <v>7318</v>
      </c>
      <c r="D2927" s="6">
        <v>5000</v>
      </c>
      <c r="E2927" s="8">
        <v>5175</v>
      </c>
      <c r="F2927" t="s">
        <v>8218</v>
      </c>
      <c r="G2927" t="s">
        <v>8223</v>
      </c>
      <c r="H2927" t="s">
        <v>8245</v>
      </c>
      <c r="I2927">
        <v>1406557877</v>
      </c>
      <c r="J2927">
        <v>1404743477</v>
      </c>
      <c r="K2927" t="b">
        <v>1</v>
      </c>
      <c r="L2927">
        <v>82</v>
      </c>
      <c r="M2927" t="b">
        <v>1</v>
      </c>
      <c r="N2927" s="11" t="s">
        <v>8273</v>
      </c>
      <c r="O2927" t="s">
        <v>8274</v>
      </c>
      <c r="P2927" s="10">
        <f t="shared" si="187"/>
        <v>104</v>
      </c>
      <c r="Q2927">
        <f t="shared" si="186"/>
        <v>63.11</v>
      </c>
      <c r="R2927" s="16">
        <f t="shared" si="184"/>
        <v>41827.605057870373</v>
      </c>
      <c r="S2927" s="16">
        <f t="shared" si="185"/>
        <v>41848.605057870373</v>
      </c>
    </row>
    <row r="2928" spans="1:19" ht="32" hidden="1" x14ac:dyDescent="0.2">
      <c r="A2928">
        <v>3753</v>
      </c>
      <c r="B2928" s="3" t="s">
        <v>3750</v>
      </c>
      <c r="C2928" s="3" t="s">
        <v>7863</v>
      </c>
      <c r="D2928" s="6">
        <v>5000</v>
      </c>
      <c r="E2928" s="8">
        <v>5167</v>
      </c>
      <c r="F2928" t="s">
        <v>8218</v>
      </c>
      <c r="G2928" t="s">
        <v>8223</v>
      </c>
      <c r="H2928" t="s">
        <v>8245</v>
      </c>
      <c r="I2928">
        <v>1433289600</v>
      </c>
      <c r="J2928">
        <v>1430768800</v>
      </c>
      <c r="K2928" t="b">
        <v>0</v>
      </c>
      <c r="L2928">
        <v>30</v>
      </c>
      <c r="M2928" t="b">
        <v>1</v>
      </c>
      <c r="N2928" s="11" t="s">
        <v>8273</v>
      </c>
      <c r="O2928" t="s">
        <v>8275</v>
      </c>
      <c r="P2928" s="10">
        <f t="shared" si="187"/>
        <v>103</v>
      </c>
      <c r="Q2928">
        <f t="shared" si="186"/>
        <v>172.23</v>
      </c>
      <c r="R2928" s="16">
        <f t="shared" si="184"/>
        <v>42128.824074074073</v>
      </c>
      <c r="S2928" s="16">
        <f t="shared" si="185"/>
        <v>42158</v>
      </c>
    </row>
    <row r="2929" spans="1:19" ht="32" hidden="1" x14ac:dyDescent="0.2">
      <c r="A2929">
        <v>3464</v>
      </c>
      <c r="B2929" s="3" t="s">
        <v>3463</v>
      </c>
      <c r="C2929" s="3" t="s">
        <v>7574</v>
      </c>
      <c r="D2929" s="6">
        <v>5000</v>
      </c>
      <c r="E2929" s="8">
        <v>5116.18</v>
      </c>
      <c r="F2929" t="s">
        <v>8218</v>
      </c>
      <c r="G2929" t="s">
        <v>8223</v>
      </c>
      <c r="H2929" t="s">
        <v>8245</v>
      </c>
      <c r="I2929">
        <v>1471921637</v>
      </c>
      <c r="J2929">
        <v>1469329637</v>
      </c>
      <c r="K2929" t="b">
        <v>0</v>
      </c>
      <c r="L2929">
        <v>93</v>
      </c>
      <c r="M2929" t="b">
        <v>1</v>
      </c>
      <c r="N2929" s="11" t="s">
        <v>8273</v>
      </c>
      <c r="O2929" t="s">
        <v>8274</v>
      </c>
      <c r="P2929" s="10">
        <f t="shared" si="187"/>
        <v>102</v>
      </c>
      <c r="Q2929">
        <f t="shared" si="186"/>
        <v>55.01</v>
      </c>
      <c r="R2929" s="16">
        <f t="shared" si="184"/>
        <v>42575.130057870367</v>
      </c>
      <c r="S2929" s="16">
        <f t="shared" si="185"/>
        <v>42605.130057870367</v>
      </c>
    </row>
    <row r="2930" spans="1:19" ht="32" hidden="1" x14ac:dyDescent="0.2">
      <c r="A2930">
        <v>520</v>
      </c>
      <c r="B2930" s="3" t="s">
        <v>521</v>
      </c>
      <c r="C2930" s="3" t="s">
        <v>4630</v>
      </c>
      <c r="D2930" s="6">
        <v>5000</v>
      </c>
      <c r="E2930" s="8">
        <v>5105</v>
      </c>
      <c r="F2930" t="s">
        <v>8218</v>
      </c>
      <c r="G2930" t="s">
        <v>8224</v>
      </c>
      <c r="H2930" t="s">
        <v>8246</v>
      </c>
      <c r="I2930">
        <v>1449766261</v>
      </c>
      <c r="J2930">
        <v>1447174261</v>
      </c>
      <c r="K2930" t="b">
        <v>0</v>
      </c>
      <c r="L2930">
        <v>34</v>
      </c>
      <c r="M2930" t="b">
        <v>1</v>
      </c>
      <c r="N2930" s="11" t="s">
        <v>8273</v>
      </c>
      <c r="O2930" t="s">
        <v>8274</v>
      </c>
      <c r="P2930" s="10">
        <f t="shared" si="187"/>
        <v>102</v>
      </c>
      <c r="Q2930">
        <f t="shared" si="186"/>
        <v>150.15</v>
      </c>
      <c r="R2930" s="16">
        <f t="shared" si="184"/>
        <v>42318.702094907407</v>
      </c>
      <c r="S2930" s="16">
        <f t="shared" si="185"/>
        <v>42348.702094907407</v>
      </c>
    </row>
    <row r="2931" spans="1:19" ht="32" hidden="1" x14ac:dyDescent="0.2">
      <c r="A2931">
        <v>2974</v>
      </c>
      <c r="B2931" s="3" t="s">
        <v>2974</v>
      </c>
      <c r="C2931" s="3" t="s">
        <v>7084</v>
      </c>
      <c r="D2931" s="6">
        <v>5000</v>
      </c>
      <c r="E2931" s="8">
        <v>5100</v>
      </c>
      <c r="F2931" t="s">
        <v>8218</v>
      </c>
      <c r="G2931" t="s">
        <v>8223</v>
      </c>
      <c r="H2931" t="s">
        <v>8245</v>
      </c>
      <c r="I2931">
        <v>1411695300</v>
      </c>
      <c r="J2931">
        <v>1409275671</v>
      </c>
      <c r="K2931" t="b">
        <v>0</v>
      </c>
      <c r="L2931">
        <v>87</v>
      </c>
      <c r="M2931" t="b">
        <v>1</v>
      </c>
      <c r="N2931" s="11" t="s">
        <v>8273</v>
      </c>
      <c r="O2931" t="s">
        <v>8274</v>
      </c>
      <c r="P2931" s="10">
        <f t="shared" si="187"/>
        <v>102</v>
      </c>
      <c r="Q2931">
        <f t="shared" si="186"/>
        <v>58.62</v>
      </c>
      <c r="R2931" s="16">
        <f t="shared" si="184"/>
        <v>41880.061006944445</v>
      </c>
      <c r="S2931" s="16">
        <f t="shared" si="185"/>
        <v>41908.065972222219</v>
      </c>
    </row>
    <row r="2932" spans="1:19" ht="32" hidden="1" x14ac:dyDescent="0.2">
      <c r="A2932">
        <v>3589</v>
      </c>
      <c r="B2932" s="3" t="s">
        <v>3588</v>
      </c>
      <c r="C2932" s="3" t="s">
        <v>7699</v>
      </c>
      <c r="D2932" s="6">
        <v>4000</v>
      </c>
      <c r="E2932" s="8">
        <v>5100</v>
      </c>
      <c r="F2932" t="s">
        <v>8218</v>
      </c>
      <c r="G2932" t="s">
        <v>8223</v>
      </c>
      <c r="H2932" t="s">
        <v>8245</v>
      </c>
      <c r="I2932">
        <v>1432654347</v>
      </c>
      <c r="J2932">
        <v>1430494347</v>
      </c>
      <c r="K2932" t="b">
        <v>0</v>
      </c>
      <c r="L2932">
        <v>62</v>
      </c>
      <c r="M2932" t="b">
        <v>1</v>
      </c>
      <c r="N2932" s="11" t="s">
        <v>8273</v>
      </c>
      <c r="O2932" t="s">
        <v>8274</v>
      </c>
      <c r="P2932" s="10">
        <f t="shared" si="187"/>
        <v>128</v>
      </c>
      <c r="Q2932">
        <f t="shared" si="186"/>
        <v>82.26</v>
      </c>
      <c r="R2932" s="16">
        <f t="shared" si="184"/>
        <v>42125.647534722222</v>
      </c>
      <c r="S2932" s="16">
        <f t="shared" si="185"/>
        <v>42150.647534722222</v>
      </c>
    </row>
    <row r="2933" spans="1:19" ht="32" hidden="1" x14ac:dyDescent="0.2">
      <c r="A2933">
        <v>3162</v>
      </c>
      <c r="B2933" s="3" t="s">
        <v>3162</v>
      </c>
      <c r="C2933" s="3" t="s">
        <v>7272</v>
      </c>
      <c r="D2933" s="6">
        <v>4000</v>
      </c>
      <c r="E2933" s="8">
        <v>5086</v>
      </c>
      <c r="F2933" t="s">
        <v>8218</v>
      </c>
      <c r="G2933" t="s">
        <v>8223</v>
      </c>
      <c r="H2933" t="s">
        <v>8245</v>
      </c>
      <c r="I2933">
        <v>1404698400</v>
      </c>
      <c r="J2933">
        <v>1402331262</v>
      </c>
      <c r="K2933" t="b">
        <v>1</v>
      </c>
      <c r="L2933">
        <v>63</v>
      </c>
      <c r="M2933" t="b">
        <v>1</v>
      </c>
      <c r="N2933" s="11" t="s">
        <v>8273</v>
      </c>
      <c r="O2933" t="s">
        <v>8274</v>
      </c>
      <c r="P2933" s="10">
        <f t="shared" si="187"/>
        <v>127</v>
      </c>
      <c r="Q2933">
        <f t="shared" si="186"/>
        <v>80.73</v>
      </c>
      <c r="R2933" s="16">
        <f t="shared" si="184"/>
        <v>41799.685902777775</v>
      </c>
      <c r="S2933" s="16">
        <f t="shared" si="185"/>
        <v>41827.083333333336</v>
      </c>
    </row>
    <row r="2934" spans="1:19" ht="32" hidden="1" x14ac:dyDescent="0.2">
      <c r="A2934">
        <v>2798</v>
      </c>
      <c r="B2934" s="3" t="s">
        <v>2798</v>
      </c>
      <c r="C2934" s="3" t="s">
        <v>6908</v>
      </c>
      <c r="D2934" s="6">
        <v>5000</v>
      </c>
      <c r="E2934" s="8">
        <v>5070</v>
      </c>
      <c r="F2934" t="s">
        <v>8218</v>
      </c>
      <c r="G2934" t="s">
        <v>8224</v>
      </c>
      <c r="H2934" t="s">
        <v>8246</v>
      </c>
      <c r="I2934">
        <v>1438358400</v>
      </c>
      <c r="J2934">
        <v>1437063121</v>
      </c>
      <c r="K2934" t="b">
        <v>0</v>
      </c>
      <c r="L2934">
        <v>139</v>
      </c>
      <c r="M2934" t="b">
        <v>1</v>
      </c>
      <c r="N2934" s="11" t="s">
        <v>8273</v>
      </c>
      <c r="O2934" t="s">
        <v>8274</v>
      </c>
      <c r="P2934" s="10">
        <f t="shared" si="187"/>
        <v>101</v>
      </c>
      <c r="Q2934">
        <f t="shared" si="186"/>
        <v>36.47</v>
      </c>
      <c r="R2934" s="16">
        <f t="shared" si="184"/>
        <v>42201.675011574072</v>
      </c>
      <c r="S2934" s="16">
        <f t="shared" si="185"/>
        <v>42216.666666666672</v>
      </c>
    </row>
    <row r="2935" spans="1:19" ht="32" hidden="1" x14ac:dyDescent="0.2">
      <c r="A2935">
        <v>2979</v>
      </c>
      <c r="B2935" s="3" t="s">
        <v>2979</v>
      </c>
      <c r="C2935" s="3" t="s">
        <v>7089</v>
      </c>
      <c r="D2935" s="6">
        <v>5000</v>
      </c>
      <c r="E2935" s="8">
        <v>5070</v>
      </c>
      <c r="F2935" t="s">
        <v>8218</v>
      </c>
      <c r="G2935" t="s">
        <v>8223</v>
      </c>
      <c r="H2935" t="s">
        <v>8245</v>
      </c>
      <c r="I2935">
        <v>1420524000</v>
      </c>
      <c r="J2935">
        <v>1419104823</v>
      </c>
      <c r="K2935" t="b">
        <v>0</v>
      </c>
      <c r="L2935">
        <v>46</v>
      </c>
      <c r="M2935" t="b">
        <v>1</v>
      </c>
      <c r="N2935" s="11" t="s">
        <v>8273</v>
      </c>
      <c r="O2935" t="s">
        <v>8274</v>
      </c>
      <c r="P2935" s="10">
        <f t="shared" si="187"/>
        <v>101</v>
      </c>
      <c r="Q2935">
        <f t="shared" si="186"/>
        <v>110.22</v>
      </c>
      <c r="R2935" s="16">
        <f t="shared" si="184"/>
        <v>41993.824340277773</v>
      </c>
      <c r="S2935" s="16">
        <f t="shared" si="185"/>
        <v>42010.25</v>
      </c>
    </row>
    <row r="2936" spans="1:19" ht="32" hidden="1" x14ac:dyDescent="0.2">
      <c r="A2936">
        <v>3351</v>
      </c>
      <c r="B2936" s="3" t="s">
        <v>3350</v>
      </c>
      <c r="C2936" s="3" t="s">
        <v>7461</v>
      </c>
      <c r="D2936" s="6">
        <v>5000</v>
      </c>
      <c r="E2936" s="8">
        <v>5055</v>
      </c>
      <c r="F2936" t="s">
        <v>8218</v>
      </c>
      <c r="G2936" t="s">
        <v>8224</v>
      </c>
      <c r="H2936" t="s">
        <v>8246</v>
      </c>
      <c r="I2936">
        <v>1406113200</v>
      </c>
      <c r="J2936">
        <v>1402910965</v>
      </c>
      <c r="K2936" t="b">
        <v>0</v>
      </c>
      <c r="L2936">
        <v>54</v>
      </c>
      <c r="M2936" t="b">
        <v>1</v>
      </c>
      <c r="N2936" s="11" t="s">
        <v>8273</v>
      </c>
      <c r="O2936" t="s">
        <v>8274</v>
      </c>
      <c r="P2936" s="10">
        <f t="shared" si="187"/>
        <v>101</v>
      </c>
      <c r="Q2936">
        <f t="shared" si="186"/>
        <v>93.61</v>
      </c>
      <c r="R2936" s="16">
        <f t="shared" si="184"/>
        <v>41806.395428240743</v>
      </c>
      <c r="S2936" s="16">
        <f t="shared" si="185"/>
        <v>41843.458333333336</v>
      </c>
    </row>
    <row r="2937" spans="1:19" ht="32" hidden="1" x14ac:dyDescent="0.2">
      <c r="A2937">
        <v>3760</v>
      </c>
      <c r="B2937" s="3" t="s">
        <v>3757</v>
      </c>
      <c r="C2937" s="3" t="s">
        <v>7870</v>
      </c>
      <c r="D2937" s="6">
        <v>5000</v>
      </c>
      <c r="E2937" s="8">
        <v>5050.7700000000004</v>
      </c>
      <c r="F2937" t="s">
        <v>8218</v>
      </c>
      <c r="G2937" t="s">
        <v>8223</v>
      </c>
      <c r="H2937" t="s">
        <v>8245</v>
      </c>
      <c r="I2937">
        <v>1399293386</v>
      </c>
      <c r="J2937">
        <v>1397133386</v>
      </c>
      <c r="K2937" t="b">
        <v>0</v>
      </c>
      <c r="L2937">
        <v>91</v>
      </c>
      <c r="M2937" t="b">
        <v>1</v>
      </c>
      <c r="N2937" s="11" t="s">
        <v>8273</v>
      </c>
      <c r="O2937" t="s">
        <v>8275</v>
      </c>
      <c r="P2937" s="10">
        <f t="shared" si="187"/>
        <v>101</v>
      </c>
      <c r="Q2937">
        <f t="shared" si="186"/>
        <v>55.5</v>
      </c>
      <c r="R2937" s="16">
        <f t="shared" si="184"/>
        <v>41739.525300925925</v>
      </c>
      <c r="S2937" s="16">
        <f t="shared" si="185"/>
        <v>41764.525300925925</v>
      </c>
    </row>
    <row r="2938" spans="1:19" ht="16" hidden="1" x14ac:dyDescent="0.2">
      <c r="A2938">
        <v>3212</v>
      </c>
      <c r="B2938" s="3" t="s">
        <v>3212</v>
      </c>
      <c r="C2938" s="3" t="s">
        <v>7322</v>
      </c>
      <c r="D2938" s="6">
        <v>4000</v>
      </c>
      <c r="E2938" s="8">
        <v>5050</v>
      </c>
      <c r="F2938" t="s">
        <v>8218</v>
      </c>
      <c r="G2938" t="s">
        <v>8223</v>
      </c>
      <c r="H2938" t="s">
        <v>8245</v>
      </c>
      <c r="I2938">
        <v>1407524751</v>
      </c>
      <c r="J2938">
        <v>1404932751</v>
      </c>
      <c r="K2938" t="b">
        <v>1</v>
      </c>
      <c r="L2938">
        <v>94</v>
      </c>
      <c r="M2938" t="b">
        <v>1</v>
      </c>
      <c r="N2938" s="11" t="s">
        <v>8273</v>
      </c>
      <c r="O2938" t="s">
        <v>8274</v>
      </c>
      <c r="P2938" s="10">
        <f t="shared" si="187"/>
        <v>126</v>
      </c>
      <c r="Q2938">
        <f t="shared" si="186"/>
        <v>53.72</v>
      </c>
      <c r="R2938" s="16">
        <f t="shared" si="184"/>
        <v>41829.795729166668</v>
      </c>
      <c r="S2938" s="16">
        <f t="shared" si="185"/>
        <v>41859.795729166668</v>
      </c>
    </row>
    <row r="2939" spans="1:19" ht="32" hidden="1" x14ac:dyDescent="0.2">
      <c r="A2939">
        <v>3721</v>
      </c>
      <c r="B2939" s="3" t="s">
        <v>3718</v>
      </c>
      <c r="C2939" s="3" t="s">
        <v>7831</v>
      </c>
      <c r="D2939" s="6">
        <v>5000</v>
      </c>
      <c r="E2939" s="8">
        <v>5040</v>
      </c>
      <c r="F2939" t="s">
        <v>8218</v>
      </c>
      <c r="G2939" t="s">
        <v>8223</v>
      </c>
      <c r="H2939" t="s">
        <v>8245</v>
      </c>
      <c r="I2939">
        <v>1415230084</v>
      </c>
      <c r="J2939">
        <v>1413412084</v>
      </c>
      <c r="K2939" t="b">
        <v>0</v>
      </c>
      <c r="L2939">
        <v>44</v>
      </c>
      <c r="M2939" t="b">
        <v>1</v>
      </c>
      <c r="N2939" s="11" t="s">
        <v>8273</v>
      </c>
      <c r="O2939" t="s">
        <v>8274</v>
      </c>
      <c r="P2939" s="10">
        <f t="shared" si="187"/>
        <v>101</v>
      </c>
      <c r="Q2939">
        <f t="shared" si="186"/>
        <v>114.55</v>
      </c>
      <c r="R2939" s="16">
        <f t="shared" si="184"/>
        <v>41927.936157407406</v>
      </c>
      <c r="S2939" s="16">
        <f t="shared" si="185"/>
        <v>41948.977824074071</v>
      </c>
    </row>
    <row r="2940" spans="1:19" ht="32" hidden="1" x14ac:dyDescent="0.2">
      <c r="A2940">
        <v>2964</v>
      </c>
      <c r="B2940" s="3" t="s">
        <v>2964</v>
      </c>
      <c r="C2940" s="3" t="s">
        <v>7074</v>
      </c>
      <c r="D2940" s="6">
        <v>5000</v>
      </c>
      <c r="E2940" s="8">
        <v>5035.6899999999996</v>
      </c>
      <c r="F2940" t="s">
        <v>8218</v>
      </c>
      <c r="G2940" t="s">
        <v>8223</v>
      </c>
      <c r="H2940" t="s">
        <v>8245</v>
      </c>
      <c r="I2940">
        <v>1407360720</v>
      </c>
      <c r="J2940">
        <v>1404769819</v>
      </c>
      <c r="K2940" t="b">
        <v>0</v>
      </c>
      <c r="L2940">
        <v>196</v>
      </c>
      <c r="M2940" t="b">
        <v>1</v>
      </c>
      <c r="N2940" s="11" t="s">
        <v>8273</v>
      </c>
      <c r="O2940" t="s">
        <v>8274</v>
      </c>
      <c r="P2940" s="10">
        <f t="shared" si="187"/>
        <v>101</v>
      </c>
      <c r="Q2940">
        <f t="shared" si="186"/>
        <v>25.69</v>
      </c>
      <c r="R2940" s="16">
        <f t="shared" si="184"/>
        <v>41827.909942129627</v>
      </c>
      <c r="S2940" s="16">
        <f t="shared" si="185"/>
        <v>41857.897222222222</v>
      </c>
    </row>
    <row r="2941" spans="1:19" ht="32" hidden="1" x14ac:dyDescent="0.2">
      <c r="A2941">
        <v>3569</v>
      </c>
      <c r="B2941" s="3" t="s">
        <v>3568</v>
      </c>
      <c r="C2941" s="3" t="s">
        <v>7679</v>
      </c>
      <c r="D2941" s="6">
        <v>5000</v>
      </c>
      <c r="E2941" s="8">
        <v>5024</v>
      </c>
      <c r="F2941" t="s">
        <v>8218</v>
      </c>
      <c r="G2941" t="s">
        <v>8223</v>
      </c>
      <c r="H2941" t="s">
        <v>8245</v>
      </c>
      <c r="I2941">
        <v>1420734696</v>
      </c>
      <c r="J2941">
        <v>1418142696</v>
      </c>
      <c r="K2941" t="b">
        <v>0</v>
      </c>
      <c r="L2941">
        <v>41</v>
      </c>
      <c r="M2941" t="b">
        <v>1</v>
      </c>
      <c r="N2941" s="11" t="s">
        <v>8273</v>
      </c>
      <c r="O2941" t="s">
        <v>8274</v>
      </c>
      <c r="P2941" s="10">
        <f t="shared" si="187"/>
        <v>100</v>
      </c>
      <c r="Q2941">
        <f t="shared" si="186"/>
        <v>122.54</v>
      </c>
      <c r="R2941" s="16">
        <f t="shared" si="184"/>
        <v>41982.688611111109</v>
      </c>
      <c r="S2941" s="16">
        <f t="shared" si="185"/>
        <v>42012.688611111109</v>
      </c>
    </row>
    <row r="2942" spans="1:19" ht="32" hidden="1" x14ac:dyDescent="0.2">
      <c r="A2942">
        <v>3335</v>
      </c>
      <c r="B2942" s="3" t="s">
        <v>3335</v>
      </c>
      <c r="C2942" s="3" t="s">
        <v>7445</v>
      </c>
      <c r="D2942" s="6">
        <v>5000</v>
      </c>
      <c r="E2942" s="8">
        <v>5016</v>
      </c>
      <c r="F2942" t="s">
        <v>8218</v>
      </c>
      <c r="G2942" t="s">
        <v>8224</v>
      </c>
      <c r="H2942" t="s">
        <v>8246</v>
      </c>
      <c r="I2942">
        <v>1407106800</v>
      </c>
      <c r="J2942">
        <v>1404749446</v>
      </c>
      <c r="K2942" t="b">
        <v>0</v>
      </c>
      <c r="L2942">
        <v>63</v>
      </c>
      <c r="M2942" t="b">
        <v>1</v>
      </c>
      <c r="N2942" s="11" t="s">
        <v>8273</v>
      </c>
      <c r="O2942" t="s">
        <v>8274</v>
      </c>
      <c r="P2942" s="10">
        <f t="shared" si="187"/>
        <v>100</v>
      </c>
      <c r="Q2942">
        <f t="shared" si="186"/>
        <v>79.62</v>
      </c>
      <c r="R2942" s="16">
        <f t="shared" si="184"/>
        <v>41827.674143518518</v>
      </c>
      <c r="S2942" s="16">
        <f t="shared" si="185"/>
        <v>41854.958333333336</v>
      </c>
    </row>
    <row r="2943" spans="1:19" ht="32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t="s">
        <v>8314</v>
      </c>
      <c r="P2943" s="10">
        <f t="shared" ref="P2943:P2962" si="188">ROUND(E2943/D2943*100,0)</f>
        <v>0</v>
      </c>
      <c r="Q2943">
        <f t="shared" si="186"/>
        <v>1</v>
      </c>
      <c r="R2943" s="16">
        <f t="shared" si="184"/>
        <v>42034.960127314815</v>
      </c>
      <c r="S2943" s="16">
        <f t="shared" si="185"/>
        <v>42064.960127314815</v>
      </c>
    </row>
    <row r="2944" spans="1:19" ht="32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t="s">
        <v>8314</v>
      </c>
      <c r="P2944" s="10">
        <f t="shared" si="188"/>
        <v>20</v>
      </c>
      <c r="Q2944">
        <f t="shared" si="186"/>
        <v>202.23</v>
      </c>
      <c r="R2944" s="16">
        <f t="shared" si="184"/>
        <v>42334.803923611107</v>
      </c>
      <c r="S2944" s="16">
        <f t="shared" si="185"/>
        <v>42354.845833333333</v>
      </c>
    </row>
    <row r="2945" spans="1:19" ht="32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t="s">
        <v>8314</v>
      </c>
      <c r="P2945" s="10">
        <f t="shared" si="188"/>
        <v>0</v>
      </c>
      <c r="Q2945">
        <f t="shared" si="186"/>
        <v>0</v>
      </c>
      <c r="R2945" s="16">
        <f t="shared" si="184"/>
        <v>42077.129398148143</v>
      </c>
      <c r="S2945" s="16">
        <f t="shared" si="185"/>
        <v>42107.129398148143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t="s">
        <v>8314</v>
      </c>
      <c r="P2946" s="10">
        <f t="shared" si="188"/>
        <v>1</v>
      </c>
      <c r="Q2946">
        <f t="shared" si="186"/>
        <v>100</v>
      </c>
      <c r="R2946" s="16">
        <f t="shared" si="184"/>
        <v>42132.9143287037</v>
      </c>
      <c r="S2946" s="16">
        <f t="shared" si="185"/>
        <v>42162.9143287037</v>
      </c>
    </row>
    <row r="2947" spans="1:19" ht="32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t="s">
        <v>8314</v>
      </c>
      <c r="P2947" s="10">
        <f t="shared" si="188"/>
        <v>0</v>
      </c>
      <c r="Q2947">
        <f t="shared" si="186"/>
        <v>0</v>
      </c>
      <c r="R2947" s="16">
        <f t="shared" ref="R2947:R3010" si="189">(((J2947/60)/60)/24)+DATE(1970,1,1)</f>
        <v>42118.139583333337</v>
      </c>
      <c r="S2947" s="16">
        <f t="shared" ref="S2947:S3010" si="190">(((I2947/60)/60)/24)+DATE(1970,1,1)</f>
        <v>42148.139583333337</v>
      </c>
    </row>
    <row r="2948" spans="1:19" ht="32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t="s">
        <v>8314</v>
      </c>
      <c r="P2948" s="10">
        <f t="shared" si="188"/>
        <v>0</v>
      </c>
      <c r="Q2948">
        <f t="shared" si="186"/>
        <v>1</v>
      </c>
      <c r="R2948" s="16">
        <f t="shared" si="189"/>
        <v>42567.531157407408</v>
      </c>
      <c r="S2948" s="16">
        <f t="shared" si="190"/>
        <v>42597.531157407408</v>
      </c>
    </row>
    <row r="2949" spans="1:19" ht="32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t="s">
        <v>8314</v>
      </c>
      <c r="P2949" s="10">
        <f t="shared" si="188"/>
        <v>4</v>
      </c>
      <c r="Q2949">
        <f t="shared" si="186"/>
        <v>82.46</v>
      </c>
      <c r="R2949" s="16">
        <f t="shared" si="189"/>
        <v>42649.562118055561</v>
      </c>
      <c r="S2949" s="16">
        <f t="shared" si="190"/>
        <v>42698.715972222228</v>
      </c>
    </row>
    <row r="2950" spans="1:19" ht="32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t="s">
        <v>8314</v>
      </c>
      <c r="P2950" s="10">
        <f t="shared" si="188"/>
        <v>0</v>
      </c>
      <c r="Q2950">
        <f t="shared" si="186"/>
        <v>2.67</v>
      </c>
      <c r="R2950" s="16">
        <f t="shared" si="189"/>
        <v>42097.649224537032</v>
      </c>
      <c r="S2950" s="16">
        <f t="shared" si="190"/>
        <v>42157.649224537032</v>
      </c>
    </row>
    <row r="2951" spans="1:19" ht="32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t="s">
        <v>8314</v>
      </c>
      <c r="P2951" s="10">
        <f t="shared" si="188"/>
        <v>3</v>
      </c>
      <c r="Q2951">
        <f t="shared" si="186"/>
        <v>12.5</v>
      </c>
      <c r="R2951" s="16">
        <f t="shared" si="189"/>
        <v>42297.823113425926</v>
      </c>
      <c r="S2951" s="16">
        <f t="shared" si="190"/>
        <v>42327.864780092597</v>
      </c>
    </row>
    <row r="2952" spans="1:19" ht="32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t="s">
        <v>8314</v>
      </c>
      <c r="P2952" s="10">
        <f t="shared" si="188"/>
        <v>0</v>
      </c>
      <c r="Q2952">
        <f t="shared" si="186"/>
        <v>0</v>
      </c>
      <c r="R2952" s="16">
        <f t="shared" si="189"/>
        <v>42362.36518518519</v>
      </c>
      <c r="S2952" s="16">
        <f t="shared" si="190"/>
        <v>42392.36518518519</v>
      </c>
    </row>
    <row r="2953" spans="1:19" ht="32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t="s">
        <v>8314</v>
      </c>
      <c r="P2953" s="10">
        <f t="shared" si="188"/>
        <v>2</v>
      </c>
      <c r="Q2953">
        <f t="shared" si="186"/>
        <v>18.899999999999999</v>
      </c>
      <c r="R2953" s="16">
        <f t="shared" si="189"/>
        <v>41872.802928240737</v>
      </c>
      <c r="S2953" s="16">
        <f t="shared" si="190"/>
        <v>41917.802928240737</v>
      </c>
    </row>
    <row r="2954" spans="1:19" ht="32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t="s">
        <v>8314</v>
      </c>
      <c r="P2954" s="10">
        <f t="shared" si="188"/>
        <v>8</v>
      </c>
      <c r="Q2954">
        <f t="shared" ref="Q2954:Q3017" si="191">IFERROR(ROUND(E2954/L2954,2),0)</f>
        <v>200.63</v>
      </c>
      <c r="R2954" s="16">
        <f t="shared" si="189"/>
        <v>42628.690266203703</v>
      </c>
      <c r="S2954" s="16">
        <f t="shared" si="190"/>
        <v>42660.166666666672</v>
      </c>
    </row>
    <row r="2955" spans="1:19" ht="32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t="s">
        <v>8314</v>
      </c>
      <c r="P2955" s="10">
        <f t="shared" si="188"/>
        <v>0</v>
      </c>
      <c r="Q2955">
        <f t="shared" si="191"/>
        <v>201.67</v>
      </c>
      <c r="R2955" s="16">
        <f t="shared" si="189"/>
        <v>42255.791909722218</v>
      </c>
      <c r="S2955" s="16">
        <f t="shared" si="190"/>
        <v>42285.791909722218</v>
      </c>
    </row>
    <row r="2956" spans="1:19" ht="32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t="s">
        <v>8314</v>
      </c>
      <c r="P2956" s="10">
        <f t="shared" si="188"/>
        <v>0</v>
      </c>
      <c r="Q2956">
        <f t="shared" si="191"/>
        <v>0</v>
      </c>
      <c r="R2956" s="16">
        <f t="shared" si="189"/>
        <v>42790.583368055552</v>
      </c>
      <c r="S2956" s="16">
        <f t="shared" si="190"/>
        <v>42810.541701388895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t="s">
        <v>8314</v>
      </c>
      <c r="P2957" s="10">
        <f t="shared" si="188"/>
        <v>60</v>
      </c>
      <c r="Q2957">
        <f t="shared" si="191"/>
        <v>65</v>
      </c>
      <c r="R2957" s="16">
        <f t="shared" si="189"/>
        <v>42141.741307870368</v>
      </c>
      <c r="S2957" s="16">
        <f t="shared" si="190"/>
        <v>42171.741307870368</v>
      </c>
    </row>
    <row r="2958" spans="1:19" ht="32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t="s">
        <v>8314</v>
      </c>
      <c r="P2958" s="10">
        <f t="shared" si="188"/>
        <v>17</v>
      </c>
      <c r="Q2958">
        <f t="shared" si="191"/>
        <v>66.099999999999994</v>
      </c>
      <c r="R2958" s="16">
        <f t="shared" si="189"/>
        <v>42464.958912037036</v>
      </c>
      <c r="S2958" s="16">
        <f t="shared" si="190"/>
        <v>42494.958912037036</v>
      </c>
    </row>
    <row r="2959" spans="1:19" ht="32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t="s">
        <v>8314</v>
      </c>
      <c r="P2959" s="10">
        <f t="shared" si="188"/>
        <v>2</v>
      </c>
      <c r="Q2959">
        <f t="shared" si="191"/>
        <v>93.33</v>
      </c>
      <c r="R2959" s="16">
        <f t="shared" si="189"/>
        <v>42031.011249999996</v>
      </c>
      <c r="S2959" s="16">
        <f t="shared" si="190"/>
        <v>42090.969583333332</v>
      </c>
    </row>
    <row r="2960" spans="1:19" ht="32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t="s">
        <v>8314</v>
      </c>
      <c r="P2960" s="10">
        <f t="shared" si="188"/>
        <v>0</v>
      </c>
      <c r="Q2960">
        <f t="shared" si="191"/>
        <v>0</v>
      </c>
      <c r="R2960" s="16">
        <f t="shared" si="189"/>
        <v>42438.779131944444</v>
      </c>
      <c r="S2960" s="16">
        <f t="shared" si="190"/>
        <v>42498.73746527778</v>
      </c>
    </row>
    <row r="2961" spans="1:19" ht="32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t="s">
        <v>8314</v>
      </c>
      <c r="P2961" s="10">
        <f t="shared" si="188"/>
        <v>0</v>
      </c>
      <c r="Q2961">
        <f t="shared" si="191"/>
        <v>0</v>
      </c>
      <c r="R2961" s="16">
        <f t="shared" si="189"/>
        <v>42498.008391203708</v>
      </c>
      <c r="S2961" s="16">
        <f t="shared" si="190"/>
        <v>42528.008391203708</v>
      </c>
    </row>
    <row r="2962" spans="1:19" ht="32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t="s">
        <v>8314</v>
      </c>
      <c r="P2962" s="10">
        <f t="shared" si="188"/>
        <v>0</v>
      </c>
      <c r="Q2962">
        <f t="shared" si="191"/>
        <v>0</v>
      </c>
      <c r="R2962" s="16">
        <f t="shared" si="189"/>
        <v>41863.757210648146</v>
      </c>
      <c r="S2962" s="16">
        <f t="shared" si="190"/>
        <v>41893.757210648146</v>
      </c>
    </row>
    <row r="2963" spans="1:19" ht="32" hidden="1" x14ac:dyDescent="0.2">
      <c r="A2963">
        <v>3687</v>
      </c>
      <c r="B2963" s="3" t="s">
        <v>3684</v>
      </c>
      <c r="C2963" s="3" t="s">
        <v>7797</v>
      </c>
      <c r="D2963" s="6">
        <v>5000</v>
      </c>
      <c r="E2963" s="8">
        <v>5012.25</v>
      </c>
      <c r="F2963" t="s">
        <v>8218</v>
      </c>
      <c r="G2963" t="s">
        <v>8223</v>
      </c>
      <c r="H2963" t="s">
        <v>8245</v>
      </c>
      <c r="I2963">
        <v>1403846055</v>
      </c>
      <c r="J2963">
        <v>1401254055</v>
      </c>
      <c r="K2963" t="b">
        <v>0</v>
      </c>
      <c r="L2963">
        <v>25</v>
      </c>
      <c r="M2963" t="b">
        <v>1</v>
      </c>
      <c r="N2963" s="11" t="s">
        <v>8273</v>
      </c>
      <c r="O2963" t="s">
        <v>8274</v>
      </c>
      <c r="P2963" s="10">
        <f t="shared" ref="P2963:P2982" si="192">IFERROR(ROUND(E2963/D2963*100,0), "N/A")</f>
        <v>100</v>
      </c>
      <c r="Q2963">
        <f t="shared" si="191"/>
        <v>200.49</v>
      </c>
      <c r="R2963" s="16">
        <f t="shared" si="189"/>
        <v>41787.218229166669</v>
      </c>
      <c r="S2963" s="16">
        <f t="shared" si="190"/>
        <v>41817.218229166669</v>
      </c>
    </row>
    <row r="2964" spans="1:19" ht="32" hidden="1" x14ac:dyDescent="0.2">
      <c r="A2964">
        <v>3590</v>
      </c>
      <c r="B2964" s="3" t="s">
        <v>3589</v>
      </c>
      <c r="C2964" s="3" t="s">
        <v>7700</v>
      </c>
      <c r="D2964" s="6">
        <v>5000</v>
      </c>
      <c r="E2964" s="8">
        <v>5003</v>
      </c>
      <c r="F2964" t="s">
        <v>8218</v>
      </c>
      <c r="G2964" t="s">
        <v>8224</v>
      </c>
      <c r="H2964" t="s">
        <v>8246</v>
      </c>
      <c r="I2964">
        <v>1413792034</v>
      </c>
      <c r="J2964">
        <v>1411200034</v>
      </c>
      <c r="K2964" t="b">
        <v>0</v>
      </c>
      <c r="L2964">
        <v>73</v>
      </c>
      <c r="M2964" t="b">
        <v>1</v>
      </c>
      <c r="N2964" s="11" t="s">
        <v>8273</v>
      </c>
      <c r="O2964" t="s">
        <v>8274</v>
      </c>
      <c r="P2964" s="10">
        <f t="shared" si="192"/>
        <v>100</v>
      </c>
      <c r="Q2964">
        <f t="shared" si="191"/>
        <v>68.53</v>
      </c>
      <c r="R2964" s="16">
        <f t="shared" si="189"/>
        <v>41902.333726851852</v>
      </c>
      <c r="S2964" s="16">
        <f t="shared" si="190"/>
        <v>41932.333726851852</v>
      </c>
    </row>
    <row r="2965" spans="1:19" ht="32" hidden="1" x14ac:dyDescent="0.2">
      <c r="A2965">
        <v>3763</v>
      </c>
      <c r="B2965" s="3" t="s">
        <v>3760</v>
      </c>
      <c r="C2965" s="3" t="s">
        <v>7873</v>
      </c>
      <c r="D2965" s="6">
        <v>5000</v>
      </c>
      <c r="E2965" s="8">
        <v>5000</v>
      </c>
      <c r="F2965" t="s">
        <v>8218</v>
      </c>
      <c r="G2965" t="s">
        <v>8223</v>
      </c>
      <c r="H2965" t="s">
        <v>8245</v>
      </c>
      <c r="I2965">
        <v>1427907626</v>
      </c>
      <c r="J2965">
        <v>1425319226</v>
      </c>
      <c r="K2965" t="b">
        <v>0</v>
      </c>
      <c r="L2965">
        <v>77</v>
      </c>
      <c r="M2965" t="b">
        <v>1</v>
      </c>
      <c r="N2965" s="11" t="s">
        <v>8273</v>
      </c>
      <c r="O2965" t="s">
        <v>8275</v>
      </c>
      <c r="P2965" s="10">
        <f t="shared" si="192"/>
        <v>100</v>
      </c>
      <c r="Q2965">
        <f t="shared" si="191"/>
        <v>64.94</v>
      </c>
      <c r="R2965" s="16">
        <f t="shared" si="189"/>
        <v>42065.750300925924</v>
      </c>
      <c r="S2965" s="16">
        <f t="shared" si="190"/>
        <v>42095.708634259259</v>
      </c>
    </row>
    <row r="2966" spans="1:19" ht="32" hidden="1" x14ac:dyDescent="0.2">
      <c r="A2966">
        <v>3828</v>
      </c>
      <c r="B2966" s="3" t="s">
        <v>3825</v>
      </c>
      <c r="C2966" s="3" t="s">
        <v>7937</v>
      </c>
      <c r="D2966" s="6">
        <v>5000</v>
      </c>
      <c r="E2966" s="8">
        <v>5000</v>
      </c>
      <c r="F2966" t="s">
        <v>8218</v>
      </c>
      <c r="G2966" t="s">
        <v>8223</v>
      </c>
      <c r="H2966" t="s">
        <v>8245</v>
      </c>
      <c r="I2966">
        <v>1420033187</v>
      </c>
      <c r="J2966">
        <v>1414845587</v>
      </c>
      <c r="K2966" t="b">
        <v>0</v>
      </c>
      <c r="L2966">
        <v>28</v>
      </c>
      <c r="M2966" t="b">
        <v>1</v>
      </c>
      <c r="N2966" s="11" t="s">
        <v>8273</v>
      </c>
      <c r="O2966" t="s">
        <v>8274</v>
      </c>
      <c r="P2966" s="10">
        <f t="shared" si="192"/>
        <v>100</v>
      </c>
      <c r="Q2966">
        <f t="shared" si="191"/>
        <v>178.57</v>
      </c>
      <c r="R2966" s="16">
        <f t="shared" si="189"/>
        <v>41944.527627314819</v>
      </c>
      <c r="S2966" s="16">
        <f t="shared" si="190"/>
        <v>42004.569293981483</v>
      </c>
    </row>
    <row r="2967" spans="1:19" ht="32" hidden="1" x14ac:dyDescent="0.2">
      <c r="A2967">
        <v>3781</v>
      </c>
      <c r="B2967" s="3" t="s">
        <v>3778</v>
      </c>
      <c r="C2967" s="3" t="s">
        <v>7891</v>
      </c>
      <c r="D2967" s="6">
        <v>4500</v>
      </c>
      <c r="E2967" s="8">
        <v>4935</v>
      </c>
      <c r="F2967" t="s">
        <v>8218</v>
      </c>
      <c r="G2967" t="s">
        <v>8223</v>
      </c>
      <c r="H2967" t="s">
        <v>8245</v>
      </c>
      <c r="I2967">
        <v>1410210685</v>
      </c>
      <c r="J2967">
        <v>1408050685</v>
      </c>
      <c r="K2967" t="b">
        <v>0</v>
      </c>
      <c r="L2967">
        <v>52</v>
      </c>
      <c r="M2967" t="b">
        <v>1</v>
      </c>
      <c r="N2967" s="11" t="s">
        <v>8273</v>
      </c>
      <c r="O2967" t="s">
        <v>8275</v>
      </c>
      <c r="P2967" s="10">
        <f t="shared" si="192"/>
        <v>110</v>
      </c>
      <c r="Q2967">
        <f t="shared" si="191"/>
        <v>94.9</v>
      </c>
      <c r="R2967" s="16">
        <f t="shared" si="189"/>
        <v>41865.882928240739</v>
      </c>
      <c r="S2967" s="16">
        <f t="shared" si="190"/>
        <v>41890.882928240739</v>
      </c>
    </row>
    <row r="2968" spans="1:19" ht="32" hidden="1" x14ac:dyDescent="0.2">
      <c r="A2968">
        <v>3473</v>
      </c>
      <c r="B2968" s="3" t="s">
        <v>3472</v>
      </c>
      <c r="C2968" s="3" t="s">
        <v>7583</v>
      </c>
      <c r="D2968" s="6">
        <v>4900</v>
      </c>
      <c r="E2968" s="8">
        <v>4900</v>
      </c>
      <c r="F2968" t="s">
        <v>8218</v>
      </c>
      <c r="G2968" t="s">
        <v>8223</v>
      </c>
      <c r="H2968" t="s">
        <v>8245</v>
      </c>
      <c r="I2968">
        <v>1426883220</v>
      </c>
      <c r="J2968">
        <v>1425067296</v>
      </c>
      <c r="K2968" t="b">
        <v>0</v>
      </c>
      <c r="L2968">
        <v>33</v>
      </c>
      <c r="M2968" t="b">
        <v>1</v>
      </c>
      <c r="N2968" s="11" t="s">
        <v>8273</v>
      </c>
      <c r="O2968" t="s">
        <v>8274</v>
      </c>
      <c r="P2968" s="10">
        <f t="shared" si="192"/>
        <v>100</v>
      </c>
      <c r="Q2968">
        <f t="shared" si="191"/>
        <v>148.47999999999999</v>
      </c>
      <c r="R2968" s="16">
        <f t="shared" si="189"/>
        <v>42062.834444444445</v>
      </c>
      <c r="S2968" s="16">
        <f t="shared" si="190"/>
        <v>42083.852083333331</v>
      </c>
    </row>
    <row r="2969" spans="1:19" ht="16" hidden="1" x14ac:dyDescent="0.2">
      <c r="A2969">
        <v>3179</v>
      </c>
      <c r="B2969" s="3" t="s">
        <v>3179</v>
      </c>
      <c r="C2969" s="3" t="s">
        <v>7289</v>
      </c>
      <c r="D2969" s="6">
        <v>4200</v>
      </c>
      <c r="E2969" s="8">
        <v>4794.82</v>
      </c>
      <c r="F2969" t="s">
        <v>8218</v>
      </c>
      <c r="G2969" t="s">
        <v>8223</v>
      </c>
      <c r="H2969" t="s">
        <v>8245</v>
      </c>
      <c r="I2969">
        <v>1367859071</v>
      </c>
      <c r="J2969">
        <v>1365699071</v>
      </c>
      <c r="K2969" t="b">
        <v>1</v>
      </c>
      <c r="L2969">
        <v>62</v>
      </c>
      <c r="M2969" t="b">
        <v>1</v>
      </c>
      <c r="N2969" s="11" t="s">
        <v>8273</v>
      </c>
      <c r="O2969" t="s">
        <v>8274</v>
      </c>
      <c r="P2969" s="10">
        <f t="shared" si="192"/>
        <v>114</v>
      </c>
      <c r="Q2969">
        <f t="shared" si="191"/>
        <v>77.34</v>
      </c>
      <c r="R2969" s="16">
        <f t="shared" si="189"/>
        <v>41375.702210648145</v>
      </c>
      <c r="S2969" s="16">
        <f t="shared" si="190"/>
        <v>41400.702210648145</v>
      </c>
    </row>
    <row r="2970" spans="1:19" ht="32" hidden="1" x14ac:dyDescent="0.2">
      <c r="A2970">
        <v>3416</v>
      </c>
      <c r="B2970" s="3" t="s">
        <v>3415</v>
      </c>
      <c r="C2970" s="3" t="s">
        <v>7526</v>
      </c>
      <c r="D2970" s="6">
        <v>4000</v>
      </c>
      <c r="E2970" s="8">
        <v>4784</v>
      </c>
      <c r="F2970" t="s">
        <v>8218</v>
      </c>
      <c r="G2970" t="s">
        <v>8224</v>
      </c>
      <c r="H2970" t="s">
        <v>8246</v>
      </c>
      <c r="I2970">
        <v>1429813800</v>
      </c>
      <c r="J2970">
        <v>1427363645</v>
      </c>
      <c r="K2970" t="b">
        <v>0</v>
      </c>
      <c r="L2970">
        <v>30</v>
      </c>
      <c r="M2970" t="b">
        <v>1</v>
      </c>
      <c r="N2970" s="11" t="s">
        <v>8273</v>
      </c>
      <c r="O2970" t="s">
        <v>8274</v>
      </c>
      <c r="P2970" s="10">
        <f t="shared" si="192"/>
        <v>120</v>
      </c>
      <c r="Q2970">
        <f t="shared" si="191"/>
        <v>159.47</v>
      </c>
      <c r="R2970" s="16">
        <f t="shared" si="189"/>
        <v>42089.412557870368</v>
      </c>
      <c r="S2970" s="16">
        <f t="shared" si="190"/>
        <v>42117.770833333328</v>
      </c>
    </row>
    <row r="2971" spans="1:19" ht="32" hidden="1" x14ac:dyDescent="0.2">
      <c r="A2971">
        <v>3486</v>
      </c>
      <c r="B2971" s="3" t="s">
        <v>3485</v>
      </c>
      <c r="C2971" s="3" t="s">
        <v>7596</v>
      </c>
      <c r="D2971" s="6">
        <v>3000</v>
      </c>
      <c r="E2971" s="8">
        <v>4656</v>
      </c>
      <c r="F2971" t="s">
        <v>8218</v>
      </c>
      <c r="G2971" t="s">
        <v>8223</v>
      </c>
      <c r="H2971" t="s">
        <v>8245</v>
      </c>
      <c r="I2971">
        <v>1433314740</v>
      </c>
      <c r="J2971">
        <v>1430600401</v>
      </c>
      <c r="K2971" t="b">
        <v>0</v>
      </c>
      <c r="L2971">
        <v>56</v>
      </c>
      <c r="M2971" t="b">
        <v>1</v>
      </c>
      <c r="N2971" s="11" t="s">
        <v>8273</v>
      </c>
      <c r="O2971" t="s">
        <v>8274</v>
      </c>
      <c r="P2971" s="10">
        <f t="shared" si="192"/>
        <v>155</v>
      </c>
      <c r="Q2971">
        <f t="shared" si="191"/>
        <v>83.14</v>
      </c>
      <c r="R2971" s="16">
        <f t="shared" si="189"/>
        <v>42126.87501157407</v>
      </c>
      <c r="S2971" s="16">
        <f t="shared" si="190"/>
        <v>42158.290972222225</v>
      </c>
    </row>
    <row r="2972" spans="1:19" ht="16" hidden="1" x14ac:dyDescent="0.2">
      <c r="A2972">
        <v>3184</v>
      </c>
      <c r="B2972" s="3" t="s">
        <v>3184</v>
      </c>
      <c r="C2972" s="3" t="s">
        <v>7294</v>
      </c>
      <c r="D2972" s="6">
        <v>4300</v>
      </c>
      <c r="E2972" s="8">
        <v>4610</v>
      </c>
      <c r="F2972" t="s">
        <v>8218</v>
      </c>
      <c r="G2972" t="s">
        <v>8223</v>
      </c>
      <c r="H2972" t="s">
        <v>8245</v>
      </c>
      <c r="I2972">
        <v>1404258631</v>
      </c>
      <c r="J2972">
        <v>1401666631</v>
      </c>
      <c r="K2972" t="b">
        <v>1</v>
      </c>
      <c r="L2972">
        <v>46</v>
      </c>
      <c r="M2972" t="b">
        <v>1</v>
      </c>
      <c r="N2972" s="11" t="s">
        <v>8273</v>
      </c>
      <c r="O2972" t="s">
        <v>8274</v>
      </c>
      <c r="P2972" s="10">
        <f t="shared" si="192"/>
        <v>107</v>
      </c>
      <c r="Q2972">
        <f t="shared" si="191"/>
        <v>100.22</v>
      </c>
      <c r="R2972" s="16">
        <f t="shared" si="189"/>
        <v>41791.993414351848</v>
      </c>
      <c r="S2972" s="16">
        <f t="shared" si="190"/>
        <v>41821.993414351848</v>
      </c>
    </row>
    <row r="2973" spans="1:19" ht="16" hidden="1" x14ac:dyDescent="0.2">
      <c r="A2973">
        <v>3723</v>
      </c>
      <c r="B2973" s="3" t="s">
        <v>3720</v>
      </c>
      <c r="C2973" s="3" t="s">
        <v>7833</v>
      </c>
      <c r="D2973" s="6">
        <v>4500</v>
      </c>
      <c r="E2973" s="8">
        <v>4592</v>
      </c>
      <c r="F2973" t="s">
        <v>8218</v>
      </c>
      <c r="G2973" t="s">
        <v>8224</v>
      </c>
      <c r="H2973" t="s">
        <v>8246</v>
      </c>
      <c r="I2973">
        <v>1417374262</v>
      </c>
      <c r="J2973">
        <v>1414778662</v>
      </c>
      <c r="K2973" t="b">
        <v>0</v>
      </c>
      <c r="L2973">
        <v>63</v>
      </c>
      <c r="M2973" t="b">
        <v>1</v>
      </c>
      <c r="N2973" s="11" t="s">
        <v>8273</v>
      </c>
      <c r="O2973" t="s">
        <v>8274</v>
      </c>
      <c r="P2973" s="10">
        <f t="shared" si="192"/>
        <v>102</v>
      </c>
      <c r="Q2973">
        <f t="shared" si="191"/>
        <v>72.89</v>
      </c>
      <c r="R2973" s="16">
        <f t="shared" si="189"/>
        <v>41943.753032407411</v>
      </c>
      <c r="S2973" s="16">
        <f t="shared" si="190"/>
        <v>41973.794699074075</v>
      </c>
    </row>
    <row r="2974" spans="1:19" ht="32" hidden="1" x14ac:dyDescent="0.2">
      <c r="A2974">
        <v>3827</v>
      </c>
      <c r="B2974" s="3" t="s">
        <v>3824</v>
      </c>
      <c r="C2974" s="3" t="s">
        <v>7936</v>
      </c>
      <c r="D2974" s="6">
        <v>3000</v>
      </c>
      <c r="E2974" s="8">
        <v>4580</v>
      </c>
      <c r="F2974" t="s">
        <v>8218</v>
      </c>
      <c r="G2974" t="s">
        <v>8224</v>
      </c>
      <c r="H2974" t="s">
        <v>8246</v>
      </c>
      <c r="I2974">
        <v>1427414400</v>
      </c>
      <c r="J2974">
        <v>1422656201</v>
      </c>
      <c r="K2974" t="b">
        <v>0</v>
      </c>
      <c r="L2974">
        <v>65</v>
      </c>
      <c r="M2974" t="b">
        <v>1</v>
      </c>
      <c r="N2974" s="11" t="s">
        <v>8273</v>
      </c>
      <c r="O2974" t="s">
        <v>8274</v>
      </c>
      <c r="P2974" s="10">
        <f t="shared" si="192"/>
        <v>153</v>
      </c>
      <c r="Q2974">
        <f t="shared" si="191"/>
        <v>70.459999999999994</v>
      </c>
      <c r="R2974" s="16">
        <f t="shared" si="189"/>
        <v>42034.928252314814</v>
      </c>
      <c r="S2974" s="16">
        <f t="shared" si="190"/>
        <v>42090</v>
      </c>
    </row>
    <row r="2975" spans="1:19" ht="32" hidden="1" x14ac:dyDescent="0.2">
      <c r="A2975">
        <v>3160</v>
      </c>
      <c r="B2975" s="3" t="s">
        <v>3160</v>
      </c>
      <c r="C2975" s="3" t="s">
        <v>7270</v>
      </c>
      <c r="D2975" s="6">
        <v>4500</v>
      </c>
      <c r="E2975" s="8">
        <v>4569</v>
      </c>
      <c r="F2975" t="s">
        <v>8218</v>
      </c>
      <c r="G2975" t="s">
        <v>8223</v>
      </c>
      <c r="H2975" t="s">
        <v>8245</v>
      </c>
      <c r="I2975">
        <v>1407905940</v>
      </c>
      <c r="J2975">
        <v>1405923687</v>
      </c>
      <c r="K2975" t="b">
        <v>1</v>
      </c>
      <c r="L2975">
        <v>57</v>
      </c>
      <c r="M2975" t="b">
        <v>1</v>
      </c>
      <c r="N2975" s="11" t="s">
        <v>8273</v>
      </c>
      <c r="O2975" t="s">
        <v>8274</v>
      </c>
      <c r="P2975" s="10">
        <f t="shared" si="192"/>
        <v>102</v>
      </c>
      <c r="Q2975">
        <f t="shared" si="191"/>
        <v>80.16</v>
      </c>
      <c r="R2975" s="16">
        <f t="shared" si="189"/>
        <v>41841.26489583333</v>
      </c>
      <c r="S2975" s="16">
        <f t="shared" si="190"/>
        <v>41864.207638888889</v>
      </c>
    </row>
    <row r="2976" spans="1:19" ht="32" hidden="1" x14ac:dyDescent="0.2">
      <c r="A2976">
        <v>3344</v>
      </c>
      <c r="B2976" s="3" t="s">
        <v>3344</v>
      </c>
      <c r="C2976" s="3" t="s">
        <v>7454</v>
      </c>
      <c r="D2976" s="6">
        <v>4500</v>
      </c>
      <c r="E2976" s="8">
        <v>4565</v>
      </c>
      <c r="F2976" t="s">
        <v>8218</v>
      </c>
      <c r="G2976" t="s">
        <v>8223</v>
      </c>
      <c r="H2976" t="s">
        <v>8245</v>
      </c>
      <c r="I2976">
        <v>1409374093</v>
      </c>
      <c r="J2976">
        <v>1406782093</v>
      </c>
      <c r="K2976" t="b">
        <v>0</v>
      </c>
      <c r="L2976">
        <v>40</v>
      </c>
      <c r="M2976" t="b">
        <v>1</v>
      </c>
      <c r="N2976" s="11" t="s">
        <v>8273</v>
      </c>
      <c r="O2976" t="s">
        <v>8274</v>
      </c>
      <c r="P2976" s="10">
        <f t="shared" si="192"/>
        <v>101</v>
      </c>
      <c r="Q2976">
        <f t="shared" si="191"/>
        <v>114.13</v>
      </c>
      <c r="R2976" s="16">
        <f t="shared" si="189"/>
        <v>41851.200150462959</v>
      </c>
      <c r="S2976" s="16">
        <f t="shared" si="190"/>
        <v>41881.200150462959</v>
      </c>
    </row>
    <row r="2977" spans="1:19" ht="32" hidden="1" x14ac:dyDescent="0.2">
      <c r="A2977">
        <v>1303</v>
      </c>
      <c r="B2977" s="3" t="s">
        <v>1304</v>
      </c>
      <c r="C2977" s="3" t="s">
        <v>5413</v>
      </c>
      <c r="D2977" s="6">
        <v>3500</v>
      </c>
      <c r="E2977" s="8">
        <v>4559.13</v>
      </c>
      <c r="F2977" t="s">
        <v>8218</v>
      </c>
      <c r="G2977" t="s">
        <v>8224</v>
      </c>
      <c r="H2977" t="s">
        <v>8246</v>
      </c>
      <c r="I2977">
        <v>1469962800</v>
      </c>
      <c r="J2977">
        <v>1468578920</v>
      </c>
      <c r="K2977" t="b">
        <v>0</v>
      </c>
      <c r="L2977">
        <v>108</v>
      </c>
      <c r="M2977" t="b">
        <v>1</v>
      </c>
      <c r="N2977" s="11" t="s">
        <v>8273</v>
      </c>
      <c r="O2977" t="s">
        <v>8274</v>
      </c>
      <c r="P2977" s="10">
        <f t="shared" si="192"/>
        <v>130</v>
      </c>
      <c r="Q2977">
        <f t="shared" si="191"/>
        <v>42.21</v>
      </c>
      <c r="R2977" s="16">
        <f t="shared" si="189"/>
        <v>42566.441203703704</v>
      </c>
      <c r="S2977" s="16">
        <f t="shared" si="190"/>
        <v>42582.458333333328</v>
      </c>
    </row>
    <row r="2978" spans="1:19" ht="32" hidden="1" x14ac:dyDescent="0.2">
      <c r="A2978">
        <v>3756</v>
      </c>
      <c r="B2978" s="3" t="s">
        <v>3753</v>
      </c>
      <c r="C2978" s="3" t="s">
        <v>7866</v>
      </c>
      <c r="D2978" s="6">
        <v>4500</v>
      </c>
      <c r="E2978" s="8">
        <v>4550</v>
      </c>
      <c r="F2978" t="s">
        <v>8218</v>
      </c>
      <c r="G2978" t="s">
        <v>8223</v>
      </c>
      <c r="H2978" t="s">
        <v>8245</v>
      </c>
      <c r="I2978">
        <v>1402515198</v>
      </c>
      <c r="J2978">
        <v>1399923198</v>
      </c>
      <c r="K2978" t="b">
        <v>0</v>
      </c>
      <c r="L2978">
        <v>17</v>
      </c>
      <c r="M2978" t="b">
        <v>1</v>
      </c>
      <c r="N2978" s="11" t="s">
        <v>8273</v>
      </c>
      <c r="O2978" t="s">
        <v>8275</v>
      </c>
      <c r="P2978" s="10">
        <f t="shared" si="192"/>
        <v>101</v>
      </c>
      <c r="Q2978">
        <f t="shared" si="191"/>
        <v>267.64999999999998</v>
      </c>
      <c r="R2978" s="16">
        <f t="shared" si="189"/>
        <v>41771.814791666664</v>
      </c>
      <c r="S2978" s="16">
        <f t="shared" si="190"/>
        <v>41801.814791666664</v>
      </c>
    </row>
    <row r="2979" spans="1:19" ht="32" hidden="1" x14ac:dyDescent="0.2">
      <c r="A2979">
        <v>3523</v>
      </c>
      <c r="B2979" s="3" t="s">
        <v>3522</v>
      </c>
      <c r="C2979" s="3" t="s">
        <v>7633</v>
      </c>
      <c r="D2979" s="6">
        <v>4000</v>
      </c>
      <c r="E2979" s="8">
        <v>4546</v>
      </c>
      <c r="F2979" t="s">
        <v>8218</v>
      </c>
      <c r="G2979" t="s">
        <v>8224</v>
      </c>
      <c r="H2979" t="s">
        <v>8246</v>
      </c>
      <c r="I2979">
        <v>1474844400</v>
      </c>
      <c r="J2979">
        <v>1469871148</v>
      </c>
      <c r="K2979" t="b">
        <v>0</v>
      </c>
      <c r="L2979">
        <v>80</v>
      </c>
      <c r="M2979" t="b">
        <v>1</v>
      </c>
      <c r="N2979" s="11" t="s">
        <v>8273</v>
      </c>
      <c r="O2979" t="s">
        <v>8274</v>
      </c>
      <c r="P2979" s="10">
        <f t="shared" si="192"/>
        <v>114</v>
      </c>
      <c r="Q2979">
        <f t="shared" si="191"/>
        <v>56.83</v>
      </c>
      <c r="R2979" s="16">
        <f t="shared" si="189"/>
        <v>42581.397546296299</v>
      </c>
      <c r="S2979" s="16">
        <f t="shared" si="190"/>
        <v>42638.958333333328</v>
      </c>
    </row>
    <row r="2980" spans="1:19" ht="32" hidden="1" x14ac:dyDescent="0.2">
      <c r="A2980">
        <v>3673</v>
      </c>
      <c r="B2980" s="3" t="s">
        <v>3670</v>
      </c>
      <c r="C2980" s="3" t="s">
        <v>7783</v>
      </c>
      <c r="D2980" s="6">
        <v>4000</v>
      </c>
      <c r="E2980" s="8">
        <v>4545</v>
      </c>
      <c r="F2980" t="s">
        <v>8218</v>
      </c>
      <c r="G2980" t="s">
        <v>8224</v>
      </c>
      <c r="H2980" t="s">
        <v>8246</v>
      </c>
      <c r="I2980">
        <v>1415191920</v>
      </c>
      <c r="J2980">
        <v>1412233497</v>
      </c>
      <c r="K2980" t="b">
        <v>0</v>
      </c>
      <c r="L2980">
        <v>114</v>
      </c>
      <c r="M2980" t="b">
        <v>1</v>
      </c>
      <c r="N2980" s="11" t="s">
        <v>8273</v>
      </c>
      <c r="O2980" t="s">
        <v>8274</v>
      </c>
      <c r="P2980" s="10">
        <f t="shared" si="192"/>
        <v>114</v>
      </c>
      <c r="Q2980">
        <f t="shared" si="191"/>
        <v>39.869999999999997</v>
      </c>
      <c r="R2980" s="16">
        <f t="shared" si="189"/>
        <v>41914.295104166667</v>
      </c>
      <c r="S2980" s="16">
        <f t="shared" si="190"/>
        <v>41948.536111111112</v>
      </c>
    </row>
    <row r="2981" spans="1:19" ht="32" hidden="1" x14ac:dyDescent="0.2">
      <c r="A2981">
        <v>2808</v>
      </c>
      <c r="B2981" s="3" t="s">
        <v>2808</v>
      </c>
      <c r="C2981" s="3" t="s">
        <v>6918</v>
      </c>
      <c r="D2981" s="6">
        <v>4500</v>
      </c>
      <c r="E2981" s="8">
        <v>4511</v>
      </c>
      <c r="F2981" t="s">
        <v>8218</v>
      </c>
      <c r="G2981" t="s">
        <v>8223</v>
      </c>
      <c r="H2981" t="s">
        <v>8245</v>
      </c>
      <c r="I2981">
        <v>1440274735</v>
      </c>
      <c r="J2981">
        <v>1437682735</v>
      </c>
      <c r="K2981" t="b">
        <v>0</v>
      </c>
      <c r="L2981">
        <v>69</v>
      </c>
      <c r="M2981" t="b">
        <v>1</v>
      </c>
      <c r="N2981" s="11" t="s">
        <v>8273</v>
      </c>
      <c r="O2981" t="s">
        <v>8274</v>
      </c>
      <c r="P2981" s="10">
        <f t="shared" si="192"/>
        <v>100</v>
      </c>
      <c r="Q2981">
        <f t="shared" si="191"/>
        <v>65.38</v>
      </c>
      <c r="R2981" s="16">
        <f t="shared" si="189"/>
        <v>42208.84646990741</v>
      </c>
      <c r="S2981" s="16">
        <f t="shared" si="190"/>
        <v>42238.84646990741</v>
      </c>
    </row>
    <row r="2982" spans="1:19" ht="32" hidden="1" x14ac:dyDescent="0.2">
      <c r="A2982">
        <v>3674</v>
      </c>
      <c r="B2982" s="3" t="s">
        <v>3671</v>
      </c>
      <c r="C2982" s="3" t="s">
        <v>7784</v>
      </c>
      <c r="D2982" s="6">
        <v>4500</v>
      </c>
      <c r="E2982" s="8">
        <v>4500</v>
      </c>
      <c r="F2982" t="s">
        <v>8218</v>
      </c>
      <c r="G2982" t="s">
        <v>8235</v>
      </c>
      <c r="H2982" t="s">
        <v>8248</v>
      </c>
      <c r="I2982">
        <v>1472936229</v>
      </c>
      <c r="J2982">
        <v>1467752229</v>
      </c>
      <c r="K2982" t="b">
        <v>0</v>
      </c>
      <c r="L2982">
        <v>31</v>
      </c>
      <c r="M2982" t="b">
        <v>1</v>
      </c>
      <c r="N2982" s="11" t="s">
        <v>8273</v>
      </c>
      <c r="O2982" t="s">
        <v>8274</v>
      </c>
      <c r="P2982" s="10">
        <f t="shared" si="192"/>
        <v>100</v>
      </c>
      <c r="Q2982">
        <f t="shared" si="191"/>
        <v>145.16</v>
      </c>
      <c r="R2982" s="16">
        <f t="shared" si="189"/>
        <v>42556.873020833329</v>
      </c>
      <c r="S2982" s="16">
        <f t="shared" si="190"/>
        <v>42616.873020833329</v>
      </c>
    </row>
    <row r="2983" spans="1:19" ht="32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t="s">
        <v>8314</v>
      </c>
      <c r="P2983" s="10">
        <f t="shared" ref="P2983:P3014" si="193">ROUND(E2983/D2983*100,0)</f>
        <v>129</v>
      </c>
      <c r="Q2983">
        <f t="shared" si="191"/>
        <v>53.16</v>
      </c>
      <c r="R2983" s="16">
        <f t="shared" si="189"/>
        <v>42225.559675925921</v>
      </c>
      <c r="S2983" s="16">
        <f t="shared" si="190"/>
        <v>42270.559675925921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t="s">
        <v>8314</v>
      </c>
      <c r="P2984" s="10">
        <f t="shared" si="193"/>
        <v>102</v>
      </c>
      <c r="Q2984">
        <f t="shared" si="191"/>
        <v>86.49</v>
      </c>
      <c r="R2984" s="16">
        <f t="shared" si="189"/>
        <v>42381.686840277776</v>
      </c>
      <c r="S2984" s="16">
        <f t="shared" si="190"/>
        <v>42411.686840277776</v>
      </c>
    </row>
    <row r="2985" spans="1:19" ht="32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t="s">
        <v>8314</v>
      </c>
      <c r="P2985" s="10">
        <f t="shared" si="193"/>
        <v>147</v>
      </c>
      <c r="Q2985">
        <f t="shared" si="191"/>
        <v>155.24</v>
      </c>
      <c r="R2985" s="16">
        <f t="shared" si="189"/>
        <v>41894.632361111115</v>
      </c>
      <c r="S2985" s="16">
        <f t="shared" si="190"/>
        <v>41954.674027777779</v>
      </c>
    </row>
    <row r="2986" spans="1:19" ht="32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t="s">
        <v>8314</v>
      </c>
      <c r="P2986" s="10">
        <f t="shared" si="193"/>
        <v>100</v>
      </c>
      <c r="Q2986">
        <f t="shared" si="191"/>
        <v>115.08</v>
      </c>
      <c r="R2986" s="16">
        <f t="shared" si="189"/>
        <v>42576.278715277775</v>
      </c>
      <c r="S2986" s="16">
        <f t="shared" si="190"/>
        <v>42606.278715277775</v>
      </c>
    </row>
    <row r="2987" spans="1:19" ht="32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t="s">
        <v>8314</v>
      </c>
      <c r="P2987" s="10">
        <f t="shared" si="193"/>
        <v>122</v>
      </c>
      <c r="Q2987">
        <f t="shared" si="191"/>
        <v>109.59</v>
      </c>
      <c r="R2987" s="16">
        <f t="shared" si="189"/>
        <v>42654.973703703698</v>
      </c>
      <c r="S2987" s="16">
        <f t="shared" si="190"/>
        <v>42674.166666666672</v>
      </c>
    </row>
    <row r="2988" spans="1:19" ht="32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t="s">
        <v>8314</v>
      </c>
      <c r="P2988" s="10">
        <f t="shared" si="193"/>
        <v>106</v>
      </c>
      <c r="Q2988">
        <f t="shared" si="191"/>
        <v>45.21</v>
      </c>
      <c r="R2988" s="16">
        <f t="shared" si="189"/>
        <v>42431.500069444446</v>
      </c>
      <c r="S2988" s="16">
        <f t="shared" si="190"/>
        <v>42491.458402777775</v>
      </c>
    </row>
    <row r="2989" spans="1:19" ht="32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t="s">
        <v>8314</v>
      </c>
      <c r="P2989" s="10">
        <f t="shared" si="193"/>
        <v>110</v>
      </c>
      <c r="Q2989">
        <f t="shared" si="191"/>
        <v>104.15</v>
      </c>
      <c r="R2989" s="16">
        <f t="shared" si="189"/>
        <v>42627.307303240741</v>
      </c>
      <c r="S2989" s="16">
        <f t="shared" si="190"/>
        <v>42656</v>
      </c>
    </row>
    <row r="2990" spans="1:19" ht="32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t="s">
        <v>8314</v>
      </c>
      <c r="P2990" s="10">
        <f t="shared" si="193"/>
        <v>100</v>
      </c>
      <c r="Q2990">
        <f t="shared" si="191"/>
        <v>35.71</v>
      </c>
      <c r="R2990" s="16">
        <f t="shared" si="189"/>
        <v>42511.362048611118</v>
      </c>
      <c r="S2990" s="16">
        <f t="shared" si="190"/>
        <v>42541.362048611118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t="s">
        <v>8314</v>
      </c>
      <c r="P2991" s="10">
        <f t="shared" si="193"/>
        <v>177</v>
      </c>
      <c r="Q2991">
        <f t="shared" si="191"/>
        <v>97</v>
      </c>
      <c r="R2991" s="16">
        <f t="shared" si="189"/>
        <v>42337.02039351852</v>
      </c>
      <c r="S2991" s="16">
        <f t="shared" si="190"/>
        <v>42359.207638888889</v>
      </c>
    </row>
    <row r="2992" spans="1:19" ht="32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t="s">
        <v>8314</v>
      </c>
      <c r="P2992" s="10">
        <f t="shared" si="193"/>
        <v>100</v>
      </c>
      <c r="Q2992">
        <f t="shared" si="191"/>
        <v>370.37</v>
      </c>
      <c r="R2992" s="16">
        <f t="shared" si="189"/>
        <v>42341.57430555555</v>
      </c>
      <c r="S2992" s="16">
        <f t="shared" si="190"/>
        <v>42376.57430555555</v>
      </c>
    </row>
    <row r="2993" spans="1:19" ht="32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t="s">
        <v>8314</v>
      </c>
      <c r="P2993" s="10">
        <f t="shared" si="193"/>
        <v>103</v>
      </c>
      <c r="Q2993">
        <f t="shared" si="191"/>
        <v>94.41</v>
      </c>
      <c r="R2993" s="16">
        <f t="shared" si="189"/>
        <v>42740.837152777778</v>
      </c>
      <c r="S2993" s="16">
        <f t="shared" si="190"/>
        <v>42762.837152777778</v>
      </c>
    </row>
    <row r="2994" spans="1:19" ht="32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t="s">
        <v>8314</v>
      </c>
      <c r="P2994" s="10">
        <f t="shared" si="193"/>
        <v>105</v>
      </c>
      <c r="Q2994">
        <f t="shared" si="191"/>
        <v>48.98</v>
      </c>
      <c r="R2994" s="16">
        <f t="shared" si="189"/>
        <v>42622.767476851848</v>
      </c>
      <c r="S2994" s="16">
        <f t="shared" si="190"/>
        <v>42652.767476851848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t="s">
        <v>8314</v>
      </c>
      <c r="P2995" s="10">
        <f t="shared" si="193"/>
        <v>100</v>
      </c>
      <c r="Q2995">
        <f t="shared" si="191"/>
        <v>45.59</v>
      </c>
      <c r="R2995" s="16">
        <f t="shared" si="189"/>
        <v>42390.838738425926</v>
      </c>
      <c r="S2995" s="16">
        <f t="shared" si="190"/>
        <v>42420.838738425926</v>
      </c>
    </row>
    <row r="2996" spans="1:19" ht="32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t="s">
        <v>8314</v>
      </c>
      <c r="P2996" s="10">
        <f t="shared" si="193"/>
        <v>458</v>
      </c>
      <c r="Q2996">
        <f t="shared" si="191"/>
        <v>23.28</v>
      </c>
      <c r="R2996" s="16">
        <f t="shared" si="189"/>
        <v>41885.478842592594</v>
      </c>
      <c r="S2996" s="16">
        <f t="shared" si="190"/>
        <v>41915.478842592594</v>
      </c>
    </row>
    <row r="2997" spans="1:19" ht="32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t="s">
        <v>8314</v>
      </c>
      <c r="P2997" s="10">
        <f t="shared" si="193"/>
        <v>105</v>
      </c>
      <c r="Q2997">
        <f t="shared" si="191"/>
        <v>63.23</v>
      </c>
      <c r="R2997" s="16">
        <f t="shared" si="189"/>
        <v>42724.665173611109</v>
      </c>
      <c r="S2997" s="16">
        <f t="shared" si="190"/>
        <v>42754.665173611109</v>
      </c>
    </row>
    <row r="2998" spans="1:19" ht="16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t="s">
        <v>8314</v>
      </c>
      <c r="P2998" s="10">
        <f t="shared" si="193"/>
        <v>172</v>
      </c>
      <c r="Q2998">
        <f t="shared" si="191"/>
        <v>153.52000000000001</v>
      </c>
      <c r="R2998" s="16">
        <f t="shared" si="189"/>
        <v>42090.912500000006</v>
      </c>
      <c r="S2998" s="16">
        <f t="shared" si="190"/>
        <v>42150.912500000006</v>
      </c>
    </row>
    <row r="2999" spans="1:19" ht="32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t="s">
        <v>8314</v>
      </c>
      <c r="P2999" s="10">
        <f t="shared" si="193"/>
        <v>104</v>
      </c>
      <c r="Q2999">
        <f t="shared" si="191"/>
        <v>90.2</v>
      </c>
      <c r="R2999" s="16">
        <f t="shared" si="189"/>
        <v>42775.733715277776</v>
      </c>
      <c r="S2999" s="16">
        <f t="shared" si="190"/>
        <v>42793.207638888889</v>
      </c>
    </row>
    <row r="3000" spans="1:19" ht="32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t="s">
        <v>8314</v>
      </c>
      <c r="P3000" s="10">
        <f t="shared" si="193"/>
        <v>103</v>
      </c>
      <c r="Q3000">
        <f t="shared" si="191"/>
        <v>118.97</v>
      </c>
      <c r="R3000" s="16">
        <f t="shared" si="189"/>
        <v>41778.193622685183</v>
      </c>
      <c r="S3000" s="16">
        <f t="shared" si="190"/>
        <v>41806.184027777781</v>
      </c>
    </row>
    <row r="3001" spans="1:19" ht="32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t="s">
        <v>8314</v>
      </c>
      <c r="P3001" s="10">
        <f t="shared" si="193"/>
        <v>119</v>
      </c>
      <c r="Q3001">
        <f t="shared" si="191"/>
        <v>80.25</v>
      </c>
      <c r="R3001" s="16">
        <f t="shared" si="189"/>
        <v>42780.740277777775</v>
      </c>
      <c r="S3001" s="16">
        <f t="shared" si="190"/>
        <v>42795.083333333328</v>
      </c>
    </row>
    <row r="3002" spans="1:19" ht="32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t="s">
        <v>8314</v>
      </c>
      <c r="P3002" s="10">
        <f t="shared" si="193"/>
        <v>100</v>
      </c>
      <c r="Q3002">
        <f t="shared" si="191"/>
        <v>62.5</v>
      </c>
      <c r="R3002" s="16">
        <f t="shared" si="189"/>
        <v>42752.827199074076</v>
      </c>
      <c r="S3002" s="16">
        <f t="shared" si="190"/>
        <v>42766.75</v>
      </c>
    </row>
    <row r="3003" spans="1:19" ht="32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t="s">
        <v>8314</v>
      </c>
      <c r="P3003" s="10">
        <f t="shared" si="193"/>
        <v>319</v>
      </c>
      <c r="Q3003">
        <f t="shared" si="191"/>
        <v>131.38</v>
      </c>
      <c r="R3003" s="16">
        <f t="shared" si="189"/>
        <v>42534.895625000005</v>
      </c>
      <c r="S3003" s="16">
        <f t="shared" si="190"/>
        <v>42564.895625000005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t="s">
        <v>8314</v>
      </c>
      <c r="P3004" s="10">
        <f t="shared" si="193"/>
        <v>109</v>
      </c>
      <c r="Q3004">
        <f t="shared" si="191"/>
        <v>73.03</v>
      </c>
      <c r="R3004" s="16">
        <f t="shared" si="189"/>
        <v>41239.83625</v>
      </c>
      <c r="S3004" s="16">
        <f t="shared" si="190"/>
        <v>41269.83625</v>
      </c>
    </row>
    <row r="3005" spans="1:19" ht="32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t="s">
        <v>8314</v>
      </c>
      <c r="P3005" s="10">
        <f t="shared" si="193"/>
        <v>101</v>
      </c>
      <c r="Q3005">
        <f t="shared" si="191"/>
        <v>178.53</v>
      </c>
      <c r="R3005" s="16">
        <f t="shared" si="189"/>
        <v>42398.849259259259</v>
      </c>
      <c r="S3005" s="16">
        <f t="shared" si="190"/>
        <v>42430.249305555553</v>
      </c>
    </row>
    <row r="3006" spans="1:19" ht="32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t="s">
        <v>8314</v>
      </c>
      <c r="P3006" s="10">
        <f t="shared" si="193"/>
        <v>113</v>
      </c>
      <c r="Q3006">
        <f t="shared" si="191"/>
        <v>162.91</v>
      </c>
      <c r="R3006" s="16">
        <f t="shared" si="189"/>
        <v>41928.881064814814</v>
      </c>
      <c r="S3006" s="16">
        <f t="shared" si="190"/>
        <v>41958.922731481478</v>
      </c>
    </row>
    <row r="3007" spans="1:19" ht="32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t="s">
        <v>8314</v>
      </c>
      <c r="P3007" s="10">
        <f t="shared" si="193"/>
        <v>120</v>
      </c>
      <c r="Q3007">
        <f t="shared" si="191"/>
        <v>108.24</v>
      </c>
      <c r="R3007" s="16">
        <f t="shared" si="189"/>
        <v>41888.674826388888</v>
      </c>
      <c r="S3007" s="16">
        <f t="shared" si="190"/>
        <v>41918.674826388888</v>
      </c>
    </row>
    <row r="3008" spans="1:19" ht="16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t="s">
        <v>8314</v>
      </c>
      <c r="P3008" s="10">
        <f t="shared" si="193"/>
        <v>108</v>
      </c>
      <c r="Q3008">
        <f t="shared" si="191"/>
        <v>88.87</v>
      </c>
      <c r="R3008" s="16">
        <f t="shared" si="189"/>
        <v>41957.756840277783</v>
      </c>
      <c r="S3008" s="16">
        <f t="shared" si="190"/>
        <v>41987.756840277783</v>
      </c>
    </row>
    <row r="3009" spans="1:19" ht="16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t="s">
        <v>8314</v>
      </c>
      <c r="P3009" s="10">
        <f t="shared" si="193"/>
        <v>180</v>
      </c>
      <c r="Q3009">
        <f t="shared" si="191"/>
        <v>54</v>
      </c>
      <c r="R3009" s="16">
        <f t="shared" si="189"/>
        <v>42098.216238425928</v>
      </c>
      <c r="S3009" s="16">
        <f t="shared" si="190"/>
        <v>42119.216238425928</v>
      </c>
    </row>
    <row r="3010" spans="1:19" ht="32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t="s">
        <v>8314</v>
      </c>
      <c r="P3010" s="10">
        <f t="shared" si="193"/>
        <v>101</v>
      </c>
      <c r="Q3010">
        <f t="shared" si="191"/>
        <v>116.73</v>
      </c>
      <c r="R3010" s="16">
        <f t="shared" si="189"/>
        <v>42360.212025462963</v>
      </c>
      <c r="S3010" s="16">
        <f t="shared" si="190"/>
        <v>42390.212025462963</v>
      </c>
    </row>
    <row r="3011" spans="1:19" ht="32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t="s">
        <v>8314</v>
      </c>
      <c r="P3011" s="10">
        <f t="shared" si="193"/>
        <v>120</v>
      </c>
      <c r="Q3011">
        <f t="shared" si="191"/>
        <v>233.9</v>
      </c>
      <c r="R3011" s="16">
        <f t="shared" ref="R3011:R3074" si="194">(((J3011/60)/60)/24)+DATE(1970,1,1)</f>
        <v>41939.569907407407</v>
      </c>
      <c r="S3011" s="16">
        <f t="shared" ref="S3011:S3074" si="195">(((I3011/60)/60)/24)+DATE(1970,1,1)</f>
        <v>41969.611574074079</v>
      </c>
    </row>
    <row r="3012" spans="1:19" ht="32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t="s">
        <v>8314</v>
      </c>
      <c r="P3012" s="10">
        <f t="shared" si="193"/>
        <v>158</v>
      </c>
      <c r="Q3012">
        <f t="shared" si="191"/>
        <v>158</v>
      </c>
      <c r="R3012" s="16">
        <f t="shared" si="194"/>
        <v>41996.832395833335</v>
      </c>
      <c r="S3012" s="16">
        <f t="shared" si="195"/>
        <v>42056.832395833335</v>
      </c>
    </row>
    <row r="3013" spans="1:19" ht="32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t="s">
        <v>8314</v>
      </c>
      <c r="P3013" s="10">
        <f t="shared" si="193"/>
        <v>124</v>
      </c>
      <c r="Q3013">
        <f t="shared" si="191"/>
        <v>14.84</v>
      </c>
      <c r="R3013" s="16">
        <f t="shared" si="194"/>
        <v>42334.468935185185</v>
      </c>
      <c r="S3013" s="16">
        <f t="shared" si="195"/>
        <v>42361.957638888889</v>
      </c>
    </row>
    <row r="3014" spans="1:19" ht="32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t="s">
        <v>8314</v>
      </c>
      <c r="P3014" s="10">
        <f t="shared" si="193"/>
        <v>117</v>
      </c>
      <c r="Q3014">
        <f t="shared" si="191"/>
        <v>85.18</v>
      </c>
      <c r="R3014" s="16">
        <f t="shared" si="194"/>
        <v>42024.702893518523</v>
      </c>
      <c r="S3014" s="16">
        <f t="shared" si="195"/>
        <v>42045.702893518523</v>
      </c>
    </row>
    <row r="3015" spans="1:19" ht="32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t="s">
        <v>8314</v>
      </c>
      <c r="P3015" s="10">
        <f t="shared" ref="P3015:P3046" si="196">ROUND(E3015/D3015*100,0)</f>
        <v>157</v>
      </c>
      <c r="Q3015">
        <f t="shared" si="191"/>
        <v>146.69</v>
      </c>
      <c r="R3015" s="16">
        <f t="shared" si="194"/>
        <v>42146.836215277777</v>
      </c>
      <c r="S3015" s="16">
        <f t="shared" si="195"/>
        <v>42176.836215277777</v>
      </c>
    </row>
    <row r="3016" spans="1:19" ht="32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t="s">
        <v>8314</v>
      </c>
      <c r="P3016" s="10">
        <f t="shared" si="196"/>
        <v>113</v>
      </c>
      <c r="Q3016">
        <f t="shared" si="191"/>
        <v>50.76</v>
      </c>
      <c r="R3016" s="16">
        <f t="shared" si="194"/>
        <v>41920.123611111114</v>
      </c>
      <c r="S3016" s="16">
        <f t="shared" si="195"/>
        <v>41948.208333333336</v>
      </c>
    </row>
    <row r="3017" spans="1:19" ht="32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t="s">
        <v>8314</v>
      </c>
      <c r="P3017" s="10">
        <f t="shared" si="196"/>
        <v>103</v>
      </c>
      <c r="Q3017">
        <f t="shared" si="191"/>
        <v>87.7</v>
      </c>
      <c r="R3017" s="16">
        <f t="shared" si="194"/>
        <v>41785.72729166667</v>
      </c>
      <c r="S3017" s="16">
        <f t="shared" si="195"/>
        <v>41801.166666666664</v>
      </c>
    </row>
    <row r="3018" spans="1:19" ht="32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t="s">
        <v>8314</v>
      </c>
      <c r="P3018" s="10">
        <f t="shared" si="196"/>
        <v>103</v>
      </c>
      <c r="Q3018">
        <f t="shared" ref="Q3018:Q3081" si="197">IFERROR(ROUND(E3018/L3018,2),0)</f>
        <v>242.28</v>
      </c>
      <c r="R3018" s="16">
        <f t="shared" si="194"/>
        <v>41778.548055555555</v>
      </c>
      <c r="S3018" s="16">
        <f t="shared" si="195"/>
        <v>41838.548055555555</v>
      </c>
    </row>
    <row r="3019" spans="1:19" ht="32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t="s">
        <v>8314</v>
      </c>
      <c r="P3019" s="10">
        <f t="shared" si="196"/>
        <v>106</v>
      </c>
      <c r="Q3019">
        <f t="shared" si="197"/>
        <v>146.44999999999999</v>
      </c>
      <c r="R3019" s="16">
        <f t="shared" si="194"/>
        <v>41841.850034722222</v>
      </c>
      <c r="S3019" s="16">
        <f t="shared" si="195"/>
        <v>41871.850034722222</v>
      </c>
    </row>
    <row r="3020" spans="1:19" ht="32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t="s">
        <v>8314</v>
      </c>
      <c r="P3020" s="10">
        <f t="shared" si="196"/>
        <v>101</v>
      </c>
      <c r="Q3020">
        <f t="shared" si="197"/>
        <v>103.17</v>
      </c>
      <c r="R3020" s="16">
        <f t="shared" si="194"/>
        <v>42163.29833333334</v>
      </c>
      <c r="S3020" s="16">
        <f t="shared" si="195"/>
        <v>42205.916666666672</v>
      </c>
    </row>
    <row r="3021" spans="1:19" ht="32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t="s">
        <v>8314</v>
      </c>
      <c r="P3021" s="10">
        <f t="shared" si="196"/>
        <v>121</v>
      </c>
      <c r="Q3021">
        <f t="shared" si="197"/>
        <v>80.459999999999994</v>
      </c>
      <c r="R3021" s="16">
        <f t="shared" si="194"/>
        <v>41758.833564814813</v>
      </c>
      <c r="S3021" s="16">
        <f t="shared" si="195"/>
        <v>41786.125</v>
      </c>
    </row>
    <row r="3022" spans="1:19" ht="32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t="s">
        <v>8314</v>
      </c>
      <c r="P3022" s="10">
        <f t="shared" si="196"/>
        <v>101</v>
      </c>
      <c r="Q3022">
        <f t="shared" si="197"/>
        <v>234.67</v>
      </c>
      <c r="R3022" s="16">
        <f t="shared" si="194"/>
        <v>42170.846446759257</v>
      </c>
      <c r="S3022" s="16">
        <f t="shared" si="195"/>
        <v>42230.846446759257</v>
      </c>
    </row>
    <row r="3023" spans="1:19" ht="32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t="s">
        <v>8314</v>
      </c>
      <c r="P3023" s="10">
        <f t="shared" si="196"/>
        <v>116</v>
      </c>
      <c r="Q3023">
        <f t="shared" si="197"/>
        <v>50.69</v>
      </c>
      <c r="R3023" s="16">
        <f t="shared" si="194"/>
        <v>42660.618854166663</v>
      </c>
      <c r="S3023" s="16">
        <f t="shared" si="195"/>
        <v>42696.249305555553</v>
      </c>
    </row>
    <row r="3024" spans="1:19" ht="32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t="s">
        <v>8314</v>
      </c>
      <c r="P3024" s="10">
        <f t="shared" si="196"/>
        <v>101</v>
      </c>
      <c r="Q3024">
        <f t="shared" si="197"/>
        <v>162.71</v>
      </c>
      <c r="R3024" s="16">
        <f t="shared" si="194"/>
        <v>42564.95380787037</v>
      </c>
      <c r="S3024" s="16">
        <f t="shared" si="195"/>
        <v>42609.95380787037</v>
      </c>
    </row>
    <row r="3025" spans="1:19" ht="32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t="s">
        <v>8314</v>
      </c>
      <c r="P3025" s="10">
        <f t="shared" si="196"/>
        <v>103</v>
      </c>
      <c r="Q3025">
        <f t="shared" si="197"/>
        <v>120.17</v>
      </c>
      <c r="R3025" s="16">
        <f t="shared" si="194"/>
        <v>42121.675763888896</v>
      </c>
      <c r="S3025" s="16">
        <f t="shared" si="195"/>
        <v>42166.675763888896</v>
      </c>
    </row>
    <row r="3026" spans="1:19" ht="32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t="s">
        <v>8314</v>
      </c>
      <c r="P3026" s="10">
        <f t="shared" si="196"/>
        <v>246</v>
      </c>
      <c r="Q3026">
        <f t="shared" si="197"/>
        <v>67.7</v>
      </c>
      <c r="R3026" s="16">
        <f t="shared" si="194"/>
        <v>41158.993923611109</v>
      </c>
      <c r="S3026" s="16">
        <f t="shared" si="195"/>
        <v>41188.993923611109</v>
      </c>
    </row>
    <row r="3027" spans="1:19" ht="32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t="s">
        <v>8314</v>
      </c>
      <c r="P3027" s="10">
        <f t="shared" si="196"/>
        <v>302</v>
      </c>
      <c r="Q3027">
        <f t="shared" si="197"/>
        <v>52.1</v>
      </c>
      <c r="R3027" s="16">
        <f t="shared" si="194"/>
        <v>41761.509409722225</v>
      </c>
      <c r="S3027" s="16">
        <f t="shared" si="195"/>
        <v>41789.666666666664</v>
      </c>
    </row>
    <row r="3028" spans="1:19" ht="32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t="s">
        <v>8314</v>
      </c>
      <c r="P3028" s="10">
        <f t="shared" si="196"/>
        <v>143</v>
      </c>
      <c r="Q3028">
        <f t="shared" si="197"/>
        <v>51.6</v>
      </c>
      <c r="R3028" s="16">
        <f t="shared" si="194"/>
        <v>42783.459398148145</v>
      </c>
      <c r="S3028" s="16">
        <f t="shared" si="195"/>
        <v>42797.459398148145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t="s">
        <v>8314</v>
      </c>
      <c r="P3029" s="10">
        <f t="shared" si="196"/>
        <v>131</v>
      </c>
      <c r="Q3029">
        <f t="shared" si="197"/>
        <v>164.3</v>
      </c>
      <c r="R3029" s="16">
        <f t="shared" si="194"/>
        <v>42053.704293981486</v>
      </c>
      <c r="S3029" s="16">
        <f t="shared" si="195"/>
        <v>42083.662627314814</v>
      </c>
    </row>
    <row r="3030" spans="1:19" ht="16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t="s">
        <v>8314</v>
      </c>
      <c r="P3030" s="10">
        <f t="shared" si="196"/>
        <v>168</v>
      </c>
      <c r="Q3030">
        <f t="shared" si="197"/>
        <v>84.86</v>
      </c>
      <c r="R3030" s="16">
        <f t="shared" si="194"/>
        <v>42567.264178240745</v>
      </c>
      <c r="S3030" s="16">
        <f t="shared" si="195"/>
        <v>42597.264178240745</v>
      </c>
    </row>
    <row r="3031" spans="1:19" ht="32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t="s">
        <v>8314</v>
      </c>
      <c r="P3031" s="10">
        <f t="shared" si="196"/>
        <v>110</v>
      </c>
      <c r="Q3031">
        <f t="shared" si="197"/>
        <v>94.55</v>
      </c>
      <c r="R3031" s="16">
        <f t="shared" si="194"/>
        <v>41932.708877314813</v>
      </c>
      <c r="S3031" s="16">
        <f t="shared" si="195"/>
        <v>41961.190972222219</v>
      </c>
    </row>
    <row r="3032" spans="1:19" ht="32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t="s">
        <v>8314</v>
      </c>
      <c r="P3032" s="10">
        <f t="shared" si="196"/>
        <v>107</v>
      </c>
      <c r="Q3032">
        <f t="shared" si="197"/>
        <v>45.54</v>
      </c>
      <c r="R3032" s="16">
        <f t="shared" si="194"/>
        <v>42233.747349537036</v>
      </c>
      <c r="S3032" s="16">
        <f t="shared" si="195"/>
        <v>42263.747349537036</v>
      </c>
    </row>
    <row r="3033" spans="1:19" ht="64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t="s">
        <v>8314</v>
      </c>
      <c r="P3033" s="10">
        <f t="shared" si="196"/>
        <v>100</v>
      </c>
      <c r="Q3033">
        <f t="shared" si="197"/>
        <v>51.72</v>
      </c>
      <c r="R3033" s="16">
        <f t="shared" si="194"/>
        <v>42597.882488425923</v>
      </c>
      <c r="S3033" s="16">
        <f t="shared" si="195"/>
        <v>42657.882488425923</v>
      </c>
    </row>
    <row r="3034" spans="1:19" ht="32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t="s">
        <v>8314</v>
      </c>
      <c r="P3034" s="10">
        <f t="shared" si="196"/>
        <v>127</v>
      </c>
      <c r="Q3034">
        <f t="shared" si="197"/>
        <v>50.88</v>
      </c>
      <c r="R3034" s="16">
        <f t="shared" si="194"/>
        <v>42228.044664351852</v>
      </c>
      <c r="S3034" s="16">
        <f t="shared" si="195"/>
        <v>42258.044664351852</v>
      </c>
    </row>
    <row r="3035" spans="1:19" ht="32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t="s">
        <v>8314</v>
      </c>
      <c r="P3035" s="10">
        <f t="shared" si="196"/>
        <v>147</v>
      </c>
      <c r="Q3035">
        <f t="shared" si="197"/>
        <v>191.13</v>
      </c>
      <c r="R3035" s="16">
        <f t="shared" si="194"/>
        <v>42570.110243055555</v>
      </c>
      <c r="S3035" s="16">
        <f t="shared" si="195"/>
        <v>42600.110243055555</v>
      </c>
    </row>
    <row r="3036" spans="1:19" ht="48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t="s">
        <v>8314</v>
      </c>
      <c r="P3036" s="10">
        <f t="shared" si="196"/>
        <v>113</v>
      </c>
      <c r="Q3036">
        <f t="shared" si="197"/>
        <v>89.31</v>
      </c>
      <c r="R3036" s="16">
        <f t="shared" si="194"/>
        <v>42644.535358796296</v>
      </c>
      <c r="S3036" s="16">
        <f t="shared" si="195"/>
        <v>42675.165972222225</v>
      </c>
    </row>
    <row r="3037" spans="1:19" ht="16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t="s">
        <v>8314</v>
      </c>
      <c r="P3037" s="10">
        <f t="shared" si="196"/>
        <v>109</v>
      </c>
      <c r="Q3037">
        <f t="shared" si="197"/>
        <v>88.59</v>
      </c>
      <c r="R3037" s="16">
        <f t="shared" si="194"/>
        <v>41368.560289351852</v>
      </c>
      <c r="S3037" s="16">
        <f t="shared" si="195"/>
        <v>41398.560289351852</v>
      </c>
    </row>
    <row r="3038" spans="1:19" ht="32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t="s">
        <v>8314</v>
      </c>
      <c r="P3038" s="10">
        <f t="shared" si="196"/>
        <v>127</v>
      </c>
      <c r="Q3038">
        <f t="shared" si="197"/>
        <v>96.3</v>
      </c>
      <c r="R3038" s="16">
        <f t="shared" si="194"/>
        <v>41466.785231481481</v>
      </c>
      <c r="S3038" s="16">
        <f t="shared" si="195"/>
        <v>41502.499305555553</v>
      </c>
    </row>
    <row r="3039" spans="1:19" ht="32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t="s">
        <v>8314</v>
      </c>
      <c r="P3039" s="10">
        <f t="shared" si="196"/>
        <v>213</v>
      </c>
      <c r="Q3039">
        <f t="shared" si="197"/>
        <v>33.31</v>
      </c>
      <c r="R3039" s="16">
        <f t="shared" si="194"/>
        <v>40378.893206018518</v>
      </c>
      <c r="S3039" s="16">
        <f t="shared" si="195"/>
        <v>40453.207638888889</v>
      </c>
    </row>
    <row r="3040" spans="1:19" ht="32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t="s">
        <v>8314</v>
      </c>
      <c r="P3040" s="10">
        <f t="shared" si="196"/>
        <v>101</v>
      </c>
      <c r="Q3040">
        <f t="shared" si="197"/>
        <v>37.22</v>
      </c>
      <c r="R3040" s="16">
        <f t="shared" si="194"/>
        <v>42373.252280092594</v>
      </c>
      <c r="S3040" s="16">
        <f t="shared" si="195"/>
        <v>42433.252280092594</v>
      </c>
    </row>
    <row r="3041" spans="1:19" ht="32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t="s">
        <v>8314</v>
      </c>
      <c r="P3041" s="10">
        <f t="shared" si="196"/>
        <v>109</v>
      </c>
      <c r="Q3041">
        <f t="shared" si="197"/>
        <v>92.13</v>
      </c>
      <c r="R3041" s="16">
        <f t="shared" si="194"/>
        <v>41610.794421296298</v>
      </c>
      <c r="S3041" s="16">
        <f t="shared" si="195"/>
        <v>41637.332638888889</v>
      </c>
    </row>
    <row r="3042" spans="1:19" ht="32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t="s">
        <v>8314</v>
      </c>
      <c r="P3042" s="10">
        <f t="shared" si="196"/>
        <v>108</v>
      </c>
      <c r="Q3042">
        <f t="shared" si="197"/>
        <v>76.790000000000006</v>
      </c>
      <c r="R3042" s="16">
        <f t="shared" si="194"/>
        <v>42177.791909722218</v>
      </c>
      <c r="S3042" s="16">
        <f t="shared" si="195"/>
        <v>42181.958333333328</v>
      </c>
    </row>
    <row r="3043" spans="1:19" ht="16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t="s">
        <v>8314</v>
      </c>
      <c r="P3043" s="10">
        <f t="shared" si="196"/>
        <v>110</v>
      </c>
      <c r="Q3043">
        <f t="shared" si="197"/>
        <v>96.53</v>
      </c>
      <c r="R3043" s="16">
        <f t="shared" si="194"/>
        <v>42359.868611111116</v>
      </c>
      <c r="S3043" s="16">
        <f t="shared" si="195"/>
        <v>42389.868611111116</v>
      </c>
    </row>
    <row r="3044" spans="1:19" ht="32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t="s">
        <v>8314</v>
      </c>
      <c r="P3044" s="10">
        <f t="shared" si="196"/>
        <v>128</v>
      </c>
      <c r="Q3044">
        <f t="shared" si="197"/>
        <v>51.89</v>
      </c>
      <c r="R3044" s="16">
        <f t="shared" si="194"/>
        <v>42253.688043981485</v>
      </c>
      <c r="S3044" s="16">
        <f t="shared" si="195"/>
        <v>42283.688043981485</v>
      </c>
    </row>
    <row r="3045" spans="1:19" ht="32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t="s">
        <v>8314</v>
      </c>
      <c r="P3045" s="10">
        <f t="shared" si="196"/>
        <v>110</v>
      </c>
      <c r="Q3045">
        <f t="shared" si="197"/>
        <v>128.91</v>
      </c>
      <c r="R3045" s="16">
        <f t="shared" si="194"/>
        <v>42083.070590277777</v>
      </c>
      <c r="S3045" s="16">
        <f t="shared" si="195"/>
        <v>42110.118055555555</v>
      </c>
    </row>
    <row r="3046" spans="1:19" ht="32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t="s">
        <v>8314</v>
      </c>
      <c r="P3046" s="10">
        <f t="shared" si="196"/>
        <v>109</v>
      </c>
      <c r="Q3046">
        <f t="shared" si="197"/>
        <v>84.11</v>
      </c>
      <c r="R3046" s="16">
        <f t="shared" si="194"/>
        <v>42387.7268287037</v>
      </c>
      <c r="S3046" s="16">
        <f t="shared" si="195"/>
        <v>42402.7268287037</v>
      </c>
    </row>
    <row r="3047" spans="1:19" ht="32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t="s">
        <v>8314</v>
      </c>
      <c r="P3047" s="10">
        <f t="shared" ref="P3047:P3078" si="198">ROUND(E3047/D3047*100,0)</f>
        <v>133</v>
      </c>
      <c r="Q3047">
        <f t="shared" si="197"/>
        <v>82.94</v>
      </c>
      <c r="R3047" s="16">
        <f t="shared" si="194"/>
        <v>41843.155729166669</v>
      </c>
      <c r="S3047" s="16">
        <f t="shared" si="195"/>
        <v>41873.155729166669</v>
      </c>
    </row>
    <row r="3048" spans="1:19" ht="32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t="s">
        <v>8314</v>
      </c>
      <c r="P3048" s="10">
        <f t="shared" si="198"/>
        <v>191</v>
      </c>
      <c r="Q3048">
        <f t="shared" si="197"/>
        <v>259.95</v>
      </c>
      <c r="R3048" s="16">
        <f t="shared" si="194"/>
        <v>41862.803078703706</v>
      </c>
      <c r="S3048" s="16">
        <f t="shared" si="195"/>
        <v>41892.202777777777</v>
      </c>
    </row>
    <row r="3049" spans="1:19" ht="32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t="s">
        <v>8314</v>
      </c>
      <c r="P3049" s="10">
        <f t="shared" si="198"/>
        <v>149</v>
      </c>
      <c r="Q3049">
        <f t="shared" si="197"/>
        <v>37.25</v>
      </c>
      <c r="R3049" s="16">
        <f t="shared" si="194"/>
        <v>42443.989050925928</v>
      </c>
      <c r="S3049" s="16">
        <f t="shared" si="195"/>
        <v>42487.552777777775</v>
      </c>
    </row>
    <row r="3050" spans="1:19" ht="32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t="s">
        <v>8314</v>
      </c>
      <c r="P3050" s="10">
        <f t="shared" si="198"/>
        <v>166</v>
      </c>
      <c r="Q3050">
        <f t="shared" si="197"/>
        <v>177.02</v>
      </c>
      <c r="R3050" s="16">
        <f t="shared" si="194"/>
        <v>41975.901180555549</v>
      </c>
      <c r="S3050" s="16">
        <f t="shared" si="195"/>
        <v>42004.890277777777</v>
      </c>
    </row>
    <row r="3051" spans="1:19" ht="32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t="s">
        <v>8314</v>
      </c>
      <c r="P3051" s="10">
        <f t="shared" si="198"/>
        <v>107</v>
      </c>
      <c r="Q3051">
        <f t="shared" si="197"/>
        <v>74.069999999999993</v>
      </c>
      <c r="R3051" s="16">
        <f t="shared" si="194"/>
        <v>42139.014525462961</v>
      </c>
      <c r="S3051" s="16">
        <f t="shared" si="195"/>
        <v>42169.014525462961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t="s">
        <v>8314</v>
      </c>
      <c r="P3052" s="10">
        <f t="shared" si="198"/>
        <v>106</v>
      </c>
      <c r="Q3052">
        <f t="shared" si="197"/>
        <v>70.67</v>
      </c>
      <c r="R3052" s="16">
        <f t="shared" si="194"/>
        <v>42465.16851851852</v>
      </c>
      <c r="S3052" s="16">
        <f t="shared" si="195"/>
        <v>42495.16851851852</v>
      </c>
    </row>
    <row r="3053" spans="1:19" ht="32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t="s">
        <v>8314</v>
      </c>
      <c r="P3053" s="10">
        <f t="shared" si="198"/>
        <v>24</v>
      </c>
      <c r="Q3053">
        <f t="shared" si="197"/>
        <v>23.63</v>
      </c>
      <c r="R3053" s="16">
        <f t="shared" si="194"/>
        <v>42744.416030092587</v>
      </c>
      <c r="S3053" s="16">
        <f t="shared" si="195"/>
        <v>42774.416030092587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t="s">
        <v>8314</v>
      </c>
      <c r="P3054" s="10">
        <f t="shared" si="198"/>
        <v>0</v>
      </c>
      <c r="Q3054">
        <f t="shared" si="197"/>
        <v>37.5</v>
      </c>
      <c r="R3054" s="16">
        <f t="shared" si="194"/>
        <v>42122.670069444444</v>
      </c>
      <c r="S3054" s="16">
        <f t="shared" si="195"/>
        <v>42152.665972222225</v>
      </c>
    </row>
    <row r="3055" spans="1:19" ht="32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t="s">
        <v>8314</v>
      </c>
      <c r="P3055" s="10">
        <f t="shared" si="198"/>
        <v>0</v>
      </c>
      <c r="Q3055">
        <f t="shared" si="197"/>
        <v>13.33</v>
      </c>
      <c r="R3055" s="16">
        <f t="shared" si="194"/>
        <v>41862.761724537035</v>
      </c>
      <c r="S3055" s="16">
        <f t="shared" si="195"/>
        <v>41914.165972222225</v>
      </c>
    </row>
    <row r="3056" spans="1:19" ht="32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t="s">
        <v>8314</v>
      </c>
      <c r="P3056" s="10">
        <f t="shared" si="198"/>
        <v>0</v>
      </c>
      <c r="Q3056">
        <f t="shared" si="197"/>
        <v>0</v>
      </c>
      <c r="R3056" s="16">
        <f t="shared" si="194"/>
        <v>42027.832800925928</v>
      </c>
      <c r="S3056" s="16">
        <f t="shared" si="195"/>
        <v>42065.044444444444</v>
      </c>
    </row>
    <row r="3057" spans="1:19" ht="32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t="s">
        <v>8314</v>
      </c>
      <c r="P3057" s="10">
        <f t="shared" si="198"/>
        <v>0</v>
      </c>
      <c r="Q3057">
        <f t="shared" si="197"/>
        <v>1</v>
      </c>
      <c r="R3057" s="16">
        <f t="shared" si="194"/>
        <v>41953.95821759259</v>
      </c>
      <c r="S3057" s="16">
        <f t="shared" si="195"/>
        <v>42013.95821759259</v>
      </c>
    </row>
    <row r="3058" spans="1:19" ht="32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t="s">
        <v>8314</v>
      </c>
      <c r="P3058" s="10">
        <f t="shared" si="198"/>
        <v>0</v>
      </c>
      <c r="Q3058">
        <f t="shared" si="197"/>
        <v>0</v>
      </c>
      <c r="R3058" s="16">
        <f t="shared" si="194"/>
        <v>41851.636388888888</v>
      </c>
      <c r="S3058" s="16">
        <f t="shared" si="195"/>
        <v>41911.636388888888</v>
      </c>
    </row>
    <row r="3059" spans="1:19" ht="32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t="s">
        <v>8314</v>
      </c>
      <c r="P3059" s="10">
        <f t="shared" si="198"/>
        <v>0</v>
      </c>
      <c r="Q3059">
        <f t="shared" si="197"/>
        <v>0</v>
      </c>
      <c r="R3059" s="16">
        <f t="shared" si="194"/>
        <v>42433.650590277779</v>
      </c>
      <c r="S3059" s="16">
        <f t="shared" si="195"/>
        <v>42463.608923611115</v>
      </c>
    </row>
    <row r="3060" spans="1:19" ht="32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t="s">
        <v>8314</v>
      </c>
      <c r="P3060" s="10">
        <f t="shared" si="198"/>
        <v>0</v>
      </c>
      <c r="Q3060">
        <f t="shared" si="197"/>
        <v>1</v>
      </c>
      <c r="R3060" s="16">
        <f t="shared" si="194"/>
        <v>42460.374305555553</v>
      </c>
      <c r="S3060" s="16">
        <f t="shared" si="195"/>
        <v>42510.374305555553</v>
      </c>
    </row>
    <row r="3061" spans="1:19" ht="32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t="s">
        <v>8314</v>
      </c>
      <c r="P3061" s="10">
        <f t="shared" si="198"/>
        <v>3</v>
      </c>
      <c r="Q3061">
        <f t="shared" si="197"/>
        <v>41</v>
      </c>
      <c r="R3061" s="16">
        <f t="shared" si="194"/>
        <v>41829.935717592591</v>
      </c>
      <c r="S3061" s="16">
        <f t="shared" si="195"/>
        <v>41859.935717592591</v>
      </c>
    </row>
    <row r="3062" spans="1:19" ht="16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t="s">
        <v>8314</v>
      </c>
      <c r="P3062" s="10">
        <f t="shared" si="198"/>
        <v>0</v>
      </c>
      <c r="Q3062">
        <f t="shared" si="197"/>
        <v>55.83</v>
      </c>
      <c r="R3062" s="16">
        <f t="shared" si="194"/>
        <v>42245.274699074071</v>
      </c>
      <c r="S3062" s="16">
        <f t="shared" si="195"/>
        <v>42275.274699074071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t="s">
        <v>8314</v>
      </c>
      <c r="P3063" s="10">
        <f t="shared" si="198"/>
        <v>0</v>
      </c>
      <c r="Q3063">
        <f t="shared" si="197"/>
        <v>0</v>
      </c>
      <c r="R3063" s="16">
        <f t="shared" si="194"/>
        <v>41834.784120370372</v>
      </c>
      <c r="S3063" s="16">
        <f t="shared" si="195"/>
        <v>41864.784120370372</v>
      </c>
    </row>
    <row r="3064" spans="1:19" ht="32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t="s">
        <v>8314</v>
      </c>
      <c r="P3064" s="10">
        <f t="shared" si="198"/>
        <v>67</v>
      </c>
      <c r="Q3064">
        <f t="shared" si="197"/>
        <v>99.76</v>
      </c>
      <c r="R3064" s="16">
        <f t="shared" si="194"/>
        <v>42248.535787037035</v>
      </c>
      <c r="S3064" s="16">
        <f t="shared" si="195"/>
        <v>42277.75</v>
      </c>
    </row>
    <row r="3065" spans="1:19" ht="16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t="s">
        <v>8314</v>
      </c>
      <c r="P3065" s="10">
        <f t="shared" si="198"/>
        <v>20</v>
      </c>
      <c r="Q3065">
        <f t="shared" si="197"/>
        <v>25.52</v>
      </c>
      <c r="R3065" s="16">
        <f t="shared" si="194"/>
        <v>42630.922893518517</v>
      </c>
      <c r="S3065" s="16">
        <f t="shared" si="195"/>
        <v>42665.922893518517</v>
      </c>
    </row>
    <row r="3066" spans="1:19" ht="16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t="s">
        <v>8314</v>
      </c>
      <c r="P3066" s="10">
        <f t="shared" si="198"/>
        <v>11</v>
      </c>
      <c r="Q3066">
        <f t="shared" si="197"/>
        <v>117.65</v>
      </c>
      <c r="R3066" s="16">
        <f t="shared" si="194"/>
        <v>42299.130162037036</v>
      </c>
      <c r="S3066" s="16">
        <f t="shared" si="195"/>
        <v>42330.290972222225</v>
      </c>
    </row>
    <row r="3067" spans="1:19" ht="32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t="s">
        <v>8314</v>
      </c>
      <c r="P3067" s="10">
        <f t="shared" si="198"/>
        <v>0</v>
      </c>
      <c r="Q3067">
        <f t="shared" si="197"/>
        <v>5</v>
      </c>
      <c r="R3067" s="16">
        <f t="shared" si="194"/>
        <v>41825.055231481485</v>
      </c>
      <c r="S3067" s="16">
        <f t="shared" si="195"/>
        <v>41850.055231481485</v>
      </c>
    </row>
    <row r="3068" spans="1:19" ht="32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t="s">
        <v>8314</v>
      </c>
      <c r="P3068" s="10">
        <f t="shared" si="198"/>
        <v>12</v>
      </c>
      <c r="Q3068">
        <f t="shared" si="197"/>
        <v>2796.67</v>
      </c>
      <c r="R3068" s="16">
        <f t="shared" si="194"/>
        <v>42531.228437500002</v>
      </c>
      <c r="S3068" s="16">
        <f t="shared" si="195"/>
        <v>42561.228437500002</v>
      </c>
    </row>
    <row r="3069" spans="1:19" ht="32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t="s">
        <v>8314</v>
      </c>
      <c r="P3069" s="10">
        <f t="shared" si="198"/>
        <v>3</v>
      </c>
      <c r="Q3069">
        <f t="shared" si="197"/>
        <v>200</v>
      </c>
      <c r="R3069" s="16">
        <f t="shared" si="194"/>
        <v>42226.938414351855</v>
      </c>
      <c r="S3069" s="16">
        <f t="shared" si="195"/>
        <v>42256.938414351855</v>
      </c>
    </row>
    <row r="3070" spans="1:19" ht="32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t="s">
        <v>8314</v>
      </c>
      <c r="P3070" s="10">
        <f t="shared" si="198"/>
        <v>0</v>
      </c>
      <c r="Q3070">
        <f t="shared" si="197"/>
        <v>87.5</v>
      </c>
      <c r="R3070" s="16">
        <f t="shared" si="194"/>
        <v>42263.691574074073</v>
      </c>
      <c r="S3070" s="16">
        <f t="shared" si="195"/>
        <v>42293.691574074073</v>
      </c>
    </row>
    <row r="3071" spans="1:19" ht="32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t="s">
        <v>8314</v>
      </c>
      <c r="P3071" s="10">
        <f t="shared" si="198"/>
        <v>14</v>
      </c>
      <c r="Q3071">
        <f t="shared" si="197"/>
        <v>20.14</v>
      </c>
      <c r="R3071" s="16">
        <f t="shared" si="194"/>
        <v>41957.833726851852</v>
      </c>
      <c r="S3071" s="16">
        <f t="shared" si="195"/>
        <v>41987.833726851852</v>
      </c>
    </row>
    <row r="3072" spans="1:19" ht="32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t="s">
        <v>8314</v>
      </c>
      <c r="P3072" s="10">
        <f t="shared" si="198"/>
        <v>3</v>
      </c>
      <c r="Q3072">
        <f t="shared" si="197"/>
        <v>20.88</v>
      </c>
      <c r="R3072" s="16">
        <f t="shared" si="194"/>
        <v>42690.733437499999</v>
      </c>
      <c r="S3072" s="16">
        <f t="shared" si="195"/>
        <v>42711.733437499999</v>
      </c>
    </row>
    <row r="3073" spans="1:19" ht="32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t="s">
        <v>8314</v>
      </c>
      <c r="P3073" s="10">
        <f t="shared" si="198"/>
        <v>60</v>
      </c>
      <c r="Q3073">
        <f t="shared" si="197"/>
        <v>61.31</v>
      </c>
      <c r="R3073" s="16">
        <f t="shared" si="194"/>
        <v>42097.732418981483</v>
      </c>
      <c r="S3073" s="16">
        <f t="shared" si="195"/>
        <v>42115.249305555553</v>
      </c>
    </row>
    <row r="3074" spans="1:19" ht="32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t="s">
        <v>8314</v>
      </c>
      <c r="P3074" s="10">
        <f t="shared" si="198"/>
        <v>0</v>
      </c>
      <c r="Q3074">
        <f t="shared" si="197"/>
        <v>1</v>
      </c>
      <c r="R3074" s="16">
        <f t="shared" si="194"/>
        <v>42658.690532407403</v>
      </c>
      <c r="S3074" s="16">
        <f t="shared" si="195"/>
        <v>42673.073611111111</v>
      </c>
    </row>
    <row r="3075" spans="1:19" ht="32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t="s">
        <v>8314</v>
      </c>
      <c r="P3075" s="10">
        <f t="shared" si="198"/>
        <v>0</v>
      </c>
      <c r="Q3075">
        <f t="shared" si="197"/>
        <v>92.14</v>
      </c>
      <c r="R3075" s="16">
        <f t="shared" ref="R3075:R3138" si="199">(((J3075/60)/60)/24)+DATE(1970,1,1)</f>
        <v>42111.684027777781</v>
      </c>
      <c r="S3075" s="16">
        <f t="shared" ref="S3075:S3138" si="200">(((I3075/60)/60)/24)+DATE(1970,1,1)</f>
        <v>42169.804861111115</v>
      </c>
    </row>
    <row r="3076" spans="1:19" ht="48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t="s">
        <v>8314</v>
      </c>
      <c r="P3076" s="10">
        <f t="shared" si="198"/>
        <v>0</v>
      </c>
      <c r="Q3076">
        <f t="shared" si="197"/>
        <v>7.33</v>
      </c>
      <c r="R3076" s="16">
        <f t="shared" si="199"/>
        <v>42409.571284722217</v>
      </c>
      <c r="S3076" s="16">
        <f t="shared" si="200"/>
        <v>42439.571284722217</v>
      </c>
    </row>
    <row r="3077" spans="1:19" ht="32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t="s">
        <v>8314</v>
      </c>
      <c r="P3077" s="10">
        <f t="shared" si="198"/>
        <v>9</v>
      </c>
      <c r="Q3077">
        <f t="shared" si="197"/>
        <v>64.8</v>
      </c>
      <c r="R3077" s="16">
        <f t="shared" si="199"/>
        <v>42551.102314814809</v>
      </c>
      <c r="S3077" s="16">
        <f t="shared" si="200"/>
        <v>42601.102314814809</v>
      </c>
    </row>
    <row r="3078" spans="1:19" ht="16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t="s">
        <v>8314</v>
      </c>
      <c r="P3078" s="10">
        <f t="shared" si="198"/>
        <v>15</v>
      </c>
      <c r="Q3078">
        <f t="shared" si="197"/>
        <v>30.12</v>
      </c>
      <c r="R3078" s="16">
        <f t="shared" si="199"/>
        <v>42226.651886574073</v>
      </c>
      <c r="S3078" s="16">
        <f t="shared" si="200"/>
        <v>42286.651886574073</v>
      </c>
    </row>
    <row r="3079" spans="1:19" ht="32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t="s">
        <v>8314</v>
      </c>
      <c r="P3079" s="10">
        <f t="shared" ref="P3079:P3110" si="201">ROUND(E3079/D3079*100,0)</f>
        <v>0</v>
      </c>
      <c r="Q3079">
        <f t="shared" si="197"/>
        <v>52.5</v>
      </c>
      <c r="R3079" s="16">
        <f t="shared" si="199"/>
        <v>42766.956921296296</v>
      </c>
      <c r="S3079" s="16">
        <f t="shared" si="200"/>
        <v>42796.956921296296</v>
      </c>
    </row>
    <row r="3080" spans="1:19" ht="32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t="s">
        <v>8314</v>
      </c>
      <c r="P3080" s="10">
        <f t="shared" si="201"/>
        <v>0</v>
      </c>
      <c r="Q3080">
        <f t="shared" si="197"/>
        <v>23.67</v>
      </c>
      <c r="R3080" s="16">
        <f t="shared" si="199"/>
        <v>42031.138831018514</v>
      </c>
      <c r="S3080" s="16">
        <f t="shared" si="200"/>
        <v>42061.138831018514</v>
      </c>
    </row>
    <row r="3081" spans="1:19" ht="32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t="s">
        <v>8314</v>
      </c>
      <c r="P3081" s="10">
        <f t="shared" si="201"/>
        <v>1</v>
      </c>
      <c r="Q3081">
        <f t="shared" si="197"/>
        <v>415.78</v>
      </c>
      <c r="R3081" s="16">
        <f t="shared" si="199"/>
        <v>42055.713368055556</v>
      </c>
      <c r="S3081" s="16">
        <f t="shared" si="200"/>
        <v>42085.671701388885</v>
      </c>
    </row>
    <row r="3082" spans="1:19" ht="32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t="s">
        <v>8314</v>
      </c>
      <c r="P3082" s="10">
        <f t="shared" si="201"/>
        <v>0</v>
      </c>
      <c r="Q3082">
        <f t="shared" ref="Q3082:Q3145" si="202">IFERROR(ROUND(E3082/L3082,2),0)</f>
        <v>53.71</v>
      </c>
      <c r="R3082" s="16">
        <f t="shared" si="199"/>
        <v>41940.028287037036</v>
      </c>
      <c r="S3082" s="16">
        <f t="shared" si="200"/>
        <v>42000.0699537037</v>
      </c>
    </row>
    <row r="3083" spans="1:19" ht="32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t="s">
        <v>8314</v>
      </c>
      <c r="P3083" s="10">
        <f t="shared" si="201"/>
        <v>0</v>
      </c>
      <c r="Q3083">
        <f t="shared" si="202"/>
        <v>420.6</v>
      </c>
      <c r="R3083" s="16">
        <f t="shared" si="199"/>
        <v>42237.181608796294</v>
      </c>
      <c r="S3083" s="16">
        <f t="shared" si="200"/>
        <v>42267.181608796294</v>
      </c>
    </row>
    <row r="3084" spans="1:19" ht="32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t="s">
        <v>8314</v>
      </c>
      <c r="P3084" s="10">
        <f t="shared" si="201"/>
        <v>0</v>
      </c>
      <c r="Q3084">
        <f t="shared" si="202"/>
        <v>0</v>
      </c>
      <c r="R3084" s="16">
        <f t="shared" si="199"/>
        <v>42293.922986111109</v>
      </c>
      <c r="S3084" s="16">
        <f t="shared" si="200"/>
        <v>42323.96465277778</v>
      </c>
    </row>
    <row r="3085" spans="1:19" ht="48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t="s">
        <v>8314</v>
      </c>
      <c r="P3085" s="10">
        <f t="shared" si="201"/>
        <v>0</v>
      </c>
      <c r="Q3085">
        <f t="shared" si="202"/>
        <v>18.670000000000002</v>
      </c>
      <c r="R3085" s="16">
        <f t="shared" si="199"/>
        <v>41853.563402777778</v>
      </c>
      <c r="S3085" s="16">
        <f t="shared" si="200"/>
        <v>41883.208333333336</v>
      </c>
    </row>
    <row r="3086" spans="1:19" ht="32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t="s">
        <v>8314</v>
      </c>
      <c r="P3086" s="10">
        <f t="shared" si="201"/>
        <v>12</v>
      </c>
      <c r="Q3086">
        <f t="shared" si="202"/>
        <v>78.33</v>
      </c>
      <c r="R3086" s="16">
        <f t="shared" si="199"/>
        <v>42100.723738425921</v>
      </c>
      <c r="S3086" s="16">
        <f t="shared" si="200"/>
        <v>42129.783333333333</v>
      </c>
    </row>
    <row r="3087" spans="1:19" ht="32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t="s">
        <v>8314</v>
      </c>
      <c r="P3087" s="10">
        <f t="shared" si="201"/>
        <v>2</v>
      </c>
      <c r="Q3087">
        <f t="shared" si="202"/>
        <v>67.78</v>
      </c>
      <c r="R3087" s="16">
        <f t="shared" si="199"/>
        <v>42246.883784722217</v>
      </c>
      <c r="S3087" s="16">
        <f t="shared" si="200"/>
        <v>42276.883784722217</v>
      </c>
    </row>
    <row r="3088" spans="1:19" ht="32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t="s">
        <v>8314</v>
      </c>
      <c r="P3088" s="10">
        <f t="shared" si="201"/>
        <v>0</v>
      </c>
      <c r="Q3088">
        <f t="shared" si="202"/>
        <v>16.670000000000002</v>
      </c>
      <c r="R3088" s="16">
        <f t="shared" si="199"/>
        <v>42173.67082175926</v>
      </c>
      <c r="S3088" s="16">
        <f t="shared" si="200"/>
        <v>42233.67082175926</v>
      </c>
    </row>
    <row r="3089" spans="1:19" ht="32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t="s">
        <v>8314</v>
      </c>
      <c r="P3089" s="10">
        <f t="shared" si="201"/>
        <v>1</v>
      </c>
      <c r="Q3089">
        <f t="shared" si="202"/>
        <v>62.5</v>
      </c>
      <c r="R3089" s="16">
        <f t="shared" si="199"/>
        <v>42665.150347222225</v>
      </c>
      <c r="S3089" s="16">
        <f t="shared" si="200"/>
        <v>42725.192013888889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t="s">
        <v>8314</v>
      </c>
      <c r="P3090" s="10">
        <f t="shared" si="201"/>
        <v>0</v>
      </c>
      <c r="Q3090">
        <f t="shared" si="202"/>
        <v>42</v>
      </c>
      <c r="R3090" s="16">
        <f t="shared" si="199"/>
        <v>41981.57230324074</v>
      </c>
      <c r="S3090" s="16">
        <f t="shared" si="200"/>
        <v>42012.570138888885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t="s">
        <v>8314</v>
      </c>
      <c r="P3091" s="10">
        <f t="shared" si="201"/>
        <v>23</v>
      </c>
      <c r="Q3091">
        <f t="shared" si="202"/>
        <v>130.09</v>
      </c>
      <c r="R3091" s="16">
        <f t="shared" si="199"/>
        <v>42528.542627314819</v>
      </c>
      <c r="S3091" s="16">
        <f t="shared" si="200"/>
        <v>42560.082638888889</v>
      </c>
    </row>
    <row r="3092" spans="1:19" ht="32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t="s">
        <v>8314</v>
      </c>
      <c r="P3092" s="10">
        <f t="shared" si="201"/>
        <v>5</v>
      </c>
      <c r="Q3092">
        <f t="shared" si="202"/>
        <v>1270.22</v>
      </c>
      <c r="R3092" s="16">
        <f t="shared" si="199"/>
        <v>42065.818807870368</v>
      </c>
      <c r="S3092" s="16">
        <f t="shared" si="200"/>
        <v>42125.777141203704</v>
      </c>
    </row>
    <row r="3093" spans="1:19" ht="32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t="s">
        <v>8314</v>
      </c>
      <c r="P3093" s="10">
        <f t="shared" si="201"/>
        <v>16</v>
      </c>
      <c r="Q3093">
        <f t="shared" si="202"/>
        <v>88.44</v>
      </c>
      <c r="R3093" s="16">
        <f t="shared" si="199"/>
        <v>42566.948414351849</v>
      </c>
      <c r="S3093" s="16">
        <f t="shared" si="200"/>
        <v>42596.948414351849</v>
      </c>
    </row>
    <row r="3094" spans="1:19" ht="32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t="s">
        <v>8314</v>
      </c>
      <c r="P3094" s="10">
        <f t="shared" si="201"/>
        <v>1</v>
      </c>
      <c r="Q3094">
        <f t="shared" si="202"/>
        <v>56.34</v>
      </c>
      <c r="R3094" s="16">
        <f t="shared" si="199"/>
        <v>42255.619351851856</v>
      </c>
      <c r="S3094" s="16">
        <f t="shared" si="200"/>
        <v>42292.916666666672</v>
      </c>
    </row>
    <row r="3095" spans="1:19" ht="32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t="s">
        <v>8314</v>
      </c>
      <c r="P3095" s="10">
        <f t="shared" si="201"/>
        <v>23</v>
      </c>
      <c r="Q3095">
        <f t="shared" si="202"/>
        <v>53.53</v>
      </c>
      <c r="R3095" s="16">
        <f t="shared" si="199"/>
        <v>41760.909039351849</v>
      </c>
      <c r="S3095" s="16">
        <f t="shared" si="200"/>
        <v>41791.165972222225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t="s">
        <v>8314</v>
      </c>
      <c r="P3096" s="10">
        <f t="shared" si="201"/>
        <v>0</v>
      </c>
      <c r="Q3096">
        <f t="shared" si="202"/>
        <v>25</v>
      </c>
      <c r="R3096" s="16">
        <f t="shared" si="199"/>
        <v>42207.795787037037</v>
      </c>
      <c r="S3096" s="16">
        <f t="shared" si="200"/>
        <v>42267.795787037037</v>
      </c>
    </row>
    <row r="3097" spans="1:19" ht="32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t="s">
        <v>8314</v>
      </c>
      <c r="P3097" s="10">
        <f t="shared" si="201"/>
        <v>0</v>
      </c>
      <c r="Q3097">
        <f t="shared" si="202"/>
        <v>50</v>
      </c>
      <c r="R3097" s="16">
        <f t="shared" si="199"/>
        <v>42523.025231481486</v>
      </c>
      <c r="S3097" s="16">
        <f t="shared" si="200"/>
        <v>42583.025231481486</v>
      </c>
    </row>
    <row r="3098" spans="1:19" ht="32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t="s">
        <v>8314</v>
      </c>
      <c r="P3098" s="10">
        <f t="shared" si="201"/>
        <v>4</v>
      </c>
      <c r="Q3098">
        <f t="shared" si="202"/>
        <v>56.79</v>
      </c>
      <c r="R3098" s="16">
        <f t="shared" si="199"/>
        <v>42114.825532407413</v>
      </c>
      <c r="S3098" s="16">
        <f t="shared" si="200"/>
        <v>42144.825532407413</v>
      </c>
    </row>
    <row r="3099" spans="1:19" ht="32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t="s">
        <v>8314</v>
      </c>
      <c r="P3099" s="10">
        <f t="shared" si="201"/>
        <v>17</v>
      </c>
      <c r="Q3099">
        <f t="shared" si="202"/>
        <v>40.83</v>
      </c>
      <c r="R3099" s="16">
        <f t="shared" si="199"/>
        <v>42629.503483796296</v>
      </c>
      <c r="S3099" s="16">
        <f t="shared" si="200"/>
        <v>42650.583333333328</v>
      </c>
    </row>
    <row r="3100" spans="1:19" ht="32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t="s">
        <v>8314</v>
      </c>
      <c r="P3100" s="10">
        <f t="shared" si="201"/>
        <v>4</v>
      </c>
      <c r="Q3100">
        <f t="shared" si="202"/>
        <v>65.11</v>
      </c>
      <c r="R3100" s="16">
        <f t="shared" si="199"/>
        <v>42359.792233796295</v>
      </c>
      <c r="S3100" s="16">
        <f t="shared" si="200"/>
        <v>42408.01180555555</v>
      </c>
    </row>
    <row r="3101" spans="1:19" ht="32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t="s">
        <v>8314</v>
      </c>
      <c r="P3101" s="10">
        <f t="shared" si="201"/>
        <v>14</v>
      </c>
      <c r="Q3101">
        <f t="shared" si="202"/>
        <v>55.6</v>
      </c>
      <c r="R3101" s="16">
        <f t="shared" si="199"/>
        <v>42382.189710648148</v>
      </c>
      <c r="S3101" s="16">
        <f t="shared" si="200"/>
        <v>42412.189710648148</v>
      </c>
    </row>
    <row r="3102" spans="1:19" ht="32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t="s">
        <v>8314</v>
      </c>
      <c r="P3102" s="10">
        <f t="shared" si="201"/>
        <v>15</v>
      </c>
      <c r="Q3102">
        <f t="shared" si="202"/>
        <v>140.54</v>
      </c>
      <c r="R3102" s="16">
        <f t="shared" si="199"/>
        <v>41902.622395833336</v>
      </c>
      <c r="S3102" s="16">
        <f t="shared" si="200"/>
        <v>41932.622395833336</v>
      </c>
    </row>
    <row r="3103" spans="1:19" ht="32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t="s">
        <v>8314</v>
      </c>
      <c r="P3103" s="10">
        <f t="shared" si="201"/>
        <v>12</v>
      </c>
      <c r="Q3103">
        <f t="shared" si="202"/>
        <v>25</v>
      </c>
      <c r="R3103" s="16">
        <f t="shared" si="199"/>
        <v>42171.383530092593</v>
      </c>
      <c r="S3103" s="16">
        <f t="shared" si="200"/>
        <v>42201.330555555556</v>
      </c>
    </row>
    <row r="3104" spans="1:19" ht="32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t="s">
        <v>8314</v>
      </c>
      <c r="P3104" s="10">
        <f t="shared" si="201"/>
        <v>39</v>
      </c>
      <c r="Q3104">
        <f t="shared" si="202"/>
        <v>69.53</v>
      </c>
      <c r="R3104" s="16">
        <f t="shared" si="199"/>
        <v>42555.340486111112</v>
      </c>
      <c r="S3104" s="16">
        <f t="shared" si="200"/>
        <v>42605.340486111112</v>
      </c>
    </row>
    <row r="3105" spans="1:19" ht="16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t="s">
        <v>8314</v>
      </c>
      <c r="P3105" s="10">
        <f t="shared" si="201"/>
        <v>0</v>
      </c>
      <c r="Q3105">
        <f t="shared" si="202"/>
        <v>5.5</v>
      </c>
      <c r="R3105" s="16">
        <f t="shared" si="199"/>
        <v>42107.156319444446</v>
      </c>
      <c r="S3105" s="16">
        <f t="shared" si="200"/>
        <v>42167.156319444446</v>
      </c>
    </row>
    <row r="3106" spans="1:19" ht="32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t="s">
        <v>8314</v>
      </c>
      <c r="P3106" s="10">
        <f t="shared" si="201"/>
        <v>30</v>
      </c>
      <c r="Q3106">
        <f t="shared" si="202"/>
        <v>237</v>
      </c>
      <c r="R3106" s="16">
        <f t="shared" si="199"/>
        <v>42006.908692129626</v>
      </c>
      <c r="S3106" s="16">
        <f t="shared" si="200"/>
        <v>42038.083333333328</v>
      </c>
    </row>
    <row r="3107" spans="1:19" ht="32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t="s">
        <v>8314</v>
      </c>
      <c r="P3107" s="10">
        <f t="shared" si="201"/>
        <v>42</v>
      </c>
      <c r="Q3107">
        <f t="shared" si="202"/>
        <v>79.87</v>
      </c>
      <c r="R3107" s="16">
        <f t="shared" si="199"/>
        <v>41876.718935185185</v>
      </c>
      <c r="S3107" s="16">
        <f t="shared" si="200"/>
        <v>41931.208333333336</v>
      </c>
    </row>
    <row r="3108" spans="1:19" ht="32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t="s">
        <v>8314</v>
      </c>
      <c r="P3108" s="10">
        <f t="shared" si="201"/>
        <v>4</v>
      </c>
      <c r="Q3108">
        <f t="shared" si="202"/>
        <v>10.25</v>
      </c>
      <c r="R3108" s="16">
        <f t="shared" si="199"/>
        <v>42241.429120370376</v>
      </c>
      <c r="S3108" s="16">
        <f t="shared" si="200"/>
        <v>42263.916666666672</v>
      </c>
    </row>
    <row r="3109" spans="1:19" ht="32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t="s">
        <v>8314</v>
      </c>
      <c r="P3109" s="10">
        <f t="shared" si="201"/>
        <v>20</v>
      </c>
      <c r="Q3109">
        <f t="shared" si="202"/>
        <v>272.58999999999997</v>
      </c>
      <c r="R3109" s="16">
        <f t="shared" si="199"/>
        <v>42128.814247685179</v>
      </c>
      <c r="S3109" s="16">
        <f t="shared" si="200"/>
        <v>42135.814247685179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t="s">
        <v>8314</v>
      </c>
      <c r="P3110" s="10">
        <f t="shared" si="201"/>
        <v>0</v>
      </c>
      <c r="Q3110">
        <f t="shared" si="202"/>
        <v>13</v>
      </c>
      <c r="R3110" s="16">
        <f t="shared" si="199"/>
        <v>42062.680486111116</v>
      </c>
      <c r="S3110" s="16">
        <f t="shared" si="200"/>
        <v>42122.638819444444</v>
      </c>
    </row>
    <row r="3111" spans="1:19" ht="32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t="s">
        <v>8314</v>
      </c>
      <c r="P3111" s="10">
        <f t="shared" ref="P3111:P3129" si="203">ROUND(E3111/D3111*100,0)</f>
        <v>25</v>
      </c>
      <c r="Q3111">
        <f t="shared" si="202"/>
        <v>58.18</v>
      </c>
      <c r="R3111" s="16">
        <f t="shared" si="199"/>
        <v>41844.125115740739</v>
      </c>
      <c r="S3111" s="16">
        <f t="shared" si="200"/>
        <v>41879.125115740739</v>
      </c>
    </row>
    <row r="3112" spans="1:19" ht="32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t="s">
        <v>8314</v>
      </c>
      <c r="P3112" s="10">
        <f t="shared" si="203"/>
        <v>0</v>
      </c>
      <c r="Q3112">
        <f t="shared" si="202"/>
        <v>10</v>
      </c>
      <c r="R3112" s="16">
        <f t="shared" si="199"/>
        <v>42745.031469907408</v>
      </c>
      <c r="S3112" s="16">
        <f t="shared" si="200"/>
        <v>42785.031469907408</v>
      </c>
    </row>
    <row r="3113" spans="1:19" ht="16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t="s">
        <v>8314</v>
      </c>
      <c r="P3113" s="10">
        <f t="shared" si="203"/>
        <v>27</v>
      </c>
      <c r="Q3113">
        <f t="shared" si="202"/>
        <v>70.11</v>
      </c>
      <c r="R3113" s="16">
        <f t="shared" si="199"/>
        <v>41885.595138888886</v>
      </c>
      <c r="S3113" s="16">
        <f t="shared" si="200"/>
        <v>41916.595138888886</v>
      </c>
    </row>
    <row r="3114" spans="1:19" ht="32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t="s">
        <v>8314</v>
      </c>
      <c r="P3114" s="10">
        <f t="shared" si="203"/>
        <v>5</v>
      </c>
      <c r="Q3114">
        <f t="shared" si="202"/>
        <v>57.89</v>
      </c>
      <c r="R3114" s="16">
        <f t="shared" si="199"/>
        <v>42615.121921296297</v>
      </c>
      <c r="S3114" s="16">
        <f t="shared" si="200"/>
        <v>42675.121921296297</v>
      </c>
    </row>
    <row r="3115" spans="1:19" ht="32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t="s">
        <v>8314</v>
      </c>
      <c r="P3115" s="10">
        <f t="shared" si="203"/>
        <v>4</v>
      </c>
      <c r="Q3115">
        <f t="shared" si="202"/>
        <v>125.27</v>
      </c>
      <c r="R3115" s="16">
        <f t="shared" si="199"/>
        <v>42081.731273148151</v>
      </c>
      <c r="S3115" s="16">
        <f t="shared" si="200"/>
        <v>42111.731273148151</v>
      </c>
    </row>
    <row r="3116" spans="1:19" ht="32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t="s">
        <v>8314</v>
      </c>
      <c r="P3116" s="10">
        <f t="shared" si="203"/>
        <v>0</v>
      </c>
      <c r="Q3116">
        <f t="shared" si="202"/>
        <v>0</v>
      </c>
      <c r="R3116" s="16">
        <f t="shared" si="199"/>
        <v>41843.632523148146</v>
      </c>
      <c r="S3116" s="16">
        <f t="shared" si="200"/>
        <v>41903.632523148146</v>
      </c>
    </row>
    <row r="3117" spans="1:19" ht="32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t="s">
        <v>8314</v>
      </c>
      <c r="P3117" s="10">
        <f t="shared" si="203"/>
        <v>3</v>
      </c>
      <c r="Q3117">
        <f t="shared" si="202"/>
        <v>300</v>
      </c>
      <c r="R3117" s="16">
        <f t="shared" si="199"/>
        <v>42496.447071759263</v>
      </c>
      <c r="S3117" s="16">
        <f t="shared" si="200"/>
        <v>42526.447071759263</v>
      </c>
    </row>
    <row r="3118" spans="1:19" ht="32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t="s">
        <v>8314</v>
      </c>
      <c r="P3118" s="10">
        <f t="shared" si="203"/>
        <v>57</v>
      </c>
      <c r="Q3118">
        <f t="shared" si="202"/>
        <v>43</v>
      </c>
      <c r="R3118" s="16">
        <f t="shared" si="199"/>
        <v>42081.515335648146</v>
      </c>
      <c r="S3118" s="16">
        <f t="shared" si="200"/>
        <v>42095.515335648146</v>
      </c>
    </row>
    <row r="3119" spans="1:19" ht="32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t="s">
        <v>8314</v>
      </c>
      <c r="P3119" s="10">
        <f t="shared" si="203"/>
        <v>0</v>
      </c>
      <c r="Q3119">
        <f t="shared" si="202"/>
        <v>1</v>
      </c>
      <c r="R3119" s="16">
        <f t="shared" si="199"/>
        <v>42509.374537037031</v>
      </c>
      <c r="S3119" s="16">
        <f t="shared" si="200"/>
        <v>42517.55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t="s">
        <v>8314</v>
      </c>
      <c r="P3120" s="10">
        <f t="shared" si="203"/>
        <v>0</v>
      </c>
      <c r="Q3120">
        <f t="shared" si="202"/>
        <v>775</v>
      </c>
      <c r="R3120" s="16">
        <f t="shared" si="199"/>
        <v>42534.649571759262</v>
      </c>
      <c r="S3120" s="16">
        <f t="shared" si="200"/>
        <v>42553.649571759262</v>
      </c>
    </row>
    <row r="3121" spans="1:19" ht="32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t="s">
        <v>8314</v>
      </c>
      <c r="P3121" s="10">
        <f t="shared" si="203"/>
        <v>0</v>
      </c>
      <c r="Q3121">
        <f t="shared" si="202"/>
        <v>5</v>
      </c>
      <c r="R3121" s="16">
        <f t="shared" si="199"/>
        <v>42060.04550925926</v>
      </c>
      <c r="S3121" s="16">
        <f t="shared" si="200"/>
        <v>42090.003842592589</v>
      </c>
    </row>
    <row r="3122" spans="1:19" ht="32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t="s">
        <v>8314</v>
      </c>
      <c r="P3122" s="10">
        <f t="shared" si="203"/>
        <v>0</v>
      </c>
      <c r="Q3122">
        <f t="shared" si="202"/>
        <v>12.8</v>
      </c>
      <c r="R3122" s="16">
        <f t="shared" si="199"/>
        <v>42435.942083333335</v>
      </c>
      <c r="S3122" s="16">
        <f t="shared" si="200"/>
        <v>42495.900416666671</v>
      </c>
    </row>
    <row r="3123" spans="1:19" ht="16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t="s">
        <v>8314</v>
      </c>
      <c r="P3123" s="10">
        <f t="shared" si="203"/>
        <v>1</v>
      </c>
      <c r="Q3123">
        <f t="shared" si="202"/>
        <v>10</v>
      </c>
      <c r="R3123" s="16">
        <f t="shared" si="199"/>
        <v>41848.679803240739</v>
      </c>
      <c r="S3123" s="16">
        <f t="shared" si="200"/>
        <v>41908.679803240739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t="s">
        <v>8314</v>
      </c>
      <c r="P3124" s="10">
        <f t="shared" si="203"/>
        <v>58</v>
      </c>
      <c r="Q3124">
        <f t="shared" si="202"/>
        <v>58</v>
      </c>
      <c r="R3124" s="16">
        <f t="shared" si="199"/>
        <v>42678.932083333333</v>
      </c>
      <c r="S3124" s="16">
        <f t="shared" si="200"/>
        <v>42683.973750000005</v>
      </c>
    </row>
    <row r="3125" spans="1:19" ht="32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t="s">
        <v>8314</v>
      </c>
      <c r="P3125" s="10">
        <f t="shared" si="203"/>
        <v>68</v>
      </c>
      <c r="Q3125">
        <f t="shared" si="202"/>
        <v>244.8</v>
      </c>
      <c r="R3125" s="16">
        <f t="shared" si="199"/>
        <v>42530.993032407408</v>
      </c>
      <c r="S3125" s="16">
        <f t="shared" si="200"/>
        <v>42560.993032407408</v>
      </c>
    </row>
    <row r="3126" spans="1:19" ht="16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t="s">
        <v>8314</v>
      </c>
      <c r="P3126" s="10">
        <f t="shared" si="203"/>
        <v>0</v>
      </c>
      <c r="Q3126">
        <f t="shared" si="202"/>
        <v>6.5</v>
      </c>
      <c r="R3126" s="16">
        <f t="shared" si="199"/>
        <v>41977.780104166668</v>
      </c>
      <c r="S3126" s="16">
        <f t="shared" si="200"/>
        <v>42037.780104166668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t="s">
        <v>8314</v>
      </c>
      <c r="P3127" s="10">
        <f t="shared" si="203"/>
        <v>0</v>
      </c>
      <c r="Q3127">
        <f t="shared" si="202"/>
        <v>0</v>
      </c>
      <c r="R3127" s="16">
        <f t="shared" si="199"/>
        <v>42346.20685185185</v>
      </c>
      <c r="S3127" s="16">
        <f t="shared" si="200"/>
        <v>42376.20685185185</v>
      </c>
    </row>
    <row r="3128" spans="1:19" ht="64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t="s">
        <v>8314</v>
      </c>
      <c r="P3128" s="10">
        <f t="shared" si="203"/>
        <v>4</v>
      </c>
      <c r="Q3128">
        <f t="shared" si="202"/>
        <v>61.18</v>
      </c>
      <c r="R3128" s="16">
        <f t="shared" si="199"/>
        <v>42427.01807870371</v>
      </c>
      <c r="S3128" s="16">
        <f t="shared" si="200"/>
        <v>42456.976412037038</v>
      </c>
    </row>
    <row r="3129" spans="1:19" ht="32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t="s">
        <v>8314</v>
      </c>
      <c r="P3129" s="10">
        <f t="shared" si="203"/>
        <v>0</v>
      </c>
      <c r="Q3129">
        <f t="shared" si="202"/>
        <v>0</v>
      </c>
      <c r="R3129" s="16">
        <f t="shared" si="199"/>
        <v>42034.856817129628</v>
      </c>
      <c r="S3129" s="16">
        <f t="shared" si="200"/>
        <v>42064.856817129628</v>
      </c>
    </row>
    <row r="3130" spans="1:19" ht="16" hidden="1" x14ac:dyDescent="0.2">
      <c r="A3130">
        <v>3466</v>
      </c>
      <c r="B3130" s="3" t="s">
        <v>3465</v>
      </c>
      <c r="C3130" s="3" t="s">
        <v>7576</v>
      </c>
      <c r="D3130" s="6">
        <v>3500</v>
      </c>
      <c r="E3130" s="8">
        <v>4450</v>
      </c>
      <c r="F3130" t="s">
        <v>8218</v>
      </c>
      <c r="G3130" t="s">
        <v>8223</v>
      </c>
      <c r="H3130" t="s">
        <v>8245</v>
      </c>
      <c r="I3130">
        <v>1461108450</v>
      </c>
      <c r="J3130">
        <v>1455928050</v>
      </c>
      <c r="K3130" t="b">
        <v>0</v>
      </c>
      <c r="L3130">
        <v>61</v>
      </c>
      <c r="M3130" t="b">
        <v>1</v>
      </c>
      <c r="N3130" s="11" t="s">
        <v>8273</v>
      </c>
      <c r="O3130" t="s">
        <v>8274</v>
      </c>
      <c r="P3130" s="10">
        <f t="shared" ref="P3130:P3193" si="204">IFERROR(ROUND(E3130/D3130*100,0), "N/A")</f>
        <v>127</v>
      </c>
      <c r="Q3130">
        <f t="shared" si="202"/>
        <v>72.95</v>
      </c>
      <c r="R3130" s="16">
        <f t="shared" si="199"/>
        <v>42420.019097222219</v>
      </c>
      <c r="S3130" s="16">
        <f t="shared" si="200"/>
        <v>42479.977430555555</v>
      </c>
    </row>
    <row r="3131" spans="1:19" ht="32" hidden="1" x14ac:dyDescent="0.2">
      <c r="A3131">
        <v>3398</v>
      </c>
      <c r="B3131" s="3" t="s">
        <v>3397</v>
      </c>
      <c r="C3131" s="3" t="s">
        <v>7508</v>
      </c>
      <c r="D3131" s="6">
        <v>4000</v>
      </c>
      <c r="E3131" s="8">
        <v>4443</v>
      </c>
      <c r="F3131" t="s">
        <v>8218</v>
      </c>
      <c r="G3131" t="s">
        <v>8223</v>
      </c>
      <c r="H3131" t="s">
        <v>8245</v>
      </c>
      <c r="I3131">
        <v>1416589200</v>
      </c>
      <c r="J3131">
        <v>1414605776</v>
      </c>
      <c r="K3131" t="b">
        <v>0</v>
      </c>
      <c r="L3131">
        <v>65</v>
      </c>
      <c r="M3131" t="b">
        <v>1</v>
      </c>
      <c r="N3131" s="11" t="s">
        <v>8273</v>
      </c>
      <c r="O3131" t="s">
        <v>8274</v>
      </c>
      <c r="P3131" s="10">
        <f t="shared" si="204"/>
        <v>111</v>
      </c>
      <c r="Q3131">
        <f t="shared" si="202"/>
        <v>68.349999999999994</v>
      </c>
      <c r="R3131" s="16">
        <f t="shared" si="199"/>
        <v>41941.75203703704</v>
      </c>
      <c r="S3131" s="16">
        <f t="shared" si="200"/>
        <v>41964.708333333328</v>
      </c>
    </row>
    <row r="3132" spans="1:19" ht="32" hidden="1" x14ac:dyDescent="0.2">
      <c r="A3132">
        <v>3265</v>
      </c>
      <c r="B3132" s="3" t="s">
        <v>3265</v>
      </c>
      <c r="C3132" s="3" t="s">
        <v>7375</v>
      </c>
      <c r="D3132" s="6">
        <v>2700</v>
      </c>
      <c r="E3132" s="8">
        <v>4428</v>
      </c>
      <c r="F3132" t="s">
        <v>8218</v>
      </c>
      <c r="G3132" t="s">
        <v>8240</v>
      </c>
      <c r="H3132" t="s">
        <v>8248</v>
      </c>
      <c r="I3132">
        <v>1449162000</v>
      </c>
      <c r="J3132">
        <v>1446570315</v>
      </c>
      <c r="K3132" t="b">
        <v>1</v>
      </c>
      <c r="L3132">
        <v>63</v>
      </c>
      <c r="M3132" t="b">
        <v>1</v>
      </c>
      <c r="N3132" s="11" t="s">
        <v>8273</v>
      </c>
      <c r="O3132" t="s">
        <v>8274</v>
      </c>
      <c r="P3132" s="10">
        <f t="shared" si="204"/>
        <v>164</v>
      </c>
      <c r="Q3132">
        <f t="shared" si="202"/>
        <v>70.290000000000006</v>
      </c>
      <c r="R3132" s="16">
        <f t="shared" si="199"/>
        <v>42311.711979166663</v>
      </c>
      <c r="S3132" s="16">
        <f t="shared" si="200"/>
        <v>42341.708333333328</v>
      </c>
    </row>
    <row r="3133" spans="1:19" ht="16" hidden="1" x14ac:dyDescent="0.2">
      <c r="A3133">
        <v>3759</v>
      </c>
      <c r="B3133" s="3" t="s">
        <v>3756</v>
      </c>
      <c r="C3133" s="3" t="s">
        <v>7869</v>
      </c>
      <c r="D3133" s="6">
        <v>4000</v>
      </c>
      <c r="E3133" s="8">
        <v>4409.7700000000004</v>
      </c>
      <c r="F3133" t="s">
        <v>8218</v>
      </c>
      <c r="G3133" t="s">
        <v>8223</v>
      </c>
      <c r="H3133" t="s">
        <v>8245</v>
      </c>
      <c r="I3133">
        <v>1440556553</v>
      </c>
      <c r="J3133">
        <v>1435372553</v>
      </c>
      <c r="K3133" t="b">
        <v>0</v>
      </c>
      <c r="L3133">
        <v>88</v>
      </c>
      <c r="M3133" t="b">
        <v>1</v>
      </c>
      <c r="N3133" s="11" t="s">
        <v>8273</v>
      </c>
      <c r="O3133" t="s">
        <v>8275</v>
      </c>
      <c r="P3133" s="10">
        <f t="shared" si="204"/>
        <v>110</v>
      </c>
      <c r="Q3133">
        <f t="shared" si="202"/>
        <v>50.11</v>
      </c>
      <c r="R3133" s="16">
        <f t="shared" si="199"/>
        <v>42182.108252314814</v>
      </c>
      <c r="S3133" s="16">
        <f t="shared" si="200"/>
        <v>42242.108252314814</v>
      </c>
    </row>
    <row r="3134" spans="1:19" ht="32" hidden="1" x14ac:dyDescent="0.2">
      <c r="A3134">
        <v>3724</v>
      </c>
      <c r="B3134" s="3" t="s">
        <v>3721</v>
      </c>
      <c r="C3134" s="3" t="s">
        <v>7834</v>
      </c>
      <c r="D3134" s="6">
        <v>4300</v>
      </c>
      <c r="E3134" s="8">
        <v>4409.55</v>
      </c>
      <c r="F3134" t="s">
        <v>8218</v>
      </c>
      <c r="G3134" t="s">
        <v>8224</v>
      </c>
      <c r="H3134" t="s">
        <v>8246</v>
      </c>
      <c r="I3134">
        <v>1462402800</v>
      </c>
      <c r="J3134">
        <v>1459856860</v>
      </c>
      <c r="K3134" t="b">
        <v>0</v>
      </c>
      <c r="L3134">
        <v>89</v>
      </c>
      <c r="M3134" t="b">
        <v>1</v>
      </c>
      <c r="N3134" s="11" t="s">
        <v>8273</v>
      </c>
      <c r="O3134" t="s">
        <v>8274</v>
      </c>
      <c r="P3134" s="10">
        <f t="shared" si="204"/>
        <v>103</v>
      </c>
      <c r="Q3134">
        <f t="shared" si="202"/>
        <v>49.55</v>
      </c>
      <c r="R3134" s="16">
        <f t="shared" si="199"/>
        <v>42465.491435185191</v>
      </c>
      <c r="S3134" s="16">
        <f t="shared" si="200"/>
        <v>42494.958333333328</v>
      </c>
    </row>
    <row r="3135" spans="1:19" ht="32" hidden="1" x14ac:dyDescent="0.2">
      <c r="A3135">
        <v>3315</v>
      </c>
      <c r="B3135" s="3" t="s">
        <v>3315</v>
      </c>
      <c r="C3135" s="3" t="s">
        <v>7425</v>
      </c>
      <c r="D3135" s="6">
        <v>4000</v>
      </c>
      <c r="E3135" s="8">
        <v>4400</v>
      </c>
      <c r="F3135" t="s">
        <v>8218</v>
      </c>
      <c r="G3135" t="s">
        <v>8224</v>
      </c>
      <c r="H3135" t="s">
        <v>8246</v>
      </c>
      <c r="I3135">
        <v>1462519041</v>
      </c>
      <c r="J3135">
        <v>1459927041</v>
      </c>
      <c r="K3135" t="b">
        <v>0</v>
      </c>
      <c r="L3135">
        <v>89</v>
      </c>
      <c r="M3135" t="b">
        <v>1</v>
      </c>
      <c r="N3135" s="11" t="s">
        <v>8273</v>
      </c>
      <c r="O3135" t="s">
        <v>8274</v>
      </c>
      <c r="P3135" s="10">
        <f t="shared" si="204"/>
        <v>110</v>
      </c>
      <c r="Q3135">
        <f t="shared" si="202"/>
        <v>49.44</v>
      </c>
      <c r="R3135" s="16">
        <f t="shared" si="199"/>
        <v>42466.303715277783</v>
      </c>
      <c r="S3135" s="16">
        <f t="shared" si="200"/>
        <v>42496.303715277783</v>
      </c>
    </row>
    <row r="3136" spans="1:19" ht="32" hidden="1" x14ac:dyDescent="0.2">
      <c r="A3136">
        <v>1291</v>
      </c>
      <c r="B3136" s="3" t="s">
        <v>1292</v>
      </c>
      <c r="C3136" s="3" t="s">
        <v>5401</v>
      </c>
      <c r="D3136" s="6">
        <v>3000</v>
      </c>
      <c r="E3136" s="8">
        <v>4371</v>
      </c>
      <c r="F3136" t="s">
        <v>8218</v>
      </c>
      <c r="G3136" t="s">
        <v>8223</v>
      </c>
      <c r="H3136" t="s">
        <v>8245</v>
      </c>
      <c r="I3136">
        <v>1428390000</v>
      </c>
      <c r="J3136">
        <v>1425224391</v>
      </c>
      <c r="K3136" t="b">
        <v>0</v>
      </c>
      <c r="L3136">
        <v>42</v>
      </c>
      <c r="M3136" t="b">
        <v>1</v>
      </c>
      <c r="N3136" s="11" t="s">
        <v>8273</v>
      </c>
      <c r="O3136" t="s">
        <v>8274</v>
      </c>
      <c r="P3136" s="10">
        <f t="shared" si="204"/>
        <v>146</v>
      </c>
      <c r="Q3136">
        <f t="shared" si="202"/>
        <v>104.07</v>
      </c>
      <c r="R3136" s="16">
        <f t="shared" si="199"/>
        <v>42064.652673611112</v>
      </c>
      <c r="S3136" s="16">
        <f t="shared" si="200"/>
        <v>42101.291666666672</v>
      </c>
    </row>
    <row r="3137" spans="1:19" ht="32" hidden="1" x14ac:dyDescent="0.2">
      <c r="A3137">
        <v>1299</v>
      </c>
      <c r="B3137" s="3" t="s">
        <v>1300</v>
      </c>
      <c r="C3137" s="3" t="s">
        <v>5409</v>
      </c>
      <c r="D3137" s="6">
        <v>3500</v>
      </c>
      <c r="E3137" s="8">
        <v>4340</v>
      </c>
      <c r="F3137" t="s">
        <v>8218</v>
      </c>
      <c r="G3137" t="s">
        <v>8223</v>
      </c>
      <c r="H3137" t="s">
        <v>8245</v>
      </c>
      <c r="I3137">
        <v>1436902359</v>
      </c>
      <c r="J3137">
        <v>1434310359</v>
      </c>
      <c r="K3137" t="b">
        <v>0</v>
      </c>
      <c r="L3137">
        <v>32</v>
      </c>
      <c r="M3137" t="b">
        <v>1</v>
      </c>
      <c r="N3137" s="11" t="s">
        <v>8273</v>
      </c>
      <c r="O3137" t="s">
        <v>8274</v>
      </c>
      <c r="P3137" s="10">
        <f t="shared" si="204"/>
        <v>124</v>
      </c>
      <c r="Q3137">
        <f t="shared" si="202"/>
        <v>135.63</v>
      </c>
      <c r="R3137" s="16">
        <f t="shared" si="199"/>
        <v>42169.814340277779</v>
      </c>
      <c r="S3137" s="16">
        <f t="shared" si="200"/>
        <v>42199.814340277779</v>
      </c>
    </row>
    <row r="3138" spans="1:19" ht="32" hidden="1" x14ac:dyDescent="0.2">
      <c r="A3138">
        <v>3768</v>
      </c>
      <c r="B3138" s="3" t="s">
        <v>3765</v>
      </c>
      <c r="C3138" s="3" t="s">
        <v>7878</v>
      </c>
      <c r="D3138" s="6">
        <v>4000</v>
      </c>
      <c r="E3138" s="8">
        <v>4306.1099999999997</v>
      </c>
      <c r="F3138" t="s">
        <v>8218</v>
      </c>
      <c r="G3138" t="s">
        <v>8223</v>
      </c>
      <c r="H3138" t="s">
        <v>8245</v>
      </c>
      <c r="I3138">
        <v>1402594090</v>
      </c>
      <c r="J3138">
        <v>1400002090</v>
      </c>
      <c r="K3138" t="b">
        <v>0</v>
      </c>
      <c r="L3138">
        <v>58</v>
      </c>
      <c r="M3138" t="b">
        <v>1</v>
      </c>
      <c r="N3138" s="11" t="s">
        <v>8273</v>
      </c>
      <c r="O3138" t="s">
        <v>8275</v>
      </c>
      <c r="P3138" s="10">
        <f t="shared" si="204"/>
        <v>108</v>
      </c>
      <c r="Q3138">
        <f t="shared" si="202"/>
        <v>74.239999999999995</v>
      </c>
      <c r="R3138" s="16">
        <f t="shared" si="199"/>
        <v>41772.727893518517</v>
      </c>
      <c r="S3138" s="16">
        <f t="shared" si="200"/>
        <v>41802.727893518517</v>
      </c>
    </row>
    <row r="3139" spans="1:19" ht="32" hidden="1" x14ac:dyDescent="0.2">
      <c r="A3139">
        <v>3273</v>
      </c>
      <c r="B3139" s="3" t="s">
        <v>3273</v>
      </c>
      <c r="C3139" s="3" t="s">
        <v>7383</v>
      </c>
      <c r="D3139" s="6">
        <v>4000</v>
      </c>
      <c r="E3139" s="8">
        <v>4296</v>
      </c>
      <c r="F3139" t="s">
        <v>8218</v>
      </c>
      <c r="G3139" t="s">
        <v>8223</v>
      </c>
      <c r="H3139" t="s">
        <v>8245</v>
      </c>
      <c r="I3139">
        <v>1473879600</v>
      </c>
      <c r="J3139">
        <v>1472498042</v>
      </c>
      <c r="K3139" t="b">
        <v>1</v>
      </c>
      <c r="L3139">
        <v>21</v>
      </c>
      <c r="M3139" t="b">
        <v>1</v>
      </c>
      <c r="N3139" s="11" t="s">
        <v>8273</v>
      </c>
      <c r="O3139" t="s">
        <v>8274</v>
      </c>
      <c r="P3139" s="10">
        <f t="shared" si="204"/>
        <v>107</v>
      </c>
      <c r="Q3139">
        <f t="shared" si="202"/>
        <v>204.57</v>
      </c>
      <c r="R3139" s="16">
        <f t="shared" ref="R3139:R3202" si="205">(((J3139/60)/60)/24)+DATE(1970,1,1)</f>
        <v>42611.801412037035</v>
      </c>
      <c r="S3139" s="16">
        <f t="shared" ref="S3139:S3202" si="206">(((I3139/60)/60)/24)+DATE(1970,1,1)</f>
        <v>42627.791666666672</v>
      </c>
    </row>
    <row r="3140" spans="1:19" ht="32" hidden="1" x14ac:dyDescent="0.2">
      <c r="A3140">
        <v>3308</v>
      </c>
      <c r="B3140" s="3" t="s">
        <v>3308</v>
      </c>
      <c r="C3140" s="3" t="s">
        <v>7418</v>
      </c>
      <c r="D3140" s="6">
        <v>3500</v>
      </c>
      <c r="E3140" s="8">
        <v>4280</v>
      </c>
      <c r="F3140" t="s">
        <v>8218</v>
      </c>
      <c r="G3140" t="s">
        <v>8223</v>
      </c>
      <c r="H3140" t="s">
        <v>8245</v>
      </c>
      <c r="I3140">
        <v>1460581365</v>
      </c>
      <c r="J3140">
        <v>1458766965</v>
      </c>
      <c r="K3140" t="b">
        <v>0</v>
      </c>
      <c r="L3140">
        <v>57</v>
      </c>
      <c r="M3140" t="b">
        <v>1</v>
      </c>
      <c r="N3140" s="11" t="s">
        <v>8273</v>
      </c>
      <c r="O3140" t="s">
        <v>8274</v>
      </c>
      <c r="P3140" s="10">
        <f t="shared" si="204"/>
        <v>122</v>
      </c>
      <c r="Q3140">
        <f t="shared" si="202"/>
        <v>75.09</v>
      </c>
      <c r="R3140" s="16">
        <f t="shared" si="205"/>
        <v>42452.876909722225</v>
      </c>
      <c r="S3140" s="16">
        <f t="shared" si="206"/>
        <v>42473.876909722225</v>
      </c>
    </row>
    <row r="3141" spans="1:19" ht="16" hidden="1" x14ac:dyDescent="0.2">
      <c r="A3141">
        <v>3359</v>
      </c>
      <c r="B3141" s="3" t="s">
        <v>3358</v>
      </c>
      <c r="C3141" s="3" t="s">
        <v>7469</v>
      </c>
      <c r="D3141" s="6">
        <v>4000</v>
      </c>
      <c r="E3141" s="8">
        <v>4250</v>
      </c>
      <c r="F3141" t="s">
        <v>8218</v>
      </c>
      <c r="G3141" t="s">
        <v>8223</v>
      </c>
      <c r="H3141" t="s">
        <v>8245</v>
      </c>
      <c r="I3141">
        <v>1487985734</v>
      </c>
      <c r="J3141">
        <v>1484097734</v>
      </c>
      <c r="K3141" t="b">
        <v>0</v>
      </c>
      <c r="L3141">
        <v>23</v>
      </c>
      <c r="M3141" t="b">
        <v>1</v>
      </c>
      <c r="N3141" s="11" t="s">
        <v>8273</v>
      </c>
      <c r="O3141" t="s">
        <v>8274</v>
      </c>
      <c r="P3141" s="10">
        <f t="shared" si="204"/>
        <v>106</v>
      </c>
      <c r="Q3141">
        <f t="shared" si="202"/>
        <v>184.78</v>
      </c>
      <c r="R3141" s="16">
        <f t="shared" si="205"/>
        <v>42746.057106481487</v>
      </c>
      <c r="S3141" s="16">
        <f t="shared" si="206"/>
        <v>42791.057106481487</v>
      </c>
    </row>
    <row r="3142" spans="1:19" ht="32" hidden="1" x14ac:dyDescent="0.2">
      <c r="A3142">
        <v>2816</v>
      </c>
      <c r="B3142" s="3" t="s">
        <v>2816</v>
      </c>
      <c r="C3142" s="3" t="s">
        <v>6926</v>
      </c>
      <c r="D3142" s="6">
        <v>3000</v>
      </c>
      <c r="E3142" s="8">
        <v>4247</v>
      </c>
      <c r="F3142" t="s">
        <v>8218</v>
      </c>
      <c r="G3142" t="s">
        <v>8224</v>
      </c>
      <c r="H3142" t="s">
        <v>8246</v>
      </c>
      <c r="I3142">
        <v>1438531200</v>
      </c>
      <c r="J3142">
        <v>1435921992</v>
      </c>
      <c r="K3142" t="b">
        <v>0</v>
      </c>
      <c r="L3142">
        <v>169</v>
      </c>
      <c r="M3142" t="b">
        <v>1</v>
      </c>
      <c r="N3142" s="11" t="s">
        <v>8273</v>
      </c>
      <c r="O3142" t="s">
        <v>8274</v>
      </c>
      <c r="P3142" s="10">
        <f t="shared" si="204"/>
        <v>142</v>
      </c>
      <c r="Q3142">
        <f t="shared" si="202"/>
        <v>25.13</v>
      </c>
      <c r="R3142" s="16">
        <f t="shared" si="205"/>
        <v>42188.467499999999</v>
      </c>
      <c r="S3142" s="16">
        <f t="shared" si="206"/>
        <v>42218.666666666672</v>
      </c>
    </row>
    <row r="3143" spans="1:19" ht="32" hidden="1" x14ac:dyDescent="0.2">
      <c r="A3143">
        <v>3502</v>
      </c>
      <c r="B3143" s="3" t="s">
        <v>3501</v>
      </c>
      <c r="C3143" s="3" t="s">
        <v>7612</v>
      </c>
      <c r="D3143" s="6">
        <v>4000</v>
      </c>
      <c r="E3143" s="8">
        <v>4216</v>
      </c>
      <c r="F3143" t="s">
        <v>8218</v>
      </c>
      <c r="G3143" t="s">
        <v>8223</v>
      </c>
      <c r="H3143" t="s">
        <v>8245</v>
      </c>
      <c r="I3143">
        <v>1458100740</v>
      </c>
      <c r="J3143">
        <v>1456862924</v>
      </c>
      <c r="K3143" t="b">
        <v>0</v>
      </c>
      <c r="L3143">
        <v>31</v>
      </c>
      <c r="M3143" t="b">
        <v>1</v>
      </c>
      <c r="N3143" s="11" t="s">
        <v>8273</v>
      </c>
      <c r="O3143" t="s">
        <v>8274</v>
      </c>
      <c r="P3143" s="10">
        <f t="shared" si="204"/>
        <v>105</v>
      </c>
      <c r="Q3143">
        <f t="shared" si="202"/>
        <v>136</v>
      </c>
      <c r="R3143" s="16">
        <f t="shared" si="205"/>
        <v>42430.839398148149</v>
      </c>
      <c r="S3143" s="16">
        <f t="shared" si="206"/>
        <v>42445.165972222225</v>
      </c>
    </row>
    <row r="3144" spans="1:19" ht="32" hidden="1" x14ac:dyDescent="0.2">
      <c r="A3144">
        <v>3682</v>
      </c>
      <c r="B3144" s="3" t="s">
        <v>3679</v>
      </c>
      <c r="C3144" s="3" t="s">
        <v>7792</v>
      </c>
      <c r="D3144" s="6">
        <v>3000</v>
      </c>
      <c r="E3144" s="8">
        <v>4176</v>
      </c>
      <c r="F3144" t="s">
        <v>8218</v>
      </c>
      <c r="G3144" t="s">
        <v>8223</v>
      </c>
      <c r="H3144" t="s">
        <v>8245</v>
      </c>
      <c r="I3144">
        <v>1402901940</v>
      </c>
      <c r="J3144">
        <v>1399998418</v>
      </c>
      <c r="K3144" t="b">
        <v>0</v>
      </c>
      <c r="L3144">
        <v>67</v>
      </c>
      <c r="M3144" t="b">
        <v>1</v>
      </c>
      <c r="N3144" s="11" t="s">
        <v>8273</v>
      </c>
      <c r="O3144" t="s">
        <v>8274</v>
      </c>
      <c r="P3144" s="10">
        <f t="shared" si="204"/>
        <v>139</v>
      </c>
      <c r="Q3144">
        <f t="shared" si="202"/>
        <v>62.33</v>
      </c>
      <c r="R3144" s="16">
        <f t="shared" si="205"/>
        <v>41772.685393518521</v>
      </c>
      <c r="S3144" s="16">
        <f t="shared" si="206"/>
        <v>41806.290972222225</v>
      </c>
    </row>
    <row r="3145" spans="1:19" ht="32" hidden="1" x14ac:dyDescent="0.2">
      <c r="A3145">
        <v>3793</v>
      </c>
      <c r="B3145" s="3" t="s">
        <v>3790</v>
      </c>
      <c r="C3145" s="3" t="s">
        <v>7903</v>
      </c>
      <c r="D3145" s="6">
        <v>7000</v>
      </c>
      <c r="E3145" s="8">
        <v>4176</v>
      </c>
      <c r="F3145" t="s">
        <v>8220</v>
      </c>
      <c r="G3145" t="s">
        <v>8223</v>
      </c>
      <c r="H3145" t="s">
        <v>8245</v>
      </c>
      <c r="I3145">
        <v>1418769129</v>
      </c>
      <c r="J3145">
        <v>1416954729</v>
      </c>
      <c r="K3145" t="b">
        <v>0</v>
      </c>
      <c r="L3145">
        <v>24</v>
      </c>
      <c r="M3145" t="b">
        <v>0</v>
      </c>
      <c r="N3145" s="11" t="s">
        <v>8273</v>
      </c>
      <c r="O3145" t="s">
        <v>8275</v>
      </c>
      <c r="P3145" s="10">
        <f t="shared" si="204"/>
        <v>60</v>
      </c>
      <c r="Q3145">
        <f t="shared" si="202"/>
        <v>174</v>
      </c>
      <c r="R3145" s="16">
        <f t="shared" si="205"/>
        <v>41968.938993055555</v>
      </c>
      <c r="S3145" s="16">
        <f t="shared" si="206"/>
        <v>41989.938993055555</v>
      </c>
    </row>
    <row r="3146" spans="1:19" ht="32" hidden="1" x14ac:dyDescent="0.2">
      <c r="A3146">
        <v>3482</v>
      </c>
      <c r="B3146" s="3" t="s">
        <v>3481</v>
      </c>
      <c r="C3146" s="3" t="s">
        <v>7592</v>
      </c>
      <c r="D3146" s="6">
        <v>3000</v>
      </c>
      <c r="E3146" s="8">
        <v>4150</v>
      </c>
      <c r="F3146" t="s">
        <v>8218</v>
      </c>
      <c r="G3146" t="s">
        <v>8224</v>
      </c>
      <c r="H3146" t="s">
        <v>8246</v>
      </c>
      <c r="I3146">
        <v>1404671466</v>
      </c>
      <c r="J3146">
        <v>1402079466</v>
      </c>
      <c r="K3146" t="b">
        <v>0</v>
      </c>
      <c r="L3146">
        <v>80</v>
      </c>
      <c r="M3146" t="b">
        <v>1</v>
      </c>
      <c r="N3146" s="11" t="s">
        <v>8273</v>
      </c>
      <c r="O3146" t="s">
        <v>8274</v>
      </c>
      <c r="P3146" s="10">
        <f t="shared" si="204"/>
        <v>138</v>
      </c>
      <c r="Q3146">
        <f t="shared" ref="Q3146:Q3209" si="207">IFERROR(ROUND(E3146/L3146,2),0)</f>
        <v>51.88</v>
      </c>
      <c r="R3146" s="16">
        <f t="shared" si="205"/>
        <v>41796.771597222221</v>
      </c>
      <c r="S3146" s="16">
        <f t="shared" si="206"/>
        <v>41826.771597222221</v>
      </c>
    </row>
    <row r="3147" spans="1:19" ht="32" hidden="1" x14ac:dyDescent="0.2">
      <c r="A3147">
        <v>3340</v>
      </c>
      <c r="B3147" s="3" t="s">
        <v>3340</v>
      </c>
      <c r="C3147" s="3" t="s">
        <v>7450</v>
      </c>
      <c r="D3147" s="6">
        <v>3000</v>
      </c>
      <c r="E3147" s="8">
        <v>4145</v>
      </c>
      <c r="F3147" t="s">
        <v>8218</v>
      </c>
      <c r="G3147" t="s">
        <v>8223</v>
      </c>
      <c r="H3147" t="s">
        <v>8245</v>
      </c>
      <c r="I3147">
        <v>1481066554</v>
      </c>
      <c r="J3147">
        <v>1478906554</v>
      </c>
      <c r="K3147" t="b">
        <v>0</v>
      </c>
      <c r="L3147">
        <v>38</v>
      </c>
      <c r="M3147" t="b">
        <v>1</v>
      </c>
      <c r="N3147" s="11" t="s">
        <v>8273</v>
      </c>
      <c r="O3147" t="s">
        <v>8274</v>
      </c>
      <c r="P3147" s="10">
        <f t="shared" si="204"/>
        <v>138</v>
      </c>
      <c r="Q3147">
        <f t="shared" si="207"/>
        <v>109.08</v>
      </c>
      <c r="R3147" s="16">
        <f t="shared" si="205"/>
        <v>42685.974004629628</v>
      </c>
      <c r="S3147" s="16">
        <f t="shared" si="206"/>
        <v>42710.974004629628</v>
      </c>
    </row>
    <row r="3148" spans="1:19" ht="32" hidden="1" x14ac:dyDescent="0.2">
      <c r="A3148">
        <v>3221</v>
      </c>
      <c r="B3148" s="3" t="s">
        <v>3221</v>
      </c>
      <c r="C3148" s="3" t="s">
        <v>7331</v>
      </c>
      <c r="D3148" s="6">
        <v>4000</v>
      </c>
      <c r="E3148" s="8">
        <v>4137</v>
      </c>
      <c r="F3148" t="s">
        <v>8218</v>
      </c>
      <c r="G3148" t="s">
        <v>8224</v>
      </c>
      <c r="H3148" t="s">
        <v>8246</v>
      </c>
      <c r="I3148">
        <v>1436114603</v>
      </c>
      <c r="J3148">
        <v>1433090603</v>
      </c>
      <c r="K3148" t="b">
        <v>1</v>
      </c>
      <c r="L3148">
        <v>113</v>
      </c>
      <c r="M3148" t="b">
        <v>1</v>
      </c>
      <c r="N3148" s="11" t="s">
        <v>8273</v>
      </c>
      <c r="O3148" t="s">
        <v>8274</v>
      </c>
      <c r="P3148" s="10">
        <f t="shared" si="204"/>
        <v>103</v>
      </c>
      <c r="Q3148">
        <f t="shared" si="207"/>
        <v>36.61</v>
      </c>
      <c r="R3148" s="16">
        <f t="shared" si="205"/>
        <v>42155.696793981479</v>
      </c>
      <c r="S3148" s="16">
        <f t="shared" si="206"/>
        <v>42190.696793981479</v>
      </c>
    </row>
    <row r="3149" spans="1:19" ht="32" hidden="1" x14ac:dyDescent="0.2">
      <c r="A3149">
        <v>3381</v>
      </c>
      <c r="B3149" s="3" t="s">
        <v>3380</v>
      </c>
      <c r="C3149" s="3" t="s">
        <v>7491</v>
      </c>
      <c r="D3149" s="6">
        <v>4000</v>
      </c>
      <c r="E3149" s="8">
        <v>4090</v>
      </c>
      <c r="F3149" t="s">
        <v>8218</v>
      </c>
      <c r="G3149" t="s">
        <v>8223</v>
      </c>
      <c r="H3149" t="s">
        <v>8245</v>
      </c>
      <c r="I3149">
        <v>1426044383</v>
      </c>
      <c r="J3149">
        <v>1423455983</v>
      </c>
      <c r="K3149" t="b">
        <v>0</v>
      </c>
      <c r="L3149">
        <v>48</v>
      </c>
      <c r="M3149" t="b">
        <v>1</v>
      </c>
      <c r="N3149" s="11" t="s">
        <v>8273</v>
      </c>
      <c r="O3149" t="s">
        <v>8274</v>
      </c>
      <c r="P3149" s="10">
        <f t="shared" si="204"/>
        <v>102</v>
      </c>
      <c r="Q3149">
        <f t="shared" si="207"/>
        <v>85.21</v>
      </c>
      <c r="R3149" s="16">
        <f t="shared" si="205"/>
        <v>42044.184988425928</v>
      </c>
      <c r="S3149" s="16">
        <f t="shared" si="206"/>
        <v>42074.143321759257</v>
      </c>
    </row>
    <row r="3150" spans="1:19" ht="32" hidden="1" x14ac:dyDescent="0.2">
      <c r="A3150">
        <v>3300</v>
      </c>
      <c r="B3150" s="3" t="s">
        <v>3300</v>
      </c>
      <c r="C3150" s="3" t="s">
        <v>7410</v>
      </c>
      <c r="D3150" s="6">
        <v>3000</v>
      </c>
      <c r="E3150" s="8">
        <v>4085</v>
      </c>
      <c r="F3150" t="s">
        <v>8218</v>
      </c>
      <c r="G3150" t="s">
        <v>8223</v>
      </c>
      <c r="H3150" t="s">
        <v>8245</v>
      </c>
      <c r="I3150">
        <v>1430329862</v>
      </c>
      <c r="J3150">
        <v>1428515462</v>
      </c>
      <c r="K3150" t="b">
        <v>0</v>
      </c>
      <c r="L3150">
        <v>88</v>
      </c>
      <c r="M3150" t="b">
        <v>1</v>
      </c>
      <c r="N3150" s="11" t="s">
        <v>8273</v>
      </c>
      <c r="O3150" t="s">
        <v>8274</v>
      </c>
      <c r="P3150" s="10">
        <f t="shared" si="204"/>
        <v>136</v>
      </c>
      <c r="Q3150">
        <f t="shared" si="207"/>
        <v>46.42</v>
      </c>
      <c r="R3150" s="16">
        <f t="shared" si="205"/>
        <v>42102.743773148148</v>
      </c>
      <c r="S3150" s="16">
        <f t="shared" si="206"/>
        <v>42123.743773148148</v>
      </c>
    </row>
    <row r="3151" spans="1:19" ht="32" hidden="1" x14ac:dyDescent="0.2">
      <c r="A3151">
        <v>3305</v>
      </c>
      <c r="B3151" s="3" t="s">
        <v>3305</v>
      </c>
      <c r="C3151" s="3" t="s">
        <v>7415</v>
      </c>
      <c r="D3151" s="6">
        <v>4000</v>
      </c>
      <c r="E3151" s="8">
        <v>4081</v>
      </c>
      <c r="F3151" t="s">
        <v>8218</v>
      </c>
      <c r="G3151" t="s">
        <v>8223</v>
      </c>
      <c r="H3151" t="s">
        <v>8245</v>
      </c>
      <c r="I3151">
        <v>1438374748</v>
      </c>
      <c r="J3151">
        <v>1435782748</v>
      </c>
      <c r="K3151" t="b">
        <v>0</v>
      </c>
      <c r="L3151">
        <v>20</v>
      </c>
      <c r="M3151" t="b">
        <v>1</v>
      </c>
      <c r="N3151" s="11" t="s">
        <v>8273</v>
      </c>
      <c r="O3151" t="s">
        <v>8274</v>
      </c>
      <c r="P3151" s="10">
        <f t="shared" si="204"/>
        <v>102</v>
      </c>
      <c r="Q3151">
        <f t="shared" si="207"/>
        <v>204.05</v>
      </c>
      <c r="R3151" s="16">
        <f t="shared" si="205"/>
        <v>42186.855879629627</v>
      </c>
      <c r="S3151" s="16">
        <f t="shared" si="206"/>
        <v>42216.855879629627</v>
      </c>
    </row>
    <row r="3152" spans="1:19" ht="32" hidden="1" x14ac:dyDescent="0.2">
      <c r="A3152">
        <v>3626</v>
      </c>
      <c r="B3152" s="3" t="s">
        <v>3624</v>
      </c>
      <c r="C3152" s="3" t="s">
        <v>7736</v>
      </c>
      <c r="D3152" s="6">
        <v>4000</v>
      </c>
      <c r="E3152" s="8">
        <v>4073</v>
      </c>
      <c r="F3152" t="s">
        <v>8218</v>
      </c>
      <c r="G3152" t="s">
        <v>8224</v>
      </c>
      <c r="H3152" t="s">
        <v>8246</v>
      </c>
      <c r="I3152">
        <v>1408204857</v>
      </c>
      <c r="J3152">
        <v>1406390457</v>
      </c>
      <c r="K3152" t="b">
        <v>0</v>
      </c>
      <c r="L3152">
        <v>48</v>
      </c>
      <c r="M3152" t="b">
        <v>1</v>
      </c>
      <c r="N3152" s="11" t="s">
        <v>8273</v>
      </c>
      <c r="O3152" t="s">
        <v>8274</v>
      </c>
      <c r="P3152" s="10">
        <f t="shared" si="204"/>
        <v>102</v>
      </c>
      <c r="Q3152">
        <f t="shared" si="207"/>
        <v>84.85</v>
      </c>
      <c r="R3152" s="16">
        <f t="shared" si="205"/>
        <v>41846.667326388888</v>
      </c>
      <c r="S3152" s="16">
        <f t="shared" si="206"/>
        <v>41867.667326388888</v>
      </c>
    </row>
    <row r="3153" spans="1:19" ht="32" hidden="1" x14ac:dyDescent="0.2">
      <c r="A3153">
        <v>3844</v>
      </c>
      <c r="B3153" s="3" t="s">
        <v>3841</v>
      </c>
      <c r="C3153" s="3" t="s">
        <v>7953</v>
      </c>
      <c r="D3153" s="6">
        <v>9800</v>
      </c>
      <c r="E3153" s="8">
        <v>4066</v>
      </c>
      <c r="F3153" t="s">
        <v>8220</v>
      </c>
      <c r="G3153" t="s">
        <v>8223</v>
      </c>
      <c r="H3153" t="s">
        <v>8245</v>
      </c>
      <c r="I3153">
        <v>1401778740</v>
      </c>
      <c r="J3153">
        <v>1399474134</v>
      </c>
      <c r="K3153" t="b">
        <v>1</v>
      </c>
      <c r="L3153">
        <v>50</v>
      </c>
      <c r="M3153" t="b">
        <v>0</v>
      </c>
      <c r="N3153" s="11" t="s">
        <v>8273</v>
      </c>
      <c r="O3153" t="s">
        <v>8274</v>
      </c>
      <c r="P3153" s="10">
        <f t="shared" si="204"/>
        <v>41</v>
      </c>
      <c r="Q3153">
        <f t="shared" si="207"/>
        <v>81.319999999999993</v>
      </c>
      <c r="R3153" s="16">
        <f t="shared" si="205"/>
        <v>41766.617291666669</v>
      </c>
      <c r="S3153" s="16">
        <f t="shared" si="206"/>
        <v>41793.290972222225</v>
      </c>
    </row>
    <row r="3154" spans="1:19" ht="32" hidden="1" x14ac:dyDescent="0.2">
      <c r="A3154">
        <v>2938</v>
      </c>
      <c r="B3154" s="3" t="s">
        <v>2938</v>
      </c>
      <c r="C3154" s="3" t="s">
        <v>7048</v>
      </c>
      <c r="D3154" s="6">
        <v>4000</v>
      </c>
      <c r="E3154" s="8">
        <v>4055</v>
      </c>
      <c r="F3154" t="s">
        <v>8218</v>
      </c>
      <c r="G3154" t="s">
        <v>8223</v>
      </c>
      <c r="H3154" t="s">
        <v>8245</v>
      </c>
      <c r="I3154">
        <v>1422636814</v>
      </c>
      <c r="J3154">
        <v>1420044814</v>
      </c>
      <c r="K3154" t="b">
        <v>0</v>
      </c>
      <c r="L3154">
        <v>32</v>
      </c>
      <c r="M3154" t="b">
        <v>1</v>
      </c>
      <c r="N3154" s="11" t="s">
        <v>8273</v>
      </c>
      <c r="O3154" t="s">
        <v>8275</v>
      </c>
      <c r="P3154" s="10">
        <f t="shared" si="204"/>
        <v>101</v>
      </c>
      <c r="Q3154">
        <f t="shared" si="207"/>
        <v>126.72</v>
      </c>
      <c r="R3154" s="16">
        <f t="shared" si="205"/>
        <v>42004.703865740739</v>
      </c>
      <c r="S3154" s="16">
        <f t="shared" si="206"/>
        <v>42034.703865740739</v>
      </c>
    </row>
    <row r="3155" spans="1:19" ht="32" hidden="1" x14ac:dyDescent="0.2">
      <c r="A3155">
        <v>3426</v>
      </c>
      <c r="B3155" s="3" t="s">
        <v>3425</v>
      </c>
      <c r="C3155" s="3" t="s">
        <v>7536</v>
      </c>
      <c r="D3155" s="6">
        <v>3750</v>
      </c>
      <c r="E3155" s="8">
        <v>4055</v>
      </c>
      <c r="F3155" t="s">
        <v>8218</v>
      </c>
      <c r="G3155" t="s">
        <v>8223</v>
      </c>
      <c r="H3155" t="s">
        <v>8245</v>
      </c>
      <c r="I3155">
        <v>1411264800</v>
      </c>
      <c r="J3155">
        <v>1409620903</v>
      </c>
      <c r="K3155" t="b">
        <v>0</v>
      </c>
      <c r="L3155">
        <v>87</v>
      </c>
      <c r="M3155" t="b">
        <v>1</v>
      </c>
      <c r="N3155" s="11" t="s">
        <v>8273</v>
      </c>
      <c r="O3155" t="s">
        <v>8274</v>
      </c>
      <c r="P3155" s="10">
        <f t="shared" si="204"/>
        <v>108</v>
      </c>
      <c r="Q3155">
        <f t="shared" si="207"/>
        <v>46.61</v>
      </c>
      <c r="R3155" s="16">
        <f t="shared" si="205"/>
        <v>41884.056747685187</v>
      </c>
      <c r="S3155" s="16">
        <f t="shared" si="206"/>
        <v>41903.083333333336</v>
      </c>
    </row>
    <row r="3156" spans="1:19" ht="32" hidden="1" x14ac:dyDescent="0.2">
      <c r="A3156">
        <v>1300</v>
      </c>
      <c r="B3156" s="3" t="s">
        <v>1301</v>
      </c>
      <c r="C3156" s="3" t="s">
        <v>5410</v>
      </c>
      <c r="D3156" s="6">
        <v>3000</v>
      </c>
      <c r="E3156" s="8">
        <v>4050</v>
      </c>
      <c r="F3156" t="s">
        <v>8218</v>
      </c>
      <c r="G3156" t="s">
        <v>8223</v>
      </c>
      <c r="H3156" t="s">
        <v>8245</v>
      </c>
      <c r="I3156">
        <v>1464807420</v>
      </c>
      <c r="J3156">
        <v>1461427938</v>
      </c>
      <c r="K3156" t="b">
        <v>0</v>
      </c>
      <c r="L3156">
        <v>24</v>
      </c>
      <c r="M3156" t="b">
        <v>1</v>
      </c>
      <c r="N3156" s="11" t="s">
        <v>8273</v>
      </c>
      <c r="O3156" t="s">
        <v>8274</v>
      </c>
      <c r="P3156" s="10">
        <f t="shared" si="204"/>
        <v>135</v>
      </c>
      <c r="Q3156">
        <f t="shared" si="207"/>
        <v>168.75</v>
      </c>
      <c r="R3156" s="16">
        <f t="shared" si="205"/>
        <v>42483.675208333334</v>
      </c>
      <c r="S3156" s="16">
        <f t="shared" si="206"/>
        <v>42522.789583333331</v>
      </c>
    </row>
    <row r="3157" spans="1:19" ht="32" hidden="1" x14ac:dyDescent="0.2">
      <c r="A3157">
        <v>3585</v>
      </c>
      <c r="B3157" s="3" t="s">
        <v>3584</v>
      </c>
      <c r="C3157" s="3" t="s">
        <v>7695</v>
      </c>
      <c r="D3157" s="6">
        <v>3400</v>
      </c>
      <c r="E3157" s="8">
        <v>4050</v>
      </c>
      <c r="F3157" t="s">
        <v>8218</v>
      </c>
      <c r="G3157" t="s">
        <v>8223</v>
      </c>
      <c r="H3157" t="s">
        <v>8245</v>
      </c>
      <c r="I3157">
        <v>1419181890</v>
      </c>
      <c r="J3157">
        <v>1416589890</v>
      </c>
      <c r="K3157" t="b">
        <v>0</v>
      </c>
      <c r="L3157">
        <v>23</v>
      </c>
      <c r="M3157" t="b">
        <v>1</v>
      </c>
      <c r="N3157" s="11" t="s">
        <v>8273</v>
      </c>
      <c r="O3157" t="s">
        <v>8274</v>
      </c>
      <c r="P3157" s="10">
        <f t="shared" si="204"/>
        <v>119</v>
      </c>
      <c r="Q3157">
        <f t="shared" si="207"/>
        <v>176.09</v>
      </c>
      <c r="R3157" s="16">
        <f t="shared" si="205"/>
        <v>41964.716319444444</v>
      </c>
      <c r="S3157" s="16">
        <f t="shared" si="206"/>
        <v>41994.716319444444</v>
      </c>
    </row>
    <row r="3158" spans="1:19" ht="16" hidden="1" x14ac:dyDescent="0.2">
      <c r="A3158">
        <v>3157</v>
      </c>
      <c r="B3158" s="3" t="s">
        <v>3157</v>
      </c>
      <c r="C3158" s="3" t="s">
        <v>7267</v>
      </c>
      <c r="D3158" s="6">
        <v>4000</v>
      </c>
      <c r="E3158" s="8">
        <v>4040</v>
      </c>
      <c r="F3158" t="s">
        <v>8218</v>
      </c>
      <c r="G3158" t="s">
        <v>8223</v>
      </c>
      <c r="H3158" t="s">
        <v>8245</v>
      </c>
      <c r="I3158">
        <v>1405746000</v>
      </c>
      <c r="J3158">
        <v>1404932105</v>
      </c>
      <c r="K3158" t="b">
        <v>1</v>
      </c>
      <c r="L3158">
        <v>41</v>
      </c>
      <c r="M3158" t="b">
        <v>1</v>
      </c>
      <c r="N3158" s="11" t="s">
        <v>8273</v>
      </c>
      <c r="O3158" t="s">
        <v>8274</v>
      </c>
      <c r="P3158" s="10">
        <f t="shared" si="204"/>
        <v>101</v>
      </c>
      <c r="Q3158">
        <f t="shared" si="207"/>
        <v>98.54</v>
      </c>
      <c r="R3158" s="16">
        <f t="shared" si="205"/>
        <v>41829.788252314815</v>
      </c>
      <c r="S3158" s="16">
        <f t="shared" si="206"/>
        <v>41839.208333333336</v>
      </c>
    </row>
    <row r="3159" spans="1:19" ht="32" hidden="1" x14ac:dyDescent="0.2">
      <c r="A3159">
        <v>3418</v>
      </c>
      <c r="B3159" s="3" t="s">
        <v>3417</v>
      </c>
      <c r="C3159" s="3" t="s">
        <v>7528</v>
      </c>
      <c r="D3159" s="6">
        <v>4000</v>
      </c>
      <c r="E3159" s="8">
        <v>4035</v>
      </c>
      <c r="F3159" t="s">
        <v>8218</v>
      </c>
      <c r="G3159" t="s">
        <v>8223</v>
      </c>
      <c r="H3159" t="s">
        <v>8245</v>
      </c>
      <c r="I3159">
        <v>1400875307</v>
      </c>
      <c r="J3159">
        <v>1398283307</v>
      </c>
      <c r="K3159" t="b">
        <v>0</v>
      </c>
      <c r="L3159">
        <v>56</v>
      </c>
      <c r="M3159" t="b">
        <v>1</v>
      </c>
      <c r="N3159" s="11" t="s">
        <v>8273</v>
      </c>
      <c r="O3159" t="s">
        <v>8274</v>
      </c>
      <c r="P3159" s="10">
        <f t="shared" si="204"/>
        <v>101</v>
      </c>
      <c r="Q3159">
        <f t="shared" si="207"/>
        <v>72.05</v>
      </c>
      <c r="R3159" s="16">
        <f t="shared" si="205"/>
        <v>41752.83457175926</v>
      </c>
      <c r="S3159" s="16">
        <f t="shared" si="206"/>
        <v>41782.83457175926</v>
      </c>
    </row>
    <row r="3160" spans="1:19" ht="32" hidden="1" x14ac:dyDescent="0.2">
      <c r="A3160">
        <v>3717</v>
      </c>
      <c r="B3160" s="3" t="s">
        <v>3714</v>
      </c>
      <c r="C3160" s="3" t="s">
        <v>7827</v>
      </c>
      <c r="D3160" s="6">
        <v>4000</v>
      </c>
      <c r="E3160" s="8">
        <v>4030</v>
      </c>
      <c r="F3160" t="s">
        <v>8218</v>
      </c>
      <c r="G3160" t="s">
        <v>8224</v>
      </c>
      <c r="H3160" t="s">
        <v>8246</v>
      </c>
      <c r="I3160">
        <v>1431204449</v>
      </c>
      <c r="J3160">
        <v>1428526049</v>
      </c>
      <c r="K3160" t="b">
        <v>0</v>
      </c>
      <c r="L3160">
        <v>13</v>
      </c>
      <c r="M3160" t="b">
        <v>1</v>
      </c>
      <c r="N3160" s="11" t="s">
        <v>8273</v>
      </c>
      <c r="O3160" t="s">
        <v>8274</v>
      </c>
      <c r="P3160" s="10">
        <f t="shared" si="204"/>
        <v>101</v>
      </c>
      <c r="Q3160">
        <f t="shared" si="207"/>
        <v>310</v>
      </c>
      <c r="R3160" s="16">
        <f t="shared" si="205"/>
        <v>42102.866307870368</v>
      </c>
      <c r="S3160" s="16">
        <f t="shared" si="206"/>
        <v>42133.866307870368</v>
      </c>
    </row>
    <row r="3161" spans="1:19" ht="32" hidden="1" x14ac:dyDescent="0.2">
      <c r="A3161">
        <v>1288</v>
      </c>
      <c r="B3161" s="3" t="s">
        <v>1289</v>
      </c>
      <c r="C3161" s="3" t="s">
        <v>5398</v>
      </c>
      <c r="D3161" s="6">
        <v>4000</v>
      </c>
      <c r="E3161" s="8">
        <v>4018</v>
      </c>
      <c r="F3161" t="s">
        <v>8218</v>
      </c>
      <c r="G3161" t="s">
        <v>8223</v>
      </c>
      <c r="H3161" t="s">
        <v>8245</v>
      </c>
      <c r="I3161">
        <v>1470801600</v>
      </c>
      <c r="J3161">
        <v>1468122163</v>
      </c>
      <c r="K3161" t="b">
        <v>0</v>
      </c>
      <c r="L3161">
        <v>61</v>
      </c>
      <c r="M3161" t="b">
        <v>1</v>
      </c>
      <c r="N3161" s="11" t="s">
        <v>8273</v>
      </c>
      <c r="O3161" t="s">
        <v>8274</v>
      </c>
      <c r="P3161" s="10">
        <f t="shared" si="204"/>
        <v>100</v>
      </c>
      <c r="Q3161">
        <f t="shared" si="207"/>
        <v>65.87</v>
      </c>
      <c r="R3161" s="16">
        <f t="shared" si="205"/>
        <v>42561.154664351852</v>
      </c>
      <c r="S3161" s="16">
        <f t="shared" si="206"/>
        <v>42592.166666666672</v>
      </c>
    </row>
    <row r="3162" spans="1:19" ht="32" hidden="1" x14ac:dyDescent="0.2">
      <c r="A3162">
        <v>3234</v>
      </c>
      <c r="B3162" s="3" t="s">
        <v>3234</v>
      </c>
      <c r="C3162" s="3" t="s">
        <v>7344</v>
      </c>
      <c r="D3162" s="6">
        <v>4000</v>
      </c>
      <c r="E3162" s="8">
        <v>4015.71</v>
      </c>
      <c r="F3162" t="s">
        <v>8218</v>
      </c>
      <c r="G3162" t="s">
        <v>8224</v>
      </c>
      <c r="H3162" t="s">
        <v>8246</v>
      </c>
      <c r="I3162">
        <v>1485991860</v>
      </c>
      <c r="J3162">
        <v>1483124208</v>
      </c>
      <c r="K3162" t="b">
        <v>0</v>
      </c>
      <c r="L3162">
        <v>115</v>
      </c>
      <c r="M3162" t="b">
        <v>1</v>
      </c>
      <c r="N3162" s="11" t="s">
        <v>8273</v>
      </c>
      <c r="O3162" t="s">
        <v>8274</v>
      </c>
      <c r="P3162" s="10">
        <f t="shared" si="204"/>
        <v>100</v>
      </c>
      <c r="Q3162">
        <f t="shared" si="207"/>
        <v>34.92</v>
      </c>
      <c r="R3162" s="16">
        <f t="shared" si="205"/>
        <v>42734.789444444439</v>
      </c>
      <c r="S3162" s="16">
        <f t="shared" si="206"/>
        <v>42767.979861111111</v>
      </c>
    </row>
    <row r="3163" spans="1:19" ht="32" hidden="1" x14ac:dyDescent="0.2">
      <c r="A3163">
        <v>3695</v>
      </c>
      <c r="B3163" s="3" t="s">
        <v>3692</v>
      </c>
      <c r="C3163" s="3" t="s">
        <v>7805</v>
      </c>
      <c r="D3163" s="6">
        <v>4000</v>
      </c>
      <c r="E3163" s="8">
        <v>4005</v>
      </c>
      <c r="F3163" t="s">
        <v>8218</v>
      </c>
      <c r="G3163" t="s">
        <v>8223</v>
      </c>
      <c r="H3163" t="s">
        <v>8245</v>
      </c>
      <c r="I3163">
        <v>1421009610</v>
      </c>
      <c r="J3163">
        <v>1419281610</v>
      </c>
      <c r="K3163" t="b">
        <v>0</v>
      </c>
      <c r="L3163">
        <v>33</v>
      </c>
      <c r="M3163" t="b">
        <v>1</v>
      </c>
      <c r="N3163" s="11" t="s">
        <v>8273</v>
      </c>
      <c r="O3163" t="s">
        <v>8274</v>
      </c>
      <c r="P3163" s="10">
        <f t="shared" si="204"/>
        <v>100</v>
      </c>
      <c r="Q3163">
        <f t="shared" si="207"/>
        <v>121.36</v>
      </c>
      <c r="R3163" s="16">
        <f t="shared" si="205"/>
        <v>41995.870486111111</v>
      </c>
      <c r="S3163" s="16">
        <f t="shared" si="206"/>
        <v>42015.870486111111</v>
      </c>
    </row>
    <row r="3164" spans="1:19" ht="32" hidden="1" x14ac:dyDescent="0.2">
      <c r="A3164">
        <v>3301</v>
      </c>
      <c r="B3164" s="3" t="s">
        <v>3301</v>
      </c>
      <c r="C3164" s="3" t="s">
        <v>7411</v>
      </c>
      <c r="D3164" s="6">
        <v>3000</v>
      </c>
      <c r="E3164" s="8">
        <v>4004</v>
      </c>
      <c r="F3164" t="s">
        <v>8218</v>
      </c>
      <c r="G3164" t="s">
        <v>8223</v>
      </c>
      <c r="H3164" t="s">
        <v>8245</v>
      </c>
      <c r="I3164">
        <v>1470034740</v>
      </c>
      <c r="J3164">
        <v>1466185176</v>
      </c>
      <c r="K3164" t="b">
        <v>0</v>
      </c>
      <c r="L3164">
        <v>70</v>
      </c>
      <c r="M3164" t="b">
        <v>1</v>
      </c>
      <c r="N3164" s="11" t="s">
        <v>8273</v>
      </c>
      <c r="O3164" t="s">
        <v>8274</v>
      </c>
      <c r="P3164" s="10">
        <f t="shared" si="204"/>
        <v>133</v>
      </c>
      <c r="Q3164">
        <f t="shared" si="207"/>
        <v>57.2</v>
      </c>
      <c r="R3164" s="16">
        <f t="shared" si="205"/>
        <v>42538.73583333334</v>
      </c>
      <c r="S3164" s="16">
        <f t="shared" si="206"/>
        <v>42583.290972222225</v>
      </c>
    </row>
    <row r="3165" spans="1:19" ht="32" hidden="1" x14ac:dyDescent="0.2">
      <c r="A3165">
        <v>3602</v>
      </c>
      <c r="B3165" s="3" t="s">
        <v>3601</v>
      </c>
      <c r="C3165" s="3" t="s">
        <v>7712</v>
      </c>
      <c r="D3165" s="6">
        <v>4000</v>
      </c>
      <c r="E3165" s="8">
        <v>4002</v>
      </c>
      <c r="F3165" t="s">
        <v>8218</v>
      </c>
      <c r="G3165" t="s">
        <v>8223</v>
      </c>
      <c r="H3165" t="s">
        <v>8245</v>
      </c>
      <c r="I3165">
        <v>1463520479</v>
      </c>
      <c r="J3165">
        <v>1458336479</v>
      </c>
      <c r="K3165" t="b">
        <v>0</v>
      </c>
      <c r="L3165">
        <v>49</v>
      </c>
      <c r="M3165" t="b">
        <v>1</v>
      </c>
      <c r="N3165" s="11" t="s">
        <v>8273</v>
      </c>
      <c r="O3165" t="s">
        <v>8274</v>
      </c>
      <c r="P3165" s="10">
        <f t="shared" si="204"/>
        <v>100</v>
      </c>
      <c r="Q3165">
        <f t="shared" si="207"/>
        <v>81.67</v>
      </c>
      <c r="R3165" s="16">
        <f t="shared" si="205"/>
        <v>42447.894432870366</v>
      </c>
      <c r="S3165" s="16">
        <f t="shared" si="206"/>
        <v>42507.894432870366</v>
      </c>
    </row>
    <row r="3166" spans="1:19" ht="32" hidden="1" x14ac:dyDescent="0.2">
      <c r="A3166">
        <v>3492</v>
      </c>
      <c r="B3166" s="3" t="s">
        <v>3491</v>
      </c>
      <c r="C3166" s="3" t="s">
        <v>7602</v>
      </c>
      <c r="D3166" s="6">
        <v>3800</v>
      </c>
      <c r="E3166" s="8">
        <v>4000.22</v>
      </c>
      <c r="F3166" t="s">
        <v>8218</v>
      </c>
      <c r="G3166" t="s">
        <v>8223</v>
      </c>
      <c r="H3166" t="s">
        <v>8245</v>
      </c>
      <c r="I3166">
        <v>1445818397</v>
      </c>
      <c r="J3166">
        <v>1442794397</v>
      </c>
      <c r="K3166" t="b">
        <v>0</v>
      </c>
      <c r="L3166">
        <v>35</v>
      </c>
      <c r="M3166" t="b">
        <v>1</v>
      </c>
      <c r="N3166" s="11" t="s">
        <v>8273</v>
      </c>
      <c r="O3166" t="s">
        <v>8274</v>
      </c>
      <c r="P3166" s="10">
        <f t="shared" si="204"/>
        <v>105</v>
      </c>
      <c r="Q3166">
        <f t="shared" si="207"/>
        <v>114.29</v>
      </c>
      <c r="R3166" s="16">
        <f t="shared" si="205"/>
        <v>42268.009224537032</v>
      </c>
      <c r="S3166" s="16">
        <f t="shared" si="206"/>
        <v>42303.009224537032</v>
      </c>
    </row>
    <row r="3167" spans="1:19" ht="32" hidden="1" x14ac:dyDescent="0.2">
      <c r="A3167">
        <v>531</v>
      </c>
      <c r="B3167" s="3" t="s">
        <v>532</v>
      </c>
      <c r="C3167" s="3" t="s">
        <v>4641</v>
      </c>
      <c r="D3167" s="6">
        <v>4000</v>
      </c>
      <c r="E3167" s="8">
        <v>4000</v>
      </c>
      <c r="F3167" t="s">
        <v>8218</v>
      </c>
      <c r="G3167" t="s">
        <v>8223</v>
      </c>
      <c r="H3167" t="s">
        <v>8245</v>
      </c>
      <c r="I3167">
        <v>1481957940</v>
      </c>
      <c r="J3167">
        <v>1478050429</v>
      </c>
      <c r="K3167" t="b">
        <v>0</v>
      </c>
      <c r="L3167">
        <v>31</v>
      </c>
      <c r="M3167" t="b">
        <v>1</v>
      </c>
      <c r="N3167" s="11" t="s">
        <v>8273</v>
      </c>
      <c r="O3167" t="s">
        <v>8274</v>
      </c>
      <c r="P3167" s="10">
        <f t="shared" si="204"/>
        <v>100</v>
      </c>
      <c r="Q3167">
        <f t="shared" si="207"/>
        <v>129.03</v>
      </c>
      <c r="R3167" s="16">
        <f t="shared" si="205"/>
        <v>42676.065150462964</v>
      </c>
      <c r="S3167" s="16">
        <f t="shared" si="206"/>
        <v>42721.290972222225</v>
      </c>
    </row>
    <row r="3168" spans="1:19" ht="32" hidden="1" x14ac:dyDescent="0.2">
      <c r="A3168">
        <v>3517</v>
      </c>
      <c r="B3168" s="3" t="s">
        <v>3516</v>
      </c>
      <c r="C3168" s="3" t="s">
        <v>7627</v>
      </c>
      <c r="D3168" s="6">
        <v>4000</v>
      </c>
      <c r="E3168" s="8">
        <v>4000</v>
      </c>
      <c r="F3168" t="s">
        <v>8218</v>
      </c>
      <c r="G3168" t="s">
        <v>8224</v>
      </c>
      <c r="H3168" t="s">
        <v>8246</v>
      </c>
      <c r="I3168">
        <v>1404471600</v>
      </c>
      <c r="J3168">
        <v>1401910634</v>
      </c>
      <c r="K3168" t="b">
        <v>0</v>
      </c>
      <c r="L3168">
        <v>13</v>
      </c>
      <c r="M3168" t="b">
        <v>1</v>
      </c>
      <c r="N3168" s="11" t="s">
        <v>8273</v>
      </c>
      <c r="O3168" t="s">
        <v>8274</v>
      </c>
      <c r="P3168" s="10">
        <f t="shared" si="204"/>
        <v>100</v>
      </c>
      <c r="Q3168">
        <f t="shared" si="207"/>
        <v>307.69</v>
      </c>
      <c r="R3168" s="16">
        <f t="shared" si="205"/>
        <v>41794.817523148151</v>
      </c>
      <c r="S3168" s="16">
        <f t="shared" si="206"/>
        <v>41824.458333333336</v>
      </c>
    </row>
    <row r="3169" spans="1:19" ht="32" hidden="1" x14ac:dyDescent="0.2">
      <c r="A3169">
        <v>3606</v>
      </c>
      <c r="B3169" s="3" t="s">
        <v>3605</v>
      </c>
      <c r="C3169" s="3" t="s">
        <v>7716</v>
      </c>
      <c r="D3169" s="6">
        <v>3000</v>
      </c>
      <c r="E3169" s="8">
        <v>3908</v>
      </c>
      <c r="F3169" t="s">
        <v>8218</v>
      </c>
      <c r="G3169" t="s">
        <v>8224</v>
      </c>
      <c r="H3169" t="s">
        <v>8246</v>
      </c>
      <c r="I3169">
        <v>1471185057</v>
      </c>
      <c r="J3169">
        <v>1468593057</v>
      </c>
      <c r="K3169" t="b">
        <v>0</v>
      </c>
      <c r="L3169">
        <v>64</v>
      </c>
      <c r="M3169" t="b">
        <v>1</v>
      </c>
      <c r="N3169" s="11" t="s">
        <v>8273</v>
      </c>
      <c r="O3169" t="s">
        <v>8274</v>
      </c>
      <c r="P3169" s="10">
        <f t="shared" si="204"/>
        <v>130</v>
      </c>
      <c r="Q3169">
        <f t="shared" si="207"/>
        <v>61.06</v>
      </c>
      <c r="R3169" s="16">
        <f t="shared" si="205"/>
        <v>42566.604826388888</v>
      </c>
      <c r="S3169" s="16">
        <f t="shared" si="206"/>
        <v>42596.604826388888</v>
      </c>
    </row>
    <row r="3170" spans="1:19" ht="32" hidden="1" x14ac:dyDescent="0.2">
      <c r="A3170">
        <v>3973</v>
      </c>
      <c r="B3170" s="3" t="s">
        <v>3970</v>
      </c>
      <c r="C3170" s="3" t="s">
        <v>8080</v>
      </c>
      <c r="D3170" s="6">
        <v>5000</v>
      </c>
      <c r="E3170" s="8">
        <v>3905</v>
      </c>
      <c r="F3170" t="s">
        <v>8220</v>
      </c>
      <c r="G3170" t="s">
        <v>8223</v>
      </c>
      <c r="H3170" t="s">
        <v>8245</v>
      </c>
      <c r="I3170">
        <v>1462766400</v>
      </c>
      <c r="J3170">
        <v>1460219110</v>
      </c>
      <c r="K3170" t="b">
        <v>0</v>
      </c>
      <c r="L3170">
        <v>37</v>
      </c>
      <c r="M3170" t="b">
        <v>0</v>
      </c>
      <c r="N3170" s="11" t="s">
        <v>8273</v>
      </c>
      <c r="O3170" t="s">
        <v>8274</v>
      </c>
      <c r="P3170" s="10">
        <f t="shared" si="204"/>
        <v>78</v>
      </c>
      <c r="Q3170">
        <f t="shared" si="207"/>
        <v>105.54</v>
      </c>
      <c r="R3170" s="16">
        <f t="shared" si="205"/>
        <v>42469.68414351852</v>
      </c>
      <c r="S3170" s="16">
        <f t="shared" si="206"/>
        <v>42499.166666666672</v>
      </c>
    </row>
    <row r="3171" spans="1:19" ht="32" hidden="1" x14ac:dyDescent="0.2">
      <c r="A3171">
        <v>536</v>
      </c>
      <c r="B3171" s="3" t="s">
        <v>537</v>
      </c>
      <c r="C3171" s="3" t="s">
        <v>4646</v>
      </c>
      <c r="D3171" s="6">
        <v>3300</v>
      </c>
      <c r="E3171" s="8">
        <v>3902.5</v>
      </c>
      <c r="F3171" t="s">
        <v>8218</v>
      </c>
      <c r="G3171" t="s">
        <v>8224</v>
      </c>
      <c r="H3171" t="s">
        <v>8246</v>
      </c>
      <c r="I3171">
        <v>1438624800</v>
      </c>
      <c r="J3171">
        <v>1435133807</v>
      </c>
      <c r="K3171" t="b">
        <v>0</v>
      </c>
      <c r="L3171">
        <v>39</v>
      </c>
      <c r="M3171" t="b">
        <v>1</v>
      </c>
      <c r="N3171" s="11" t="s">
        <v>8273</v>
      </c>
      <c r="O3171" t="s">
        <v>8274</v>
      </c>
      <c r="P3171" s="10">
        <f t="shared" si="204"/>
        <v>118</v>
      </c>
      <c r="Q3171">
        <f t="shared" si="207"/>
        <v>100.06</v>
      </c>
      <c r="R3171" s="16">
        <f t="shared" si="205"/>
        <v>42179.344988425932</v>
      </c>
      <c r="S3171" s="16">
        <f t="shared" si="206"/>
        <v>42219.75</v>
      </c>
    </row>
    <row r="3172" spans="1:19" ht="32" hidden="1" x14ac:dyDescent="0.2">
      <c r="A3172">
        <v>2839</v>
      </c>
      <c r="B3172" s="3" t="s">
        <v>2839</v>
      </c>
      <c r="C3172" s="3" t="s">
        <v>6949</v>
      </c>
      <c r="D3172" s="6">
        <v>3500</v>
      </c>
      <c r="E3172" s="8">
        <v>3900</v>
      </c>
      <c r="F3172" t="s">
        <v>8218</v>
      </c>
      <c r="G3172" t="s">
        <v>8223</v>
      </c>
      <c r="H3172" t="s">
        <v>8245</v>
      </c>
      <c r="I3172">
        <v>1408942740</v>
      </c>
      <c r="J3172">
        <v>1406958354</v>
      </c>
      <c r="K3172" t="b">
        <v>0</v>
      </c>
      <c r="L3172">
        <v>31</v>
      </c>
      <c r="M3172" t="b">
        <v>1</v>
      </c>
      <c r="N3172" s="11" t="s">
        <v>8273</v>
      </c>
      <c r="O3172" t="s">
        <v>8274</v>
      </c>
      <c r="P3172" s="10">
        <f t="shared" si="204"/>
        <v>111</v>
      </c>
      <c r="Q3172">
        <f t="shared" si="207"/>
        <v>125.81</v>
      </c>
      <c r="R3172" s="16">
        <f t="shared" si="205"/>
        <v>41853.240208333329</v>
      </c>
      <c r="S3172" s="16">
        <f t="shared" si="206"/>
        <v>41876.207638888889</v>
      </c>
    </row>
    <row r="3173" spans="1:19" ht="32" hidden="1" x14ac:dyDescent="0.2">
      <c r="A3173">
        <v>3683</v>
      </c>
      <c r="B3173" s="3" t="s">
        <v>3680</v>
      </c>
      <c r="C3173" s="3" t="s">
        <v>7793</v>
      </c>
      <c r="D3173" s="6">
        <v>3500</v>
      </c>
      <c r="E3173" s="8">
        <v>3880</v>
      </c>
      <c r="F3173" t="s">
        <v>8218</v>
      </c>
      <c r="G3173" t="s">
        <v>8223</v>
      </c>
      <c r="H3173" t="s">
        <v>8245</v>
      </c>
      <c r="I3173">
        <v>1476931696</v>
      </c>
      <c r="J3173">
        <v>1474339696</v>
      </c>
      <c r="K3173" t="b">
        <v>0</v>
      </c>
      <c r="L3173">
        <v>66</v>
      </c>
      <c r="M3173" t="b">
        <v>1</v>
      </c>
      <c r="N3173" s="11" t="s">
        <v>8273</v>
      </c>
      <c r="O3173" t="s">
        <v>8274</v>
      </c>
      <c r="P3173" s="10">
        <f t="shared" si="204"/>
        <v>111</v>
      </c>
      <c r="Q3173">
        <f t="shared" si="207"/>
        <v>58.79</v>
      </c>
      <c r="R3173" s="16">
        <f t="shared" si="205"/>
        <v>42633.116851851853</v>
      </c>
      <c r="S3173" s="16">
        <f t="shared" si="206"/>
        <v>42663.116851851853</v>
      </c>
    </row>
    <row r="3174" spans="1:19" ht="32" hidden="1" x14ac:dyDescent="0.2">
      <c r="A3174">
        <v>3983</v>
      </c>
      <c r="B3174" s="3" t="s">
        <v>3979</v>
      </c>
      <c r="C3174" s="3" t="s">
        <v>8089</v>
      </c>
      <c r="D3174" s="6">
        <v>11140</v>
      </c>
      <c r="E3174" s="8">
        <v>3877</v>
      </c>
      <c r="F3174" t="s">
        <v>8220</v>
      </c>
      <c r="G3174" t="s">
        <v>8223</v>
      </c>
      <c r="H3174" t="s">
        <v>8245</v>
      </c>
      <c r="I3174">
        <v>1400569140</v>
      </c>
      <c r="J3174">
        <v>1397854356</v>
      </c>
      <c r="K3174" t="b">
        <v>0</v>
      </c>
      <c r="L3174">
        <v>46</v>
      </c>
      <c r="M3174" t="b">
        <v>0</v>
      </c>
      <c r="N3174" s="11" t="s">
        <v>8273</v>
      </c>
      <c r="O3174" t="s">
        <v>8274</v>
      </c>
      <c r="P3174" s="10">
        <f t="shared" si="204"/>
        <v>35</v>
      </c>
      <c r="Q3174">
        <f t="shared" si="207"/>
        <v>84.28</v>
      </c>
      <c r="R3174" s="16">
        <f t="shared" si="205"/>
        <v>41747.86986111111</v>
      </c>
      <c r="S3174" s="16">
        <f t="shared" si="206"/>
        <v>41779.290972222225</v>
      </c>
    </row>
    <row r="3175" spans="1:19" ht="32" hidden="1" x14ac:dyDescent="0.2">
      <c r="A3175">
        <v>524</v>
      </c>
      <c r="B3175" s="3" t="s">
        <v>525</v>
      </c>
      <c r="C3175" s="3" t="s">
        <v>4634</v>
      </c>
      <c r="D3175" s="6">
        <v>3500</v>
      </c>
      <c r="E3175" s="8">
        <v>3803.55</v>
      </c>
      <c r="F3175" t="s">
        <v>8218</v>
      </c>
      <c r="G3175" t="s">
        <v>8224</v>
      </c>
      <c r="H3175" t="s">
        <v>8246</v>
      </c>
      <c r="I3175">
        <v>1464801169</v>
      </c>
      <c r="J3175">
        <v>1462209169</v>
      </c>
      <c r="K3175" t="b">
        <v>0</v>
      </c>
      <c r="L3175">
        <v>130</v>
      </c>
      <c r="M3175" t="b">
        <v>1</v>
      </c>
      <c r="N3175" s="11" t="s">
        <v>8273</v>
      </c>
      <c r="O3175" t="s">
        <v>8274</v>
      </c>
      <c r="P3175" s="10">
        <f t="shared" si="204"/>
        <v>109</v>
      </c>
      <c r="Q3175">
        <f t="shared" si="207"/>
        <v>29.26</v>
      </c>
      <c r="R3175" s="16">
        <f t="shared" si="205"/>
        <v>42492.717233796298</v>
      </c>
      <c r="S3175" s="16">
        <f t="shared" si="206"/>
        <v>42522.717233796298</v>
      </c>
    </row>
    <row r="3176" spans="1:19" ht="16" hidden="1" x14ac:dyDescent="0.2">
      <c r="A3176">
        <v>1290</v>
      </c>
      <c r="B3176" s="3" t="s">
        <v>1291</v>
      </c>
      <c r="C3176" s="3" t="s">
        <v>5400</v>
      </c>
      <c r="D3176" s="6">
        <v>3500</v>
      </c>
      <c r="E3176" s="8">
        <v>3800</v>
      </c>
      <c r="F3176" t="s">
        <v>8218</v>
      </c>
      <c r="G3176" t="s">
        <v>8223</v>
      </c>
      <c r="H3176" t="s">
        <v>8245</v>
      </c>
      <c r="I3176">
        <v>1429772340</v>
      </c>
      <c r="J3176">
        <v>1427121931</v>
      </c>
      <c r="K3176" t="b">
        <v>0</v>
      </c>
      <c r="L3176">
        <v>86</v>
      </c>
      <c r="M3176" t="b">
        <v>1</v>
      </c>
      <c r="N3176" s="11" t="s">
        <v>8273</v>
      </c>
      <c r="O3176" t="s">
        <v>8274</v>
      </c>
      <c r="P3176" s="10">
        <f t="shared" si="204"/>
        <v>109</v>
      </c>
      <c r="Q3176">
        <f t="shared" si="207"/>
        <v>44.19</v>
      </c>
      <c r="R3176" s="16">
        <f t="shared" si="205"/>
        <v>42086.614942129629</v>
      </c>
      <c r="S3176" s="16">
        <f t="shared" si="206"/>
        <v>42117.290972222225</v>
      </c>
    </row>
    <row r="3177" spans="1:19" ht="32" hidden="1" x14ac:dyDescent="0.2">
      <c r="A3177">
        <v>3757</v>
      </c>
      <c r="B3177" s="3" t="s">
        <v>3754</v>
      </c>
      <c r="C3177" s="3" t="s">
        <v>7867</v>
      </c>
      <c r="D3177" s="6">
        <v>3500</v>
      </c>
      <c r="E3177" s="8">
        <v>3798</v>
      </c>
      <c r="F3177" t="s">
        <v>8218</v>
      </c>
      <c r="G3177" t="s">
        <v>8223</v>
      </c>
      <c r="H3177" t="s">
        <v>8245</v>
      </c>
      <c r="I3177">
        <v>1417465515</v>
      </c>
      <c r="J3177">
        <v>1415737515</v>
      </c>
      <c r="K3177" t="b">
        <v>0</v>
      </c>
      <c r="L3177">
        <v>50</v>
      </c>
      <c r="M3177" t="b">
        <v>1</v>
      </c>
      <c r="N3177" s="11" t="s">
        <v>8273</v>
      </c>
      <c r="O3177" t="s">
        <v>8275</v>
      </c>
      <c r="P3177" s="10">
        <f t="shared" si="204"/>
        <v>109</v>
      </c>
      <c r="Q3177">
        <f t="shared" si="207"/>
        <v>75.959999999999994</v>
      </c>
      <c r="R3177" s="16">
        <f t="shared" si="205"/>
        <v>41954.850868055553</v>
      </c>
      <c r="S3177" s="16">
        <f t="shared" si="206"/>
        <v>41974.850868055553</v>
      </c>
    </row>
    <row r="3178" spans="1:19" ht="32" hidden="1" x14ac:dyDescent="0.2">
      <c r="A3178">
        <v>3210</v>
      </c>
      <c r="B3178" s="3" t="s">
        <v>3210</v>
      </c>
      <c r="C3178" s="3" t="s">
        <v>7320</v>
      </c>
      <c r="D3178" s="6">
        <v>3000</v>
      </c>
      <c r="E3178" s="8">
        <v>3773</v>
      </c>
      <c r="F3178" t="s">
        <v>8218</v>
      </c>
      <c r="G3178" t="s">
        <v>8223</v>
      </c>
      <c r="H3178" t="s">
        <v>8245</v>
      </c>
      <c r="I3178">
        <v>1338523140</v>
      </c>
      <c r="J3178">
        <v>1334442519</v>
      </c>
      <c r="K3178" t="b">
        <v>1</v>
      </c>
      <c r="L3178">
        <v>60</v>
      </c>
      <c r="M3178" t="b">
        <v>1</v>
      </c>
      <c r="N3178" s="11" t="s">
        <v>8273</v>
      </c>
      <c r="O3178" t="s">
        <v>8274</v>
      </c>
      <c r="P3178" s="10">
        <f t="shared" si="204"/>
        <v>126</v>
      </c>
      <c r="Q3178">
        <f t="shared" si="207"/>
        <v>62.88</v>
      </c>
      <c r="R3178" s="16">
        <f t="shared" si="205"/>
        <v>41013.936562499999</v>
      </c>
      <c r="S3178" s="16">
        <f t="shared" si="206"/>
        <v>41061.165972222225</v>
      </c>
    </row>
    <row r="3179" spans="1:19" ht="32" hidden="1" x14ac:dyDescent="0.2">
      <c r="A3179">
        <v>3694</v>
      </c>
      <c r="B3179" s="3" t="s">
        <v>3691</v>
      </c>
      <c r="C3179" s="3" t="s">
        <v>7804</v>
      </c>
      <c r="D3179" s="6">
        <v>3500</v>
      </c>
      <c r="E3179" s="8">
        <v>3760</v>
      </c>
      <c r="F3179" t="s">
        <v>8218</v>
      </c>
      <c r="G3179" t="s">
        <v>8223</v>
      </c>
      <c r="H3179" t="s">
        <v>8245</v>
      </c>
      <c r="I3179">
        <v>1465178400</v>
      </c>
      <c r="J3179">
        <v>1461985967</v>
      </c>
      <c r="K3179" t="b">
        <v>0</v>
      </c>
      <c r="L3179">
        <v>60</v>
      </c>
      <c r="M3179" t="b">
        <v>1</v>
      </c>
      <c r="N3179" s="11" t="s">
        <v>8273</v>
      </c>
      <c r="O3179" t="s">
        <v>8274</v>
      </c>
      <c r="P3179" s="10">
        <f t="shared" si="204"/>
        <v>107</v>
      </c>
      <c r="Q3179">
        <f t="shared" si="207"/>
        <v>62.67</v>
      </c>
      <c r="R3179" s="16">
        <f t="shared" si="205"/>
        <v>42490.133877314816</v>
      </c>
      <c r="S3179" s="16">
        <f t="shared" si="206"/>
        <v>42527.083333333328</v>
      </c>
    </row>
    <row r="3180" spans="1:19" ht="32" hidden="1" x14ac:dyDescent="0.2">
      <c r="A3180">
        <v>2926</v>
      </c>
      <c r="B3180" s="3" t="s">
        <v>2926</v>
      </c>
      <c r="C3180" s="3" t="s">
        <v>7036</v>
      </c>
      <c r="D3180" s="6">
        <v>3000</v>
      </c>
      <c r="E3180" s="8">
        <v>3750</v>
      </c>
      <c r="F3180" t="s">
        <v>8218</v>
      </c>
      <c r="G3180" t="s">
        <v>8223</v>
      </c>
      <c r="H3180" t="s">
        <v>8245</v>
      </c>
      <c r="I3180">
        <v>1424715779</v>
      </c>
      <c r="J3180">
        <v>1423506179</v>
      </c>
      <c r="K3180" t="b">
        <v>0</v>
      </c>
      <c r="L3180">
        <v>50</v>
      </c>
      <c r="M3180" t="b">
        <v>1</v>
      </c>
      <c r="N3180" s="11" t="s">
        <v>8273</v>
      </c>
      <c r="O3180" t="s">
        <v>8275</v>
      </c>
      <c r="P3180" s="10">
        <f t="shared" si="204"/>
        <v>125</v>
      </c>
      <c r="Q3180">
        <f t="shared" si="207"/>
        <v>75</v>
      </c>
      <c r="R3180" s="16">
        <f t="shared" si="205"/>
        <v>42044.765960648147</v>
      </c>
      <c r="S3180" s="16">
        <f t="shared" si="206"/>
        <v>42058.765960648147</v>
      </c>
    </row>
    <row r="3181" spans="1:19" ht="32" hidden="1" x14ac:dyDescent="0.2">
      <c r="A3181">
        <v>3496</v>
      </c>
      <c r="B3181" s="3" t="s">
        <v>3495</v>
      </c>
      <c r="C3181" s="3" t="s">
        <v>7606</v>
      </c>
      <c r="D3181" s="6">
        <v>3000</v>
      </c>
      <c r="E3181" s="8">
        <v>3732</v>
      </c>
      <c r="F3181" t="s">
        <v>8218</v>
      </c>
      <c r="G3181" t="s">
        <v>8223</v>
      </c>
      <c r="H3181" t="s">
        <v>8245</v>
      </c>
      <c r="I3181">
        <v>1473625166</v>
      </c>
      <c r="J3181">
        <v>1470169166</v>
      </c>
      <c r="K3181" t="b">
        <v>0</v>
      </c>
      <c r="L3181">
        <v>78</v>
      </c>
      <c r="M3181" t="b">
        <v>1</v>
      </c>
      <c r="N3181" s="11" t="s">
        <v>8273</v>
      </c>
      <c r="O3181" t="s">
        <v>8274</v>
      </c>
      <c r="P3181" s="10">
        <f t="shared" si="204"/>
        <v>124</v>
      </c>
      <c r="Q3181">
        <f t="shared" si="207"/>
        <v>47.85</v>
      </c>
      <c r="R3181" s="16">
        <f t="shared" si="205"/>
        <v>42584.846828703703</v>
      </c>
      <c r="S3181" s="16">
        <f t="shared" si="206"/>
        <v>42624.846828703703</v>
      </c>
    </row>
    <row r="3182" spans="1:19" ht="32" hidden="1" x14ac:dyDescent="0.2">
      <c r="A3182">
        <v>3374</v>
      </c>
      <c r="B3182" s="3" t="s">
        <v>3373</v>
      </c>
      <c r="C3182" s="3" t="s">
        <v>7484</v>
      </c>
      <c r="D3182" s="6">
        <v>3500</v>
      </c>
      <c r="E3182" s="8">
        <v>3730</v>
      </c>
      <c r="F3182" t="s">
        <v>8218</v>
      </c>
      <c r="G3182" t="s">
        <v>8228</v>
      </c>
      <c r="H3182" t="s">
        <v>8250</v>
      </c>
      <c r="I3182">
        <v>1446053616</v>
      </c>
      <c r="J3182">
        <v>1443461616</v>
      </c>
      <c r="K3182" t="b">
        <v>0</v>
      </c>
      <c r="L3182">
        <v>52</v>
      </c>
      <c r="M3182" t="b">
        <v>1</v>
      </c>
      <c r="N3182" s="11" t="s">
        <v>8273</v>
      </c>
      <c r="O3182" t="s">
        <v>8274</v>
      </c>
      <c r="P3182" s="10">
        <f t="shared" si="204"/>
        <v>107</v>
      </c>
      <c r="Q3182">
        <f t="shared" si="207"/>
        <v>71.73</v>
      </c>
      <c r="R3182" s="16">
        <f t="shared" si="205"/>
        <v>42275.731666666667</v>
      </c>
      <c r="S3182" s="16">
        <f t="shared" si="206"/>
        <v>42305.731666666667</v>
      </c>
    </row>
    <row r="3183" spans="1:19" ht="16" hidden="1" x14ac:dyDescent="0.2">
      <c r="A3183">
        <v>2968</v>
      </c>
      <c r="B3183" s="3" t="s">
        <v>2968</v>
      </c>
      <c r="C3183" s="3" t="s">
        <v>7078</v>
      </c>
      <c r="D3183" s="6">
        <v>3500</v>
      </c>
      <c r="E3183" s="8">
        <v>3710</v>
      </c>
      <c r="F3183" t="s">
        <v>8218</v>
      </c>
      <c r="G3183" t="s">
        <v>8223</v>
      </c>
      <c r="H3183" t="s">
        <v>8245</v>
      </c>
      <c r="I3183">
        <v>1471406340</v>
      </c>
      <c r="J3183">
        <v>1470227660</v>
      </c>
      <c r="K3183" t="b">
        <v>0</v>
      </c>
      <c r="L3183">
        <v>47</v>
      </c>
      <c r="M3183" t="b">
        <v>1</v>
      </c>
      <c r="N3183" s="11" t="s">
        <v>8273</v>
      </c>
      <c r="O3183" t="s">
        <v>8274</v>
      </c>
      <c r="P3183" s="10">
        <f t="shared" si="204"/>
        <v>106</v>
      </c>
      <c r="Q3183">
        <f t="shared" si="207"/>
        <v>78.94</v>
      </c>
      <c r="R3183" s="16">
        <f t="shared" si="205"/>
        <v>42585.523842592593</v>
      </c>
      <c r="S3183" s="16">
        <f t="shared" si="206"/>
        <v>42599.165972222225</v>
      </c>
    </row>
    <row r="3184" spans="1:19" ht="16" hidden="1" x14ac:dyDescent="0.2">
      <c r="A3184">
        <v>4035</v>
      </c>
      <c r="B3184" s="3" t="s">
        <v>4031</v>
      </c>
      <c r="C3184" s="3" t="s">
        <v>8140</v>
      </c>
      <c r="D3184" s="6">
        <v>10000</v>
      </c>
      <c r="E3184" s="8">
        <v>3685</v>
      </c>
      <c r="F3184" t="s">
        <v>8220</v>
      </c>
      <c r="G3184" t="s">
        <v>8223</v>
      </c>
      <c r="H3184" t="s">
        <v>8245</v>
      </c>
      <c r="I3184">
        <v>1413925887</v>
      </c>
      <c r="J3184">
        <v>1411333887</v>
      </c>
      <c r="K3184" t="b">
        <v>0</v>
      </c>
      <c r="L3184">
        <v>25</v>
      </c>
      <c r="M3184" t="b">
        <v>0</v>
      </c>
      <c r="N3184" s="11" t="s">
        <v>8273</v>
      </c>
      <c r="O3184" t="s">
        <v>8274</v>
      </c>
      <c r="P3184" s="10">
        <f t="shared" si="204"/>
        <v>37</v>
      </c>
      <c r="Q3184">
        <f t="shared" si="207"/>
        <v>147.4</v>
      </c>
      <c r="R3184" s="16">
        <f t="shared" si="205"/>
        <v>41903.882951388885</v>
      </c>
      <c r="S3184" s="16">
        <f t="shared" si="206"/>
        <v>41933.882951388885</v>
      </c>
    </row>
    <row r="3185" spans="1:19" ht="32" hidden="1" x14ac:dyDescent="0.2">
      <c r="A3185">
        <v>530</v>
      </c>
      <c r="B3185" s="3" t="s">
        <v>531</v>
      </c>
      <c r="C3185" s="3" t="s">
        <v>4640</v>
      </c>
      <c r="D3185" s="6">
        <v>3405</v>
      </c>
      <c r="E3185" s="8">
        <v>3670</v>
      </c>
      <c r="F3185" t="s">
        <v>8218</v>
      </c>
      <c r="G3185" t="s">
        <v>8223</v>
      </c>
      <c r="H3185" t="s">
        <v>8245</v>
      </c>
      <c r="I3185">
        <v>1435111200</v>
      </c>
      <c r="J3185">
        <v>1433254268</v>
      </c>
      <c r="K3185" t="b">
        <v>0</v>
      </c>
      <c r="L3185">
        <v>29</v>
      </c>
      <c r="M3185" t="b">
        <v>1</v>
      </c>
      <c r="N3185" s="11" t="s">
        <v>8273</v>
      </c>
      <c r="O3185" t="s">
        <v>8274</v>
      </c>
      <c r="P3185" s="10">
        <f t="shared" si="204"/>
        <v>108</v>
      </c>
      <c r="Q3185">
        <f t="shared" si="207"/>
        <v>126.55</v>
      </c>
      <c r="R3185" s="16">
        <f t="shared" si="205"/>
        <v>42157.591064814813</v>
      </c>
      <c r="S3185" s="16">
        <f t="shared" si="206"/>
        <v>42179.083333333328</v>
      </c>
    </row>
    <row r="3186" spans="1:19" ht="32" hidden="1" x14ac:dyDescent="0.2">
      <c r="A3186">
        <v>3333</v>
      </c>
      <c r="B3186" s="3" t="s">
        <v>3333</v>
      </c>
      <c r="C3186" s="3" t="s">
        <v>7443</v>
      </c>
      <c r="D3186" s="6">
        <v>3500</v>
      </c>
      <c r="E3186" s="8">
        <v>3660</v>
      </c>
      <c r="F3186" t="s">
        <v>8218</v>
      </c>
      <c r="G3186" t="s">
        <v>8223</v>
      </c>
      <c r="H3186" t="s">
        <v>8245</v>
      </c>
      <c r="I3186">
        <v>1434384880</v>
      </c>
      <c r="J3186">
        <v>1432484080</v>
      </c>
      <c r="K3186" t="b">
        <v>0</v>
      </c>
      <c r="L3186">
        <v>111</v>
      </c>
      <c r="M3186" t="b">
        <v>1</v>
      </c>
      <c r="N3186" s="11" t="s">
        <v>8273</v>
      </c>
      <c r="O3186" t="s">
        <v>8274</v>
      </c>
      <c r="P3186" s="10">
        <f t="shared" si="204"/>
        <v>105</v>
      </c>
      <c r="Q3186">
        <f t="shared" si="207"/>
        <v>32.97</v>
      </c>
      <c r="R3186" s="16">
        <f t="shared" si="205"/>
        <v>42148.676851851851</v>
      </c>
      <c r="S3186" s="16">
        <f t="shared" si="206"/>
        <v>42170.676851851851</v>
      </c>
    </row>
    <row r="3187" spans="1:19" ht="32" hidden="1" x14ac:dyDescent="0.2">
      <c r="A3187">
        <v>3821</v>
      </c>
      <c r="B3187" s="3" t="s">
        <v>3818</v>
      </c>
      <c r="C3187" s="3" t="s">
        <v>7930</v>
      </c>
      <c r="D3187" s="6">
        <v>3500</v>
      </c>
      <c r="E3187" s="8">
        <v>3659</v>
      </c>
      <c r="F3187" t="s">
        <v>8218</v>
      </c>
      <c r="G3187" t="s">
        <v>8223</v>
      </c>
      <c r="H3187" t="s">
        <v>8245</v>
      </c>
      <c r="I3187">
        <v>1451881207</v>
      </c>
      <c r="J3187">
        <v>1449116407</v>
      </c>
      <c r="K3187" t="b">
        <v>0</v>
      </c>
      <c r="L3187">
        <v>46</v>
      </c>
      <c r="M3187" t="b">
        <v>1</v>
      </c>
      <c r="N3187" s="11" t="s">
        <v>8273</v>
      </c>
      <c r="O3187" t="s">
        <v>8274</v>
      </c>
      <c r="P3187" s="10">
        <f t="shared" si="204"/>
        <v>105</v>
      </c>
      <c r="Q3187">
        <f t="shared" si="207"/>
        <v>79.540000000000006</v>
      </c>
      <c r="R3187" s="16">
        <f t="shared" si="205"/>
        <v>42341.180636574078</v>
      </c>
      <c r="S3187" s="16">
        <f t="shared" si="206"/>
        <v>42373.180636574078</v>
      </c>
    </row>
    <row r="3188" spans="1:19" ht="32" hidden="1" x14ac:dyDescent="0.2">
      <c r="A3188">
        <v>3350</v>
      </c>
      <c r="B3188" s="3" t="s">
        <v>3349</v>
      </c>
      <c r="C3188" s="3" t="s">
        <v>7460</v>
      </c>
      <c r="D3188" s="6">
        <v>3500</v>
      </c>
      <c r="E3188" s="8">
        <v>3655</v>
      </c>
      <c r="F3188" t="s">
        <v>8218</v>
      </c>
      <c r="G3188" t="s">
        <v>8242</v>
      </c>
      <c r="H3188" t="s">
        <v>8248</v>
      </c>
      <c r="I3188">
        <v>1448838000</v>
      </c>
      <c r="J3188">
        <v>1445791811</v>
      </c>
      <c r="K3188" t="b">
        <v>0</v>
      </c>
      <c r="L3188">
        <v>51</v>
      </c>
      <c r="M3188" t="b">
        <v>1</v>
      </c>
      <c r="N3188" s="11" t="s">
        <v>8273</v>
      </c>
      <c r="O3188" t="s">
        <v>8274</v>
      </c>
      <c r="P3188" s="10">
        <f t="shared" si="204"/>
        <v>104</v>
      </c>
      <c r="Q3188">
        <f t="shared" si="207"/>
        <v>71.67</v>
      </c>
      <c r="R3188" s="16">
        <f t="shared" si="205"/>
        <v>42302.701516203699</v>
      </c>
      <c r="S3188" s="16">
        <f t="shared" si="206"/>
        <v>42337.958333333328</v>
      </c>
    </row>
    <row r="3189" spans="1:19" ht="32" hidden="1" x14ac:dyDescent="0.2">
      <c r="A3189">
        <v>3488</v>
      </c>
      <c r="B3189" s="3" t="s">
        <v>3487</v>
      </c>
      <c r="C3189" s="3" t="s">
        <v>7598</v>
      </c>
      <c r="D3189" s="6">
        <v>3000</v>
      </c>
      <c r="E3189" s="8">
        <v>3636</v>
      </c>
      <c r="F3189" t="s">
        <v>8218</v>
      </c>
      <c r="G3189" t="s">
        <v>8223</v>
      </c>
      <c r="H3189" t="s">
        <v>8245</v>
      </c>
      <c r="I3189">
        <v>1429286400</v>
      </c>
      <c r="J3189">
        <v>1427221560</v>
      </c>
      <c r="K3189" t="b">
        <v>0</v>
      </c>
      <c r="L3189">
        <v>29</v>
      </c>
      <c r="M3189" t="b">
        <v>1</v>
      </c>
      <c r="N3189" s="11" t="s">
        <v>8273</v>
      </c>
      <c r="O3189" t="s">
        <v>8274</v>
      </c>
      <c r="P3189" s="10">
        <f t="shared" si="204"/>
        <v>121</v>
      </c>
      <c r="Q3189">
        <f t="shared" si="207"/>
        <v>125.38</v>
      </c>
      <c r="R3189" s="16">
        <f t="shared" si="205"/>
        <v>42087.768055555556</v>
      </c>
      <c r="S3189" s="16">
        <f t="shared" si="206"/>
        <v>42111.666666666672</v>
      </c>
    </row>
    <row r="3190" spans="1:19" ht="32" hidden="1" x14ac:dyDescent="0.2">
      <c r="A3190">
        <v>3715</v>
      </c>
      <c r="B3190" s="3" t="s">
        <v>3712</v>
      </c>
      <c r="C3190" s="3" t="s">
        <v>7825</v>
      </c>
      <c r="D3190" s="6">
        <v>3500</v>
      </c>
      <c r="E3190" s="8">
        <v>3590</v>
      </c>
      <c r="F3190" t="s">
        <v>8218</v>
      </c>
      <c r="G3190" t="s">
        <v>8224</v>
      </c>
      <c r="H3190" t="s">
        <v>8246</v>
      </c>
      <c r="I3190">
        <v>1427806320</v>
      </c>
      <c r="J3190">
        <v>1422834819</v>
      </c>
      <c r="K3190" t="b">
        <v>0</v>
      </c>
      <c r="L3190">
        <v>27</v>
      </c>
      <c r="M3190" t="b">
        <v>1</v>
      </c>
      <c r="N3190" s="11" t="s">
        <v>8273</v>
      </c>
      <c r="O3190" t="s">
        <v>8274</v>
      </c>
      <c r="P3190" s="10">
        <f t="shared" si="204"/>
        <v>103</v>
      </c>
      <c r="Q3190">
        <f t="shared" si="207"/>
        <v>132.96</v>
      </c>
      <c r="R3190" s="16">
        <f t="shared" si="205"/>
        <v>42036.995590277773</v>
      </c>
      <c r="S3190" s="16">
        <f t="shared" si="206"/>
        <v>42094.536111111112</v>
      </c>
    </row>
    <row r="3191" spans="1:19" ht="32" hidden="1" x14ac:dyDescent="0.2">
      <c r="A3191">
        <v>2813</v>
      </c>
      <c r="B3191" s="3" t="s">
        <v>2813</v>
      </c>
      <c r="C3191" s="3" t="s">
        <v>6923</v>
      </c>
      <c r="D3191" s="6">
        <v>2800</v>
      </c>
      <c r="E3191" s="8">
        <v>3572.12</v>
      </c>
      <c r="F3191" t="s">
        <v>8218</v>
      </c>
      <c r="G3191" t="s">
        <v>8223</v>
      </c>
      <c r="H3191" t="s">
        <v>8245</v>
      </c>
      <c r="I3191">
        <v>1481737761</v>
      </c>
      <c r="J3191">
        <v>1479577761</v>
      </c>
      <c r="K3191" t="b">
        <v>0</v>
      </c>
      <c r="L3191">
        <v>96</v>
      </c>
      <c r="M3191" t="b">
        <v>1</v>
      </c>
      <c r="N3191" s="11" t="s">
        <v>8273</v>
      </c>
      <c r="O3191" t="s">
        <v>8274</v>
      </c>
      <c r="P3191" s="10">
        <f t="shared" si="204"/>
        <v>128</v>
      </c>
      <c r="Q3191">
        <f t="shared" si="207"/>
        <v>37.21</v>
      </c>
      <c r="R3191" s="16">
        <f t="shared" si="205"/>
        <v>42693.742604166662</v>
      </c>
      <c r="S3191" s="16">
        <f t="shared" si="206"/>
        <v>42718.742604166662</v>
      </c>
    </row>
    <row r="3192" spans="1:19" ht="32" hidden="1" x14ac:dyDescent="0.2">
      <c r="A3192">
        <v>3689</v>
      </c>
      <c r="B3192" s="3" t="s">
        <v>3686</v>
      </c>
      <c r="C3192" s="3" t="s">
        <v>7799</v>
      </c>
      <c r="D3192" s="6">
        <v>3000</v>
      </c>
      <c r="E3192" s="8">
        <v>3550</v>
      </c>
      <c r="F3192" t="s">
        <v>8218</v>
      </c>
      <c r="G3192" t="s">
        <v>8223</v>
      </c>
      <c r="H3192" t="s">
        <v>8245</v>
      </c>
      <c r="I3192">
        <v>1434925500</v>
      </c>
      <c r="J3192">
        <v>1432410639</v>
      </c>
      <c r="K3192" t="b">
        <v>0</v>
      </c>
      <c r="L3192">
        <v>62</v>
      </c>
      <c r="M3192" t="b">
        <v>1</v>
      </c>
      <c r="N3192" s="11" t="s">
        <v>8273</v>
      </c>
      <c r="O3192" t="s">
        <v>8274</v>
      </c>
      <c r="P3192" s="10">
        <f t="shared" si="204"/>
        <v>118</v>
      </c>
      <c r="Q3192">
        <f t="shared" si="207"/>
        <v>57.26</v>
      </c>
      <c r="R3192" s="16">
        <f t="shared" si="205"/>
        <v>42147.826840277776</v>
      </c>
      <c r="S3192" s="16">
        <f t="shared" si="206"/>
        <v>42176.934027777781</v>
      </c>
    </row>
    <row r="3193" spans="1:19" ht="32" hidden="1" x14ac:dyDescent="0.2">
      <c r="A3193">
        <v>3150</v>
      </c>
      <c r="B3193" s="3" t="s">
        <v>3150</v>
      </c>
      <c r="C3193" s="3" t="s">
        <v>7260</v>
      </c>
      <c r="D3193" s="6">
        <v>3500</v>
      </c>
      <c r="E3193" s="8">
        <v>3535</v>
      </c>
      <c r="F3193" t="s">
        <v>8218</v>
      </c>
      <c r="G3193" t="s">
        <v>8223</v>
      </c>
      <c r="H3193" t="s">
        <v>8245</v>
      </c>
      <c r="I3193">
        <v>1295928000</v>
      </c>
      <c r="J3193">
        <v>1288160403</v>
      </c>
      <c r="K3193" t="b">
        <v>1</v>
      </c>
      <c r="L3193">
        <v>104</v>
      </c>
      <c r="M3193" t="b">
        <v>1</v>
      </c>
      <c r="N3193" s="11" t="s">
        <v>8273</v>
      </c>
      <c r="O3193" t="s">
        <v>8274</v>
      </c>
      <c r="P3193" s="10">
        <f t="shared" si="204"/>
        <v>101</v>
      </c>
      <c r="Q3193">
        <f t="shared" si="207"/>
        <v>33.99</v>
      </c>
      <c r="R3193" s="16">
        <f t="shared" si="205"/>
        <v>40478.263923611114</v>
      </c>
      <c r="S3193" s="16">
        <f t="shared" si="206"/>
        <v>40568.166666666664</v>
      </c>
    </row>
    <row r="3194" spans="1:19" ht="32" hidden="1" x14ac:dyDescent="0.2">
      <c r="A3194">
        <v>2935</v>
      </c>
      <c r="B3194" s="3" t="s">
        <v>2935</v>
      </c>
      <c r="C3194" s="3" t="s">
        <v>7045</v>
      </c>
      <c r="D3194" s="6">
        <v>3500</v>
      </c>
      <c r="E3194" s="8">
        <v>3531</v>
      </c>
      <c r="F3194" t="s">
        <v>8218</v>
      </c>
      <c r="G3194" t="s">
        <v>8223</v>
      </c>
      <c r="H3194" t="s">
        <v>8245</v>
      </c>
      <c r="I3194">
        <v>1472490000</v>
      </c>
      <c r="J3194">
        <v>1467468008</v>
      </c>
      <c r="K3194" t="b">
        <v>0</v>
      </c>
      <c r="L3194">
        <v>39</v>
      </c>
      <c r="M3194" t="b">
        <v>1</v>
      </c>
      <c r="N3194" s="11" t="s">
        <v>8273</v>
      </c>
      <c r="O3194" t="s">
        <v>8275</v>
      </c>
      <c r="P3194" s="10">
        <f t="shared" ref="P3194:P3257" si="208">IFERROR(ROUND(E3194/D3194*100,0), "N/A")</f>
        <v>101</v>
      </c>
      <c r="Q3194">
        <f t="shared" si="207"/>
        <v>90.54</v>
      </c>
      <c r="R3194" s="16">
        <f t="shared" si="205"/>
        <v>42553.583425925928</v>
      </c>
      <c r="S3194" s="16">
        <f t="shared" si="206"/>
        <v>42611.708333333328</v>
      </c>
    </row>
    <row r="3195" spans="1:19" ht="32" hidden="1" x14ac:dyDescent="0.2">
      <c r="A3195">
        <v>3671</v>
      </c>
      <c r="B3195" s="3" t="s">
        <v>3668</v>
      </c>
      <c r="C3195" s="3" t="s">
        <v>7781</v>
      </c>
      <c r="D3195" s="6">
        <v>3500</v>
      </c>
      <c r="E3195" s="8">
        <v>3530</v>
      </c>
      <c r="F3195" t="s">
        <v>8218</v>
      </c>
      <c r="G3195" t="s">
        <v>8223</v>
      </c>
      <c r="H3195" t="s">
        <v>8245</v>
      </c>
      <c r="I3195">
        <v>1405915140</v>
      </c>
      <c r="J3195">
        <v>1404140667</v>
      </c>
      <c r="K3195" t="b">
        <v>0</v>
      </c>
      <c r="L3195">
        <v>40</v>
      </c>
      <c r="M3195" t="b">
        <v>1</v>
      </c>
      <c r="N3195" s="11" t="s">
        <v>8273</v>
      </c>
      <c r="O3195" t="s">
        <v>8274</v>
      </c>
      <c r="P3195" s="10">
        <f t="shared" si="208"/>
        <v>101</v>
      </c>
      <c r="Q3195">
        <f t="shared" si="207"/>
        <v>88.25</v>
      </c>
      <c r="R3195" s="16">
        <f t="shared" si="205"/>
        <v>41820.62809027778</v>
      </c>
      <c r="S3195" s="16">
        <f t="shared" si="206"/>
        <v>41841.165972222225</v>
      </c>
    </row>
    <row r="3196" spans="1:19" ht="32" hidden="1" x14ac:dyDescent="0.2">
      <c r="A3196">
        <v>4106</v>
      </c>
      <c r="B3196" s="3" t="s">
        <v>4102</v>
      </c>
      <c r="C3196" s="3" t="s">
        <v>8209</v>
      </c>
      <c r="D3196" s="6">
        <v>5000</v>
      </c>
      <c r="E3196" s="8">
        <v>3530</v>
      </c>
      <c r="F3196" t="s">
        <v>8220</v>
      </c>
      <c r="G3196" t="s">
        <v>8223</v>
      </c>
      <c r="H3196" t="s">
        <v>8245</v>
      </c>
      <c r="I3196">
        <v>1427936400</v>
      </c>
      <c r="J3196">
        <v>1424221866</v>
      </c>
      <c r="K3196" t="b">
        <v>0</v>
      </c>
      <c r="L3196">
        <v>33</v>
      </c>
      <c r="M3196" t="b">
        <v>0</v>
      </c>
      <c r="N3196" s="11" t="s">
        <v>8273</v>
      </c>
      <c r="O3196" t="s">
        <v>8274</v>
      </c>
      <c r="P3196" s="10">
        <f t="shared" si="208"/>
        <v>71</v>
      </c>
      <c r="Q3196">
        <f t="shared" si="207"/>
        <v>106.97</v>
      </c>
      <c r="R3196" s="16">
        <f t="shared" si="205"/>
        <v>42053.049375000002</v>
      </c>
      <c r="S3196" s="16">
        <f t="shared" si="206"/>
        <v>42096.041666666672</v>
      </c>
    </row>
    <row r="3197" spans="1:19" ht="32" hidden="1" x14ac:dyDescent="0.2">
      <c r="A3197">
        <v>3382</v>
      </c>
      <c r="B3197" s="3" t="s">
        <v>3381</v>
      </c>
      <c r="C3197" s="3" t="s">
        <v>7492</v>
      </c>
      <c r="D3197" s="6">
        <v>3500</v>
      </c>
      <c r="E3197" s="8">
        <v>3526</v>
      </c>
      <c r="F3197" t="s">
        <v>8218</v>
      </c>
      <c r="G3197" t="s">
        <v>8224</v>
      </c>
      <c r="H3197" t="s">
        <v>8246</v>
      </c>
      <c r="I3197">
        <v>1470092340</v>
      </c>
      <c r="J3197">
        <v>1467973256</v>
      </c>
      <c r="K3197" t="b">
        <v>0</v>
      </c>
      <c r="L3197">
        <v>46</v>
      </c>
      <c r="M3197" t="b">
        <v>1</v>
      </c>
      <c r="N3197" s="11" t="s">
        <v>8273</v>
      </c>
      <c r="O3197" t="s">
        <v>8274</v>
      </c>
      <c r="P3197" s="10">
        <f t="shared" si="208"/>
        <v>101</v>
      </c>
      <c r="Q3197">
        <f t="shared" si="207"/>
        <v>76.650000000000006</v>
      </c>
      <c r="R3197" s="16">
        <f t="shared" si="205"/>
        <v>42559.431203703702</v>
      </c>
      <c r="S3197" s="16">
        <f t="shared" si="206"/>
        <v>42583.957638888889</v>
      </c>
    </row>
    <row r="3198" spans="1:19" ht="16" hidden="1" x14ac:dyDescent="0.2">
      <c r="A3198">
        <v>3151</v>
      </c>
      <c r="B3198" s="3" t="s">
        <v>3151</v>
      </c>
      <c r="C3198" s="3" t="s">
        <v>7261</v>
      </c>
      <c r="D3198" s="6">
        <v>3500</v>
      </c>
      <c r="E3198" s="8">
        <v>3514</v>
      </c>
      <c r="F3198" t="s">
        <v>8218</v>
      </c>
      <c r="G3198" t="s">
        <v>8223</v>
      </c>
      <c r="H3198" t="s">
        <v>8245</v>
      </c>
      <c r="I3198">
        <v>1410379774</v>
      </c>
      <c r="J3198">
        <v>1407787774</v>
      </c>
      <c r="K3198" t="b">
        <v>1</v>
      </c>
      <c r="L3198">
        <v>34</v>
      </c>
      <c r="M3198" t="b">
        <v>1</v>
      </c>
      <c r="N3198" s="11" t="s">
        <v>8273</v>
      </c>
      <c r="O3198" t="s">
        <v>8274</v>
      </c>
      <c r="P3198" s="10">
        <f t="shared" si="208"/>
        <v>100</v>
      </c>
      <c r="Q3198">
        <f t="shared" si="207"/>
        <v>103.35</v>
      </c>
      <c r="R3198" s="16">
        <f t="shared" si="205"/>
        <v>41862.83997685185</v>
      </c>
      <c r="S3198" s="16">
        <f t="shared" si="206"/>
        <v>41892.83997685185</v>
      </c>
    </row>
    <row r="3199" spans="1:19" ht="32" hidden="1" x14ac:dyDescent="0.2">
      <c r="A3199">
        <v>3387</v>
      </c>
      <c r="B3199" s="3" t="s">
        <v>3386</v>
      </c>
      <c r="C3199" s="3" t="s">
        <v>7497</v>
      </c>
      <c r="D3199" s="6">
        <v>3000</v>
      </c>
      <c r="E3199" s="8">
        <v>3506</v>
      </c>
      <c r="F3199" t="s">
        <v>8218</v>
      </c>
      <c r="G3199" t="s">
        <v>8223</v>
      </c>
      <c r="H3199" t="s">
        <v>8245</v>
      </c>
      <c r="I3199">
        <v>1418581088</v>
      </c>
      <c r="J3199">
        <v>1415125088</v>
      </c>
      <c r="K3199" t="b">
        <v>0</v>
      </c>
      <c r="L3199">
        <v>35</v>
      </c>
      <c r="M3199" t="b">
        <v>1</v>
      </c>
      <c r="N3199" s="11" t="s">
        <v>8273</v>
      </c>
      <c r="O3199" t="s">
        <v>8274</v>
      </c>
      <c r="P3199" s="10">
        <f t="shared" si="208"/>
        <v>117</v>
      </c>
      <c r="Q3199">
        <f t="shared" si="207"/>
        <v>100.17</v>
      </c>
      <c r="R3199" s="16">
        <f t="shared" si="205"/>
        <v>41947.762592592589</v>
      </c>
      <c r="S3199" s="16">
        <f t="shared" si="206"/>
        <v>41987.762592592597</v>
      </c>
    </row>
    <row r="3200" spans="1:19" ht="32" hidden="1" x14ac:dyDescent="0.2">
      <c r="A3200">
        <v>3299</v>
      </c>
      <c r="B3200" s="3" t="s">
        <v>3299</v>
      </c>
      <c r="C3200" s="3" t="s">
        <v>7409</v>
      </c>
      <c r="D3200" s="6">
        <v>3000</v>
      </c>
      <c r="E3200" s="8">
        <v>3486</v>
      </c>
      <c r="F3200" t="s">
        <v>8218</v>
      </c>
      <c r="G3200" t="s">
        <v>8223</v>
      </c>
      <c r="H3200" t="s">
        <v>8245</v>
      </c>
      <c r="I3200">
        <v>1444860063</v>
      </c>
      <c r="J3200">
        <v>1442268063</v>
      </c>
      <c r="K3200" t="b">
        <v>0</v>
      </c>
      <c r="L3200">
        <v>63</v>
      </c>
      <c r="M3200" t="b">
        <v>1</v>
      </c>
      <c r="N3200" s="11" t="s">
        <v>8273</v>
      </c>
      <c r="O3200" t="s">
        <v>8274</v>
      </c>
      <c r="P3200" s="10">
        <f t="shared" si="208"/>
        <v>116</v>
      </c>
      <c r="Q3200">
        <f t="shared" si="207"/>
        <v>55.33</v>
      </c>
      <c r="R3200" s="16">
        <f t="shared" si="205"/>
        <v>42261.917395833334</v>
      </c>
      <c r="S3200" s="16">
        <f t="shared" si="206"/>
        <v>42291.917395833334</v>
      </c>
    </row>
    <row r="3201" spans="1:19" ht="16" hidden="1" x14ac:dyDescent="0.2">
      <c r="A3201">
        <v>3167</v>
      </c>
      <c r="B3201" s="3" t="s">
        <v>3167</v>
      </c>
      <c r="C3201" s="3" t="s">
        <v>7277</v>
      </c>
      <c r="D3201" s="6">
        <v>3000</v>
      </c>
      <c r="E3201" s="8">
        <v>3485</v>
      </c>
      <c r="F3201" t="s">
        <v>8218</v>
      </c>
      <c r="G3201" t="s">
        <v>8223</v>
      </c>
      <c r="H3201" t="s">
        <v>8245</v>
      </c>
      <c r="I3201">
        <v>1406952781</v>
      </c>
      <c r="J3201">
        <v>1405743181</v>
      </c>
      <c r="K3201" t="b">
        <v>1</v>
      </c>
      <c r="L3201">
        <v>55</v>
      </c>
      <c r="M3201" t="b">
        <v>1</v>
      </c>
      <c r="N3201" s="11" t="s">
        <v>8273</v>
      </c>
      <c r="O3201" t="s">
        <v>8274</v>
      </c>
      <c r="P3201" s="10">
        <f t="shared" si="208"/>
        <v>116</v>
      </c>
      <c r="Q3201">
        <f t="shared" si="207"/>
        <v>63.36</v>
      </c>
      <c r="R3201" s="16">
        <f t="shared" si="205"/>
        <v>41839.175706018519</v>
      </c>
      <c r="S3201" s="16">
        <f t="shared" si="206"/>
        <v>41853.175706018519</v>
      </c>
    </row>
    <row r="3202" spans="1:19" ht="32" hidden="1" x14ac:dyDescent="0.2">
      <c r="A3202">
        <v>3560</v>
      </c>
      <c r="B3202" s="3" t="s">
        <v>3559</v>
      </c>
      <c r="C3202" s="3" t="s">
        <v>7670</v>
      </c>
      <c r="D3202" s="6">
        <v>3200</v>
      </c>
      <c r="E3202" s="8">
        <v>3470</v>
      </c>
      <c r="F3202" t="s">
        <v>8218</v>
      </c>
      <c r="G3202" t="s">
        <v>8228</v>
      </c>
      <c r="H3202" t="s">
        <v>8250</v>
      </c>
      <c r="I3202">
        <v>1432694700</v>
      </c>
      <c r="J3202">
        <v>1429651266</v>
      </c>
      <c r="K3202" t="b">
        <v>0</v>
      </c>
      <c r="L3202">
        <v>74</v>
      </c>
      <c r="M3202" t="b">
        <v>1</v>
      </c>
      <c r="N3202" s="11" t="s">
        <v>8273</v>
      </c>
      <c r="O3202" t="s">
        <v>8274</v>
      </c>
      <c r="P3202" s="10">
        <f t="shared" si="208"/>
        <v>108</v>
      </c>
      <c r="Q3202">
        <f t="shared" si="207"/>
        <v>46.89</v>
      </c>
      <c r="R3202" s="16">
        <f t="shared" si="205"/>
        <v>42115.889652777783</v>
      </c>
      <c r="S3202" s="16">
        <f t="shared" si="206"/>
        <v>42151.114583333328</v>
      </c>
    </row>
    <row r="3203" spans="1:19" ht="64" hidden="1" x14ac:dyDescent="0.2">
      <c r="A3203">
        <v>3584</v>
      </c>
      <c r="B3203" s="3" t="s">
        <v>3583</v>
      </c>
      <c r="C3203" s="3" t="s">
        <v>7694</v>
      </c>
      <c r="D3203" s="6">
        <v>3000</v>
      </c>
      <c r="E3203" s="8">
        <v>3465</v>
      </c>
      <c r="F3203" t="s">
        <v>8218</v>
      </c>
      <c r="G3203" t="s">
        <v>8224</v>
      </c>
      <c r="H3203" t="s">
        <v>8246</v>
      </c>
      <c r="I3203">
        <v>1436772944</v>
      </c>
      <c r="J3203">
        <v>1434180944</v>
      </c>
      <c r="K3203" t="b">
        <v>0</v>
      </c>
      <c r="L3203">
        <v>112</v>
      </c>
      <c r="M3203" t="b">
        <v>1</v>
      </c>
      <c r="N3203" s="11" t="s">
        <v>8273</v>
      </c>
      <c r="O3203" t="s">
        <v>8274</v>
      </c>
      <c r="P3203" s="10">
        <f t="shared" si="208"/>
        <v>116</v>
      </c>
      <c r="Q3203">
        <f t="shared" si="207"/>
        <v>30.94</v>
      </c>
      <c r="R3203" s="16">
        <f t="shared" ref="R3203:R3266" si="209">(((J3203/60)/60)/24)+DATE(1970,1,1)</f>
        <v>42168.316481481481</v>
      </c>
      <c r="S3203" s="16">
        <f t="shared" ref="S3203:S3266" si="210">(((I3203/60)/60)/24)+DATE(1970,1,1)</f>
        <v>42198.316481481481</v>
      </c>
    </row>
    <row r="3204" spans="1:19" ht="16" hidden="1" x14ac:dyDescent="0.2">
      <c r="A3204">
        <v>3720</v>
      </c>
      <c r="B3204" s="3" t="s">
        <v>3717</v>
      </c>
      <c r="C3204" s="3" t="s">
        <v>7830</v>
      </c>
      <c r="D3204" s="6">
        <v>3300</v>
      </c>
      <c r="E3204" s="8">
        <v>3449</v>
      </c>
      <c r="F3204" t="s">
        <v>8218</v>
      </c>
      <c r="G3204" t="s">
        <v>8223</v>
      </c>
      <c r="H3204" t="s">
        <v>8245</v>
      </c>
      <c r="I3204">
        <v>1435881006</v>
      </c>
      <c r="J3204">
        <v>1433980206</v>
      </c>
      <c r="K3204" t="b">
        <v>0</v>
      </c>
      <c r="L3204">
        <v>40</v>
      </c>
      <c r="M3204" t="b">
        <v>1</v>
      </c>
      <c r="N3204" s="11" t="s">
        <v>8273</v>
      </c>
      <c r="O3204" t="s">
        <v>8274</v>
      </c>
      <c r="P3204" s="10">
        <f t="shared" si="208"/>
        <v>105</v>
      </c>
      <c r="Q3204">
        <f t="shared" si="207"/>
        <v>86.23</v>
      </c>
      <c r="R3204" s="16">
        <f t="shared" si="209"/>
        <v>42165.993125000001</v>
      </c>
      <c r="S3204" s="16">
        <f t="shared" si="210"/>
        <v>42187.993125000001</v>
      </c>
    </row>
    <row r="3205" spans="1:19" ht="32" hidden="1" x14ac:dyDescent="0.2">
      <c r="A3205">
        <v>522</v>
      </c>
      <c r="B3205" s="3" t="s">
        <v>523</v>
      </c>
      <c r="C3205" s="3" t="s">
        <v>4632</v>
      </c>
      <c r="D3205" s="6">
        <v>3000</v>
      </c>
      <c r="E3205" s="8">
        <v>3440</v>
      </c>
      <c r="F3205" t="s">
        <v>8218</v>
      </c>
      <c r="G3205" t="s">
        <v>8223</v>
      </c>
      <c r="H3205" t="s">
        <v>8245</v>
      </c>
      <c r="I3205">
        <v>1458518325</v>
      </c>
      <c r="J3205">
        <v>1456793925</v>
      </c>
      <c r="K3205" t="b">
        <v>0</v>
      </c>
      <c r="L3205">
        <v>31</v>
      </c>
      <c r="M3205" t="b">
        <v>1</v>
      </c>
      <c r="N3205" s="11" t="s">
        <v>8273</v>
      </c>
      <c r="O3205" t="s">
        <v>8274</v>
      </c>
      <c r="P3205" s="10">
        <f t="shared" si="208"/>
        <v>115</v>
      </c>
      <c r="Q3205">
        <f t="shared" si="207"/>
        <v>110.97</v>
      </c>
      <c r="R3205" s="16">
        <f t="shared" si="209"/>
        <v>42430.040798611109</v>
      </c>
      <c r="S3205" s="16">
        <f t="shared" si="210"/>
        <v>42449.999131944445</v>
      </c>
    </row>
    <row r="3206" spans="1:19" ht="32" hidden="1" x14ac:dyDescent="0.2">
      <c r="A3206">
        <v>2977</v>
      </c>
      <c r="B3206" s="3" t="s">
        <v>2977</v>
      </c>
      <c r="C3206" s="3" t="s">
        <v>7087</v>
      </c>
      <c r="D3206" s="6">
        <v>3000</v>
      </c>
      <c r="E3206" s="8">
        <v>3407</v>
      </c>
      <c r="F3206" t="s">
        <v>8218</v>
      </c>
      <c r="G3206" t="s">
        <v>8223</v>
      </c>
      <c r="H3206" t="s">
        <v>8245</v>
      </c>
      <c r="I3206">
        <v>1427076840</v>
      </c>
      <c r="J3206">
        <v>1421960934</v>
      </c>
      <c r="K3206" t="b">
        <v>0</v>
      </c>
      <c r="L3206">
        <v>30</v>
      </c>
      <c r="M3206" t="b">
        <v>1</v>
      </c>
      <c r="N3206" s="11" t="s">
        <v>8273</v>
      </c>
      <c r="O3206" t="s">
        <v>8274</v>
      </c>
      <c r="P3206" s="10">
        <f t="shared" si="208"/>
        <v>114</v>
      </c>
      <c r="Q3206">
        <f t="shared" si="207"/>
        <v>113.57</v>
      </c>
      <c r="R3206" s="16">
        <f t="shared" si="209"/>
        <v>42026.88118055556</v>
      </c>
      <c r="S3206" s="16">
        <f t="shared" si="210"/>
        <v>42086.093055555553</v>
      </c>
    </row>
    <row r="3207" spans="1:19" ht="32" hidden="1" x14ac:dyDescent="0.2">
      <c r="A3207">
        <v>2900</v>
      </c>
      <c r="B3207" s="3" t="s">
        <v>2900</v>
      </c>
      <c r="C3207" s="3" t="s">
        <v>7010</v>
      </c>
      <c r="D3207" s="6">
        <v>5500</v>
      </c>
      <c r="E3207" s="8">
        <v>3405</v>
      </c>
      <c r="F3207" t="s">
        <v>8220</v>
      </c>
      <c r="G3207" t="s">
        <v>8223</v>
      </c>
      <c r="H3207" t="s">
        <v>8245</v>
      </c>
      <c r="I3207">
        <v>1407562632</v>
      </c>
      <c r="J3207">
        <v>1404970632</v>
      </c>
      <c r="K3207" t="b">
        <v>0</v>
      </c>
      <c r="L3207">
        <v>7</v>
      </c>
      <c r="M3207" t="b">
        <v>0</v>
      </c>
      <c r="N3207" s="11" t="s">
        <v>8273</v>
      </c>
      <c r="O3207" t="s">
        <v>8274</v>
      </c>
      <c r="P3207" s="10">
        <f t="shared" si="208"/>
        <v>62</v>
      </c>
      <c r="Q3207">
        <f t="shared" si="207"/>
        <v>486.43</v>
      </c>
      <c r="R3207" s="16">
        <f t="shared" si="209"/>
        <v>41830.234166666669</v>
      </c>
      <c r="S3207" s="16">
        <f t="shared" si="210"/>
        <v>41860.234166666669</v>
      </c>
    </row>
    <row r="3208" spans="1:19" ht="32" hidden="1" x14ac:dyDescent="0.2">
      <c r="A3208">
        <v>3611</v>
      </c>
      <c r="B3208" s="3" t="s">
        <v>3610</v>
      </c>
      <c r="C3208" s="3" t="s">
        <v>7721</v>
      </c>
      <c r="D3208" s="6">
        <v>2500</v>
      </c>
      <c r="E3208" s="8">
        <v>3400</v>
      </c>
      <c r="F3208" t="s">
        <v>8218</v>
      </c>
      <c r="G3208" t="s">
        <v>8224</v>
      </c>
      <c r="H3208" t="s">
        <v>8246</v>
      </c>
      <c r="I3208">
        <v>1428483201</v>
      </c>
      <c r="J3208">
        <v>1425891201</v>
      </c>
      <c r="K3208" t="b">
        <v>0</v>
      </c>
      <c r="L3208">
        <v>51</v>
      </c>
      <c r="M3208" t="b">
        <v>1</v>
      </c>
      <c r="N3208" s="11" t="s">
        <v>8273</v>
      </c>
      <c r="O3208" t="s">
        <v>8274</v>
      </c>
      <c r="P3208" s="10">
        <f t="shared" si="208"/>
        <v>136</v>
      </c>
      <c r="Q3208">
        <f t="shared" si="207"/>
        <v>66.67</v>
      </c>
      <c r="R3208" s="16">
        <f t="shared" si="209"/>
        <v>42072.370381944449</v>
      </c>
      <c r="S3208" s="16">
        <f t="shared" si="210"/>
        <v>42102.370381944449</v>
      </c>
    </row>
    <row r="3209" spans="1:19" ht="32" hidden="1" x14ac:dyDescent="0.2">
      <c r="A3209">
        <v>3223</v>
      </c>
      <c r="B3209" s="3" t="s">
        <v>3223</v>
      </c>
      <c r="C3209" s="3" t="s">
        <v>7333</v>
      </c>
      <c r="D3209" s="6">
        <v>3100</v>
      </c>
      <c r="E3209" s="8">
        <v>3395</v>
      </c>
      <c r="F3209" t="s">
        <v>8218</v>
      </c>
      <c r="G3209" t="s">
        <v>8223</v>
      </c>
      <c r="H3209" t="s">
        <v>8245</v>
      </c>
      <c r="I3209">
        <v>1440100976</v>
      </c>
      <c r="J3209">
        <v>1437508976</v>
      </c>
      <c r="K3209" t="b">
        <v>1</v>
      </c>
      <c r="L3209">
        <v>74</v>
      </c>
      <c r="M3209" t="b">
        <v>1</v>
      </c>
      <c r="N3209" s="11" t="s">
        <v>8273</v>
      </c>
      <c r="O3209" t="s">
        <v>8274</v>
      </c>
      <c r="P3209" s="10">
        <f t="shared" si="208"/>
        <v>110</v>
      </c>
      <c r="Q3209">
        <f t="shared" si="207"/>
        <v>45.88</v>
      </c>
      <c r="R3209" s="16">
        <f t="shared" si="209"/>
        <v>42206.835370370376</v>
      </c>
      <c r="S3209" s="16">
        <f t="shared" si="210"/>
        <v>42236.835370370376</v>
      </c>
    </row>
    <row r="3210" spans="1:19" ht="32" hidden="1" x14ac:dyDescent="0.2">
      <c r="A3210">
        <v>3604</v>
      </c>
      <c r="B3210" s="3" t="s">
        <v>3603</v>
      </c>
      <c r="C3210" s="3" t="s">
        <v>7714</v>
      </c>
      <c r="D3210" s="6">
        <v>3000</v>
      </c>
      <c r="E3210" s="8">
        <v>3385</v>
      </c>
      <c r="F3210" t="s">
        <v>8218</v>
      </c>
      <c r="G3210" t="s">
        <v>8223</v>
      </c>
      <c r="H3210" t="s">
        <v>8245</v>
      </c>
      <c r="I3210">
        <v>1461913140</v>
      </c>
      <c r="J3210">
        <v>1461370956</v>
      </c>
      <c r="K3210" t="b">
        <v>0</v>
      </c>
      <c r="L3210">
        <v>69</v>
      </c>
      <c r="M3210" t="b">
        <v>1</v>
      </c>
      <c r="N3210" s="11" t="s">
        <v>8273</v>
      </c>
      <c r="O3210" t="s">
        <v>8274</v>
      </c>
      <c r="P3210" s="10">
        <f t="shared" si="208"/>
        <v>113</v>
      </c>
      <c r="Q3210">
        <f t="shared" ref="Q3210:Q3273" si="211">IFERROR(ROUND(E3210/L3210,2),0)</f>
        <v>49.06</v>
      </c>
      <c r="R3210" s="16">
        <f t="shared" si="209"/>
        <v>42483.015694444446</v>
      </c>
      <c r="S3210" s="16">
        <f t="shared" si="210"/>
        <v>42489.290972222225</v>
      </c>
    </row>
    <row r="3211" spans="1:19" ht="32" hidden="1" x14ac:dyDescent="0.2">
      <c r="A3211">
        <v>3680</v>
      </c>
      <c r="B3211" s="3" t="s">
        <v>3677</v>
      </c>
      <c r="C3211" s="3" t="s">
        <v>7790</v>
      </c>
      <c r="D3211" s="6">
        <v>3000</v>
      </c>
      <c r="E3211" s="8">
        <v>3383</v>
      </c>
      <c r="F3211" t="s">
        <v>8218</v>
      </c>
      <c r="G3211" t="s">
        <v>8223</v>
      </c>
      <c r="H3211" t="s">
        <v>8245</v>
      </c>
      <c r="I3211">
        <v>1475664834</v>
      </c>
      <c r="J3211">
        <v>1473850434</v>
      </c>
      <c r="K3211" t="b">
        <v>0</v>
      </c>
      <c r="L3211">
        <v>34</v>
      </c>
      <c r="M3211" t="b">
        <v>1</v>
      </c>
      <c r="N3211" s="11" t="s">
        <v>8273</v>
      </c>
      <c r="O3211" t="s">
        <v>8274</v>
      </c>
      <c r="P3211" s="10">
        <f t="shared" si="208"/>
        <v>113</v>
      </c>
      <c r="Q3211">
        <f t="shared" si="211"/>
        <v>99.5</v>
      </c>
      <c r="R3211" s="16">
        <f t="shared" si="209"/>
        <v>42627.454097222217</v>
      </c>
      <c r="S3211" s="16">
        <f t="shared" si="210"/>
        <v>42648.454097222217</v>
      </c>
    </row>
    <row r="3212" spans="1:19" ht="32" hidden="1" x14ac:dyDescent="0.2">
      <c r="A3212">
        <v>3526</v>
      </c>
      <c r="B3212" s="3" t="s">
        <v>3525</v>
      </c>
      <c r="C3212" s="3" t="s">
        <v>7636</v>
      </c>
      <c r="D3212" s="6">
        <v>3300</v>
      </c>
      <c r="E3212" s="8">
        <v>3366</v>
      </c>
      <c r="F3212" t="s">
        <v>8218</v>
      </c>
      <c r="G3212" t="s">
        <v>8223</v>
      </c>
      <c r="H3212" t="s">
        <v>8245</v>
      </c>
      <c r="I3212">
        <v>1461823140</v>
      </c>
      <c r="J3212">
        <v>1459411371</v>
      </c>
      <c r="K3212" t="b">
        <v>0</v>
      </c>
      <c r="L3212">
        <v>34</v>
      </c>
      <c r="M3212" t="b">
        <v>1</v>
      </c>
      <c r="N3212" s="11" t="s">
        <v>8273</v>
      </c>
      <c r="O3212" t="s">
        <v>8274</v>
      </c>
      <c r="P3212" s="10">
        <f t="shared" si="208"/>
        <v>102</v>
      </c>
      <c r="Q3212">
        <f t="shared" si="211"/>
        <v>99</v>
      </c>
      <c r="R3212" s="16">
        <f t="shared" si="209"/>
        <v>42460.335312499999</v>
      </c>
      <c r="S3212" s="16">
        <f t="shared" si="210"/>
        <v>42488.249305555553</v>
      </c>
    </row>
    <row r="3213" spans="1:19" ht="32" hidden="1" x14ac:dyDescent="0.2">
      <c r="A3213">
        <v>2806</v>
      </c>
      <c r="B3213" s="3" t="s">
        <v>2806</v>
      </c>
      <c r="C3213" s="3" t="s">
        <v>6916</v>
      </c>
      <c r="D3213" s="6">
        <v>3000</v>
      </c>
      <c r="E3213" s="8">
        <v>3363</v>
      </c>
      <c r="F3213" t="s">
        <v>8218</v>
      </c>
      <c r="G3213" t="s">
        <v>8224</v>
      </c>
      <c r="H3213" t="s">
        <v>8246</v>
      </c>
      <c r="I3213">
        <v>1438772400</v>
      </c>
      <c r="J3213">
        <v>1435645490</v>
      </c>
      <c r="K3213" t="b">
        <v>0</v>
      </c>
      <c r="L3213">
        <v>76</v>
      </c>
      <c r="M3213" t="b">
        <v>1</v>
      </c>
      <c r="N3213" s="11" t="s">
        <v>8273</v>
      </c>
      <c r="O3213" t="s">
        <v>8274</v>
      </c>
      <c r="P3213" s="10">
        <f t="shared" si="208"/>
        <v>112</v>
      </c>
      <c r="Q3213">
        <f t="shared" si="211"/>
        <v>44.25</v>
      </c>
      <c r="R3213" s="16">
        <f t="shared" si="209"/>
        <v>42185.267245370371</v>
      </c>
      <c r="S3213" s="16">
        <f t="shared" si="210"/>
        <v>42221.458333333328</v>
      </c>
    </row>
    <row r="3214" spans="1:19" ht="32" hidden="1" x14ac:dyDescent="0.2">
      <c r="A3214">
        <v>3322</v>
      </c>
      <c r="B3214" s="3" t="s">
        <v>3322</v>
      </c>
      <c r="C3214" s="3" t="s">
        <v>7432</v>
      </c>
      <c r="D3214" s="6">
        <v>3300</v>
      </c>
      <c r="E3214" s="8">
        <v>3350</v>
      </c>
      <c r="F3214" t="s">
        <v>8218</v>
      </c>
      <c r="G3214" t="s">
        <v>8223</v>
      </c>
      <c r="H3214" t="s">
        <v>8245</v>
      </c>
      <c r="I3214">
        <v>1466567700</v>
      </c>
      <c r="J3214">
        <v>1464653696</v>
      </c>
      <c r="K3214" t="b">
        <v>0</v>
      </c>
      <c r="L3214">
        <v>23</v>
      </c>
      <c r="M3214" t="b">
        <v>1</v>
      </c>
      <c r="N3214" s="11" t="s">
        <v>8273</v>
      </c>
      <c r="O3214" t="s">
        <v>8274</v>
      </c>
      <c r="P3214" s="10">
        <f t="shared" si="208"/>
        <v>102</v>
      </c>
      <c r="Q3214">
        <f t="shared" si="211"/>
        <v>145.65</v>
      </c>
      <c r="R3214" s="16">
        <f t="shared" si="209"/>
        <v>42521.010370370372</v>
      </c>
      <c r="S3214" s="16">
        <f t="shared" si="210"/>
        <v>42543.163194444445</v>
      </c>
    </row>
    <row r="3215" spans="1:19" ht="32" hidden="1" x14ac:dyDescent="0.2">
      <c r="A3215">
        <v>3341</v>
      </c>
      <c r="B3215" s="3" t="s">
        <v>3341</v>
      </c>
      <c r="C3215" s="3" t="s">
        <v>7451</v>
      </c>
      <c r="D3215" s="6">
        <v>3350</v>
      </c>
      <c r="E3215" s="8">
        <v>3350</v>
      </c>
      <c r="F3215" t="s">
        <v>8218</v>
      </c>
      <c r="G3215" t="s">
        <v>8224</v>
      </c>
      <c r="H3215" t="s">
        <v>8246</v>
      </c>
      <c r="I3215">
        <v>1465750800</v>
      </c>
      <c r="J3215">
        <v>1463771421</v>
      </c>
      <c r="K3215" t="b">
        <v>0</v>
      </c>
      <c r="L3215">
        <v>28</v>
      </c>
      <c r="M3215" t="b">
        <v>1</v>
      </c>
      <c r="N3215" s="11" t="s">
        <v>8273</v>
      </c>
      <c r="O3215" t="s">
        <v>8274</v>
      </c>
      <c r="P3215" s="10">
        <f t="shared" si="208"/>
        <v>100</v>
      </c>
      <c r="Q3215">
        <f t="shared" si="211"/>
        <v>119.64</v>
      </c>
      <c r="R3215" s="16">
        <f t="shared" si="209"/>
        <v>42510.798854166671</v>
      </c>
      <c r="S3215" s="16">
        <f t="shared" si="210"/>
        <v>42533.708333333328</v>
      </c>
    </row>
    <row r="3216" spans="1:19" ht="32" hidden="1" x14ac:dyDescent="0.2">
      <c r="A3216">
        <v>3661</v>
      </c>
      <c r="B3216" s="3" t="s">
        <v>3658</v>
      </c>
      <c r="C3216" s="3" t="s">
        <v>7771</v>
      </c>
      <c r="D3216" s="6">
        <v>3000</v>
      </c>
      <c r="E3216" s="8">
        <v>3330</v>
      </c>
      <c r="F3216" t="s">
        <v>8218</v>
      </c>
      <c r="G3216" t="s">
        <v>8223</v>
      </c>
      <c r="H3216" t="s">
        <v>8245</v>
      </c>
      <c r="I3216">
        <v>1460260800</v>
      </c>
      <c r="J3216">
        <v>1458336672</v>
      </c>
      <c r="K3216" t="b">
        <v>0</v>
      </c>
      <c r="L3216">
        <v>36</v>
      </c>
      <c r="M3216" t="b">
        <v>1</v>
      </c>
      <c r="N3216" s="11" t="s">
        <v>8273</v>
      </c>
      <c r="O3216" t="s">
        <v>8274</v>
      </c>
      <c r="P3216" s="10">
        <f t="shared" si="208"/>
        <v>111</v>
      </c>
      <c r="Q3216">
        <f t="shared" si="211"/>
        <v>92.5</v>
      </c>
      <c r="R3216" s="16">
        <f t="shared" si="209"/>
        <v>42447.896666666667</v>
      </c>
      <c r="S3216" s="16">
        <f t="shared" si="210"/>
        <v>42470.166666666672</v>
      </c>
    </row>
    <row r="3217" spans="1:19" ht="16" hidden="1" x14ac:dyDescent="0.2">
      <c r="A3217">
        <v>2831</v>
      </c>
      <c r="B3217" s="3" t="s">
        <v>2831</v>
      </c>
      <c r="C3217" s="3" t="s">
        <v>6941</v>
      </c>
      <c r="D3217" s="6">
        <v>3000</v>
      </c>
      <c r="E3217" s="8">
        <v>3320</v>
      </c>
      <c r="F3217" t="s">
        <v>8218</v>
      </c>
      <c r="G3217" t="s">
        <v>8223</v>
      </c>
      <c r="H3217" t="s">
        <v>8245</v>
      </c>
      <c r="I3217">
        <v>1437076070</v>
      </c>
      <c r="J3217">
        <v>1434484070</v>
      </c>
      <c r="K3217" t="b">
        <v>0</v>
      </c>
      <c r="L3217">
        <v>52</v>
      </c>
      <c r="M3217" t="b">
        <v>1</v>
      </c>
      <c r="N3217" s="11" t="s">
        <v>8273</v>
      </c>
      <c r="O3217" t="s">
        <v>8274</v>
      </c>
      <c r="P3217" s="10">
        <f t="shared" si="208"/>
        <v>111</v>
      </c>
      <c r="Q3217">
        <f t="shared" si="211"/>
        <v>63.85</v>
      </c>
      <c r="R3217" s="16">
        <f t="shared" si="209"/>
        <v>42171.824884259258</v>
      </c>
      <c r="S3217" s="16">
        <f t="shared" si="210"/>
        <v>42201.824884259258</v>
      </c>
    </row>
    <row r="3218" spans="1:19" ht="32" hidden="1" x14ac:dyDescent="0.2">
      <c r="A3218">
        <v>3593</v>
      </c>
      <c r="B3218" s="3" t="s">
        <v>3592</v>
      </c>
      <c r="C3218" s="3" t="s">
        <v>7703</v>
      </c>
      <c r="D3218" s="6">
        <v>3000</v>
      </c>
      <c r="E3218" s="8">
        <v>3319</v>
      </c>
      <c r="F3218" t="s">
        <v>8218</v>
      </c>
      <c r="G3218" t="s">
        <v>8223</v>
      </c>
      <c r="H3218" t="s">
        <v>8245</v>
      </c>
      <c r="I3218">
        <v>1420489560</v>
      </c>
      <c r="J3218">
        <v>1417469639</v>
      </c>
      <c r="K3218" t="b">
        <v>0</v>
      </c>
      <c r="L3218">
        <v>43</v>
      </c>
      <c r="M3218" t="b">
        <v>1</v>
      </c>
      <c r="N3218" s="11" t="s">
        <v>8273</v>
      </c>
      <c r="O3218" t="s">
        <v>8274</v>
      </c>
      <c r="P3218" s="10">
        <f t="shared" si="208"/>
        <v>111</v>
      </c>
      <c r="Q3218">
        <f t="shared" si="211"/>
        <v>77.19</v>
      </c>
      <c r="R3218" s="16">
        <f t="shared" si="209"/>
        <v>41974.898599537039</v>
      </c>
      <c r="S3218" s="16">
        <f t="shared" si="210"/>
        <v>42009.851388888885</v>
      </c>
    </row>
    <row r="3219" spans="1:19" ht="32" hidden="1" x14ac:dyDescent="0.2">
      <c r="A3219">
        <v>3261</v>
      </c>
      <c r="B3219" s="3" t="s">
        <v>3261</v>
      </c>
      <c r="C3219" s="3" t="s">
        <v>7371</v>
      </c>
      <c r="D3219" s="6">
        <v>3300</v>
      </c>
      <c r="E3219" s="8">
        <v>3315</v>
      </c>
      <c r="F3219" t="s">
        <v>8218</v>
      </c>
      <c r="G3219" t="s">
        <v>8223</v>
      </c>
      <c r="H3219" t="s">
        <v>8245</v>
      </c>
      <c r="I3219">
        <v>1437067476</v>
      </c>
      <c r="J3219">
        <v>1434475476</v>
      </c>
      <c r="K3219" t="b">
        <v>1</v>
      </c>
      <c r="L3219">
        <v>49</v>
      </c>
      <c r="M3219" t="b">
        <v>1</v>
      </c>
      <c r="N3219" s="11" t="s">
        <v>8273</v>
      </c>
      <c r="O3219" t="s">
        <v>8274</v>
      </c>
      <c r="P3219" s="10">
        <f t="shared" si="208"/>
        <v>100</v>
      </c>
      <c r="Q3219">
        <f t="shared" si="211"/>
        <v>67.650000000000006</v>
      </c>
      <c r="R3219" s="16">
        <f t="shared" si="209"/>
        <v>42171.725416666668</v>
      </c>
      <c r="S3219" s="16">
        <f t="shared" si="210"/>
        <v>42201.725416666668</v>
      </c>
    </row>
    <row r="3220" spans="1:19" ht="32" hidden="1" x14ac:dyDescent="0.2">
      <c r="A3220">
        <v>3513</v>
      </c>
      <c r="B3220" s="3" t="s">
        <v>3512</v>
      </c>
      <c r="C3220" s="3" t="s">
        <v>7623</v>
      </c>
      <c r="D3220" s="6">
        <v>2800</v>
      </c>
      <c r="E3220" s="8">
        <v>3315</v>
      </c>
      <c r="F3220" t="s">
        <v>8218</v>
      </c>
      <c r="G3220" t="s">
        <v>8223</v>
      </c>
      <c r="H3220" t="s">
        <v>8245</v>
      </c>
      <c r="I3220">
        <v>1401857940</v>
      </c>
      <c r="J3220">
        <v>1400725112</v>
      </c>
      <c r="K3220" t="b">
        <v>0</v>
      </c>
      <c r="L3220">
        <v>44</v>
      </c>
      <c r="M3220" t="b">
        <v>1</v>
      </c>
      <c r="N3220" s="11" t="s">
        <v>8273</v>
      </c>
      <c r="O3220" t="s">
        <v>8274</v>
      </c>
      <c r="P3220" s="10">
        <f t="shared" si="208"/>
        <v>118</v>
      </c>
      <c r="Q3220">
        <f t="shared" si="211"/>
        <v>75.34</v>
      </c>
      <c r="R3220" s="16">
        <f t="shared" si="209"/>
        <v>41781.096203703702</v>
      </c>
      <c r="S3220" s="16">
        <f t="shared" si="210"/>
        <v>41794.207638888889</v>
      </c>
    </row>
    <row r="3221" spans="1:19" ht="32" hidden="1" x14ac:dyDescent="0.2">
      <c r="A3221">
        <v>3621</v>
      </c>
      <c r="B3221" s="3" t="s">
        <v>3619</v>
      </c>
      <c r="C3221" s="3" t="s">
        <v>7731</v>
      </c>
      <c r="D3221" s="6">
        <v>3000</v>
      </c>
      <c r="E3221" s="8">
        <v>3292</v>
      </c>
      <c r="F3221" t="s">
        <v>8218</v>
      </c>
      <c r="G3221" t="s">
        <v>8223</v>
      </c>
      <c r="H3221" t="s">
        <v>8245</v>
      </c>
      <c r="I3221">
        <v>1475269200</v>
      </c>
      <c r="J3221">
        <v>1473200844</v>
      </c>
      <c r="K3221" t="b">
        <v>0</v>
      </c>
      <c r="L3221">
        <v>70</v>
      </c>
      <c r="M3221" t="b">
        <v>1</v>
      </c>
      <c r="N3221" s="11" t="s">
        <v>8273</v>
      </c>
      <c r="O3221" t="s">
        <v>8274</v>
      </c>
      <c r="P3221" s="10">
        <f t="shared" si="208"/>
        <v>110</v>
      </c>
      <c r="Q3221">
        <f t="shared" si="211"/>
        <v>47.03</v>
      </c>
      <c r="R3221" s="16">
        <f t="shared" si="209"/>
        <v>42619.935694444444</v>
      </c>
      <c r="S3221" s="16">
        <f t="shared" si="210"/>
        <v>42643.875</v>
      </c>
    </row>
    <row r="3222" spans="1:19" ht="32" hidden="1" x14ac:dyDescent="0.2">
      <c r="A3222">
        <v>2980</v>
      </c>
      <c r="B3222" s="3" t="s">
        <v>2980</v>
      </c>
      <c r="C3222" s="3" t="s">
        <v>7090</v>
      </c>
      <c r="D3222" s="6">
        <v>3000</v>
      </c>
      <c r="E3222" s="8">
        <v>3275</v>
      </c>
      <c r="F3222" t="s">
        <v>8218</v>
      </c>
      <c r="G3222" t="s">
        <v>8223</v>
      </c>
      <c r="H3222" t="s">
        <v>8245</v>
      </c>
      <c r="I3222">
        <v>1440381600</v>
      </c>
      <c r="J3222">
        <v>1438639130</v>
      </c>
      <c r="K3222" t="b">
        <v>0</v>
      </c>
      <c r="L3222">
        <v>24</v>
      </c>
      <c r="M3222" t="b">
        <v>1</v>
      </c>
      <c r="N3222" s="11" t="s">
        <v>8273</v>
      </c>
      <c r="O3222" t="s">
        <v>8274</v>
      </c>
      <c r="P3222" s="10">
        <f t="shared" si="208"/>
        <v>109</v>
      </c>
      <c r="Q3222">
        <f t="shared" si="211"/>
        <v>136.46</v>
      </c>
      <c r="R3222" s="16">
        <f t="shared" si="209"/>
        <v>42219.915856481486</v>
      </c>
      <c r="S3222" s="16">
        <f t="shared" si="210"/>
        <v>42240.083333333328</v>
      </c>
    </row>
    <row r="3223" spans="1:19" ht="32" hidden="1" x14ac:dyDescent="0.2">
      <c r="A3223">
        <v>3688</v>
      </c>
      <c r="B3223" s="3" t="s">
        <v>3685</v>
      </c>
      <c r="C3223" s="3" t="s">
        <v>7798</v>
      </c>
      <c r="D3223" s="6">
        <v>3000</v>
      </c>
      <c r="E3223" s="8">
        <v>3275</v>
      </c>
      <c r="F3223" t="s">
        <v>8218</v>
      </c>
      <c r="G3223" t="s">
        <v>8224</v>
      </c>
      <c r="H3223" t="s">
        <v>8246</v>
      </c>
      <c r="I3223">
        <v>1407524004</v>
      </c>
      <c r="J3223">
        <v>1404932004</v>
      </c>
      <c r="K3223" t="b">
        <v>0</v>
      </c>
      <c r="L3223">
        <v>39</v>
      </c>
      <c r="M3223" t="b">
        <v>1</v>
      </c>
      <c r="N3223" s="11" t="s">
        <v>8273</v>
      </c>
      <c r="O3223" t="s">
        <v>8274</v>
      </c>
      <c r="P3223" s="10">
        <f t="shared" si="208"/>
        <v>109</v>
      </c>
      <c r="Q3223">
        <f t="shared" si="211"/>
        <v>83.97</v>
      </c>
      <c r="R3223" s="16">
        <f t="shared" si="209"/>
        <v>41829.787083333329</v>
      </c>
      <c r="S3223" s="16">
        <f t="shared" si="210"/>
        <v>41859.787083333329</v>
      </c>
    </row>
    <row r="3224" spans="1:19" ht="32" hidden="1" x14ac:dyDescent="0.2">
      <c r="A3224">
        <v>3702</v>
      </c>
      <c r="B3224" s="3" t="s">
        <v>3699</v>
      </c>
      <c r="C3224" s="3" t="s">
        <v>7812</v>
      </c>
      <c r="D3224" s="6">
        <v>3000</v>
      </c>
      <c r="E3224" s="8">
        <v>3275</v>
      </c>
      <c r="F3224" t="s">
        <v>8218</v>
      </c>
      <c r="G3224" t="s">
        <v>8224</v>
      </c>
      <c r="H3224" t="s">
        <v>8246</v>
      </c>
      <c r="I3224">
        <v>1468191540</v>
      </c>
      <c r="J3224">
        <v>1464958484</v>
      </c>
      <c r="K3224" t="b">
        <v>0</v>
      </c>
      <c r="L3224">
        <v>21</v>
      </c>
      <c r="M3224" t="b">
        <v>1</v>
      </c>
      <c r="N3224" s="11" t="s">
        <v>8273</v>
      </c>
      <c r="O3224" t="s">
        <v>8274</v>
      </c>
      <c r="P3224" s="10">
        <f t="shared" si="208"/>
        <v>109</v>
      </c>
      <c r="Q3224">
        <f t="shared" si="211"/>
        <v>155.94999999999999</v>
      </c>
      <c r="R3224" s="16">
        <f t="shared" si="209"/>
        <v>42524.53800925926</v>
      </c>
      <c r="S3224" s="16">
        <f t="shared" si="210"/>
        <v>42561.957638888889</v>
      </c>
    </row>
    <row r="3225" spans="1:19" ht="32" hidden="1" x14ac:dyDescent="0.2">
      <c r="A3225">
        <v>3422</v>
      </c>
      <c r="B3225" s="3" t="s">
        <v>3421</v>
      </c>
      <c r="C3225" s="3" t="s">
        <v>7532</v>
      </c>
      <c r="D3225" s="6">
        <v>3000</v>
      </c>
      <c r="E3225" s="8">
        <v>3273</v>
      </c>
      <c r="F3225" t="s">
        <v>8218</v>
      </c>
      <c r="G3225" t="s">
        <v>8224</v>
      </c>
      <c r="H3225" t="s">
        <v>8246</v>
      </c>
      <c r="I3225">
        <v>1450051200</v>
      </c>
      <c r="J3225">
        <v>1447594176</v>
      </c>
      <c r="K3225" t="b">
        <v>0</v>
      </c>
      <c r="L3225">
        <v>46</v>
      </c>
      <c r="M3225" t="b">
        <v>1</v>
      </c>
      <c r="N3225" s="11" t="s">
        <v>8273</v>
      </c>
      <c r="O3225" t="s">
        <v>8274</v>
      </c>
      <c r="P3225" s="10">
        <f t="shared" si="208"/>
        <v>109</v>
      </c>
      <c r="Q3225">
        <f t="shared" si="211"/>
        <v>71.150000000000006</v>
      </c>
      <c r="R3225" s="16">
        <f t="shared" si="209"/>
        <v>42323.562222222223</v>
      </c>
      <c r="S3225" s="16">
        <f t="shared" si="210"/>
        <v>42352</v>
      </c>
    </row>
    <row r="3226" spans="1:19" ht="32" hidden="1" x14ac:dyDescent="0.2">
      <c r="A3226">
        <v>3834</v>
      </c>
      <c r="B3226" s="3" t="s">
        <v>3831</v>
      </c>
      <c r="C3226" s="3" t="s">
        <v>7943</v>
      </c>
      <c r="D3226" s="6">
        <v>3000</v>
      </c>
      <c r="E3226" s="8">
        <v>3271</v>
      </c>
      <c r="F3226" t="s">
        <v>8218</v>
      </c>
      <c r="G3226" t="s">
        <v>8224</v>
      </c>
      <c r="H3226" t="s">
        <v>8246</v>
      </c>
      <c r="I3226">
        <v>1434624067</v>
      </c>
      <c r="J3226">
        <v>1432032067</v>
      </c>
      <c r="K3226" t="b">
        <v>0</v>
      </c>
      <c r="L3226">
        <v>57</v>
      </c>
      <c r="M3226" t="b">
        <v>1</v>
      </c>
      <c r="N3226" s="11" t="s">
        <v>8273</v>
      </c>
      <c r="O3226" t="s">
        <v>8274</v>
      </c>
      <c r="P3226" s="10">
        <f t="shared" si="208"/>
        <v>109</v>
      </c>
      <c r="Q3226">
        <f t="shared" si="211"/>
        <v>57.39</v>
      </c>
      <c r="R3226" s="16">
        <f t="shared" si="209"/>
        <v>42143.445219907408</v>
      </c>
      <c r="S3226" s="16">
        <f t="shared" si="210"/>
        <v>42173.445219907408</v>
      </c>
    </row>
    <row r="3227" spans="1:19" ht="32" hidden="1" x14ac:dyDescent="0.2">
      <c r="A3227">
        <v>3186</v>
      </c>
      <c r="B3227" s="3" t="s">
        <v>3186</v>
      </c>
      <c r="C3227" s="3" t="s">
        <v>7296</v>
      </c>
      <c r="D3227" s="6">
        <v>3200</v>
      </c>
      <c r="E3227" s="8">
        <v>3270</v>
      </c>
      <c r="F3227" t="s">
        <v>8218</v>
      </c>
      <c r="G3227" t="s">
        <v>8224</v>
      </c>
      <c r="H3227" t="s">
        <v>8246</v>
      </c>
      <c r="I3227">
        <v>1410901200</v>
      </c>
      <c r="J3227">
        <v>1408313438</v>
      </c>
      <c r="K3227" t="b">
        <v>1</v>
      </c>
      <c r="L3227">
        <v>70</v>
      </c>
      <c r="M3227" t="b">
        <v>1</v>
      </c>
      <c r="N3227" s="11" t="s">
        <v>8273</v>
      </c>
      <c r="O3227" t="s">
        <v>8274</v>
      </c>
      <c r="P3227" s="10">
        <f t="shared" si="208"/>
        <v>102</v>
      </c>
      <c r="Q3227">
        <f t="shared" si="211"/>
        <v>46.71</v>
      </c>
      <c r="R3227" s="16">
        <f t="shared" si="209"/>
        <v>41868.924050925925</v>
      </c>
      <c r="S3227" s="16">
        <f t="shared" si="210"/>
        <v>41898.875</v>
      </c>
    </row>
    <row r="3228" spans="1:19" ht="32" hidden="1" x14ac:dyDescent="0.2">
      <c r="A3228">
        <v>2932</v>
      </c>
      <c r="B3228" s="3" t="s">
        <v>2932</v>
      </c>
      <c r="C3228" s="3" t="s">
        <v>7042</v>
      </c>
      <c r="D3228" s="6">
        <v>3100</v>
      </c>
      <c r="E3228" s="8">
        <v>3258</v>
      </c>
      <c r="F3228" t="s">
        <v>8218</v>
      </c>
      <c r="G3228" t="s">
        <v>8225</v>
      </c>
      <c r="H3228" t="s">
        <v>8247</v>
      </c>
      <c r="I3228">
        <v>1424516400</v>
      </c>
      <c r="J3228">
        <v>1421812637</v>
      </c>
      <c r="K3228" t="b">
        <v>0</v>
      </c>
      <c r="L3228">
        <v>38</v>
      </c>
      <c r="M3228" t="b">
        <v>1</v>
      </c>
      <c r="N3228" s="11" t="s">
        <v>8273</v>
      </c>
      <c r="O3228" t="s">
        <v>8275</v>
      </c>
      <c r="P3228" s="10">
        <f t="shared" si="208"/>
        <v>105</v>
      </c>
      <c r="Q3228">
        <f t="shared" si="211"/>
        <v>85.74</v>
      </c>
      <c r="R3228" s="16">
        <f t="shared" si="209"/>
        <v>42025.164780092593</v>
      </c>
      <c r="S3228" s="16">
        <f t="shared" si="210"/>
        <v>42056.458333333328</v>
      </c>
    </row>
    <row r="3229" spans="1:19" ht="32" hidden="1" x14ac:dyDescent="0.2">
      <c r="A3229">
        <v>3410</v>
      </c>
      <c r="B3229" s="3" t="s">
        <v>3409</v>
      </c>
      <c r="C3229" s="3" t="s">
        <v>7520</v>
      </c>
      <c r="D3229" s="6">
        <v>3000</v>
      </c>
      <c r="E3229" s="8">
        <v>3255</v>
      </c>
      <c r="F3229" t="s">
        <v>8218</v>
      </c>
      <c r="G3229" t="s">
        <v>8223</v>
      </c>
      <c r="H3229" t="s">
        <v>8245</v>
      </c>
      <c r="I3229">
        <v>1465196400</v>
      </c>
      <c r="J3229">
        <v>1462841990</v>
      </c>
      <c r="K3229" t="b">
        <v>0</v>
      </c>
      <c r="L3229">
        <v>40</v>
      </c>
      <c r="M3229" t="b">
        <v>1</v>
      </c>
      <c r="N3229" s="11" t="s">
        <v>8273</v>
      </c>
      <c r="O3229" t="s">
        <v>8274</v>
      </c>
      <c r="P3229" s="10">
        <f t="shared" si="208"/>
        <v>109</v>
      </c>
      <c r="Q3229">
        <f t="shared" si="211"/>
        <v>81.38</v>
      </c>
      <c r="R3229" s="16">
        <f t="shared" si="209"/>
        <v>42500.041550925926</v>
      </c>
      <c r="S3229" s="16">
        <f t="shared" si="210"/>
        <v>42527.291666666672</v>
      </c>
    </row>
    <row r="3230" spans="1:19" ht="32" hidden="1" x14ac:dyDescent="0.2">
      <c r="A3230">
        <v>3583</v>
      </c>
      <c r="B3230" s="3" t="s">
        <v>3582</v>
      </c>
      <c r="C3230" s="3" t="s">
        <v>7693</v>
      </c>
      <c r="D3230" s="6">
        <v>3000</v>
      </c>
      <c r="E3230" s="8">
        <v>3255</v>
      </c>
      <c r="F3230" t="s">
        <v>8218</v>
      </c>
      <c r="G3230" t="s">
        <v>8223</v>
      </c>
      <c r="H3230" t="s">
        <v>8245</v>
      </c>
      <c r="I3230">
        <v>1460970805</v>
      </c>
      <c r="J3230">
        <v>1455790405</v>
      </c>
      <c r="K3230" t="b">
        <v>0</v>
      </c>
      <c r="L3230">
        <v>24</v>
      </c>
      <c r="M3230" t="b">
        <v>1</v>
      </c>
      <c r="N3230" s="11" t="s">
        <v>8273</v>
      </c>
      <c r="O3230" t="s">
        <v>8274</v>
      </c>
      <c r="P3230" s="10">
        <f t="shared" si="208"/>
        <v>109</v>
      </c>
      <c r="Q3230">
        <f t="shared" si="211"/>
        <v>135.63</v>
      </c>
      <c r="R3230" s="16">
        <f t="shared" si="209"/>
        <v>42418.425983796296</v>
      </c>
      <c r="S3230" s="16">
        <f t="shared" si="210"/>
        <v>42478.384317129632</v>
      </c>
    </row>
    <row r="3231" spans="1:19" ht="32" hidden="1" x14ac:dyDescent="0.2">
      <c r="A3231">
        <v>2971</v>
      </c>
      <c r="B3231" s="3" t="s">
        <v>2971</v>
      </c>
      <c r="C3231" s="3" t="s">
        <v>7081</v>
      </c>
      <c r="D3231" s="6">
        <v>3200</v>
      </c>
      <c r="E3231" s="8">
        <v>3205</v>
      </c>
      <c r="F3231" t="s">
        <v>8218</v>
      </c>
      <c r="G3231" t="s">
        <v>8223</v>
      </c>
      <c r="H3231" t="s">
        <v>8245</v>
      </c>
      <c r="I3231">
        <v>1409500078</v>
      </c>
      <c r="J3231">
        <v>1406908078</v>
      </c>
      <c r="K3231" t="b">
        <v>0</v>
      </c>
      <c r="L3231">
        <v>43</v>
      </c>
      <c r="M3231" t="b">
        <v>1</v>
      </c>
      <c r="N3231" s="11" t="s">
        <v>8273</v>
      </c>
      <c r="O3231" t="s">
        <v>8274</v>
      </c>
      <c r="P3231" s="10">
        <f t="shared" si="208"/>
        <v>100</v>
      </c>
      <c r="Q3231">
        <f t="shared" si="211"/>
        <v>74.53</v>
      </c>
      <c r="R3231" s="16">
        <f t="shared" si="209"/>
        <v>41852.658310185187</v>
      </c>
      <c r="S3231" s="16">
        <f t="shared" si="210"/>
        <v>41882.658310185187</v>
      </c>
    </row>
    <row r="3232" spans="1:19" ht="32" hidden="1" x14ac:dyDescent="0.2">
      <c r="A3232">
        <v>3509</v>
      </c>
      <c r="B3232" s="3" t="s">
        <v>3508</v>
      </c>
      <c r="C3232" s="3" t="s">
        <v>7619</v>
      </c>
      <c r="D3232" s="6">
        <v>3000</v>
      </c>
      <c r="E3232" s="8">
        <v>3190</v>
      </c>
      <c r="F3232" t="s">
        <v>8218</v>
      </c>
      <c r="G3232" t="s">
        <v>8223</v>
      </c>
      <c r="H3232" t="s">
        <v>8245</v>
      </c>
      <c r="I3232">
        <v>1416545700</v>
      </c>
      <c r="J3232">
        <v>1415392666</v>
      </c>
      <c r="K3232" t="b">
        <v>0</v>
      </c>
      <c r="L3232">
        <v>33</v>
      </c>
      <c r="M3232" t="b">
        <v>1</v>
      </c>
      <c r="N3232" s="11" t="s">
        <v>8273</v>
      </c>
      <c r="O3232" t="s">
        <v>8274</v>
      </c>
      <c r="P3232" s="10">
        <f t="shared" si="208"/>
        <v>106</v>
      </c>
      <c r="Q3232">
        <f t="shared" si="211"/>
        <v>96.67</v>
      </c>
      <c r="R3232" s="16">
        <f t="shared" si="209"/>
        <v>41950.859560185185</v>
      </c>
      <c r="S3232" s="16">
        <f t="shared" si="210"/>
        <v>41964.204861111109</v>
      </c>
    </row>
    <row r="3233" spans="1:19" ht="32" hidden="1" x14ac:dyDescent="0.2">
      <c r="A3233">
        <v>3634</v>
      </c>
      <c r="B3233" s="3" t="s">
        <v>3632</v>
      </c>
      <c r="C3233" s="3" t="s">
        <v>7744</v>
      </c>
      <c r="D3233" s="6">
        <v>75000</v>
      </c>
      <c r="E3233" s="8">
        <v>3185</v>
      </c>
      <c r="F3233" t="s">
        <v>8220</v>
      </c>
      <c r="G3233" t="s">
        <v>8228</v>
      </c>
      <c r="H3233" t="s">
        <v>8250</v>
      </c>
      <c r="I3233">
        <v>1484366340</v>
      </c>
      <c r="J3233">
        <v>1480219174</v>
      </c>
      <c r="K3233" t="b">
        <v>0</v>
      </c>
      <c r="L3233">
        <v>18</v>
      </c>
      <c r="M3233" t="b">
        <v>0</v>
      </c>
      <c r="N3233" s="11" t="s">
        <v>8273</v>
      </c>
      <c r="O3233" t="s">
        <v>8275</v>
      </c>
      <c r="P3233" s="10">
        <f t="shared" si="208"/>
        <v>4</v>
      </c>
      <c r="Q3233">
        <f t="shared" si="211"/>
        <v>176.94</v>
      </c>
      <c r="R3233" s="16">
        <f t="shared" si="209"/>
        <v>42701.166365740741</v>
      </c>
      <c r="S3233" s="16">
        <f t="shared" si="210"/>
        <v>42749.165972222225</v>
      </c>
    </row>
    <row r="3234" spans="1:19" ht="32" hidden="1" x14ac:dyDescent="0.2">
      <c r="A3234">
        <v>3364</v>
      </c>
      <c r="B3234" s="3" t="s">
        <v>3363</v>
      </c>
      <c r="C3234" s="3" t="s">
        <v>7474</v>
      </c>
      <c r="D3234" s="6">
        <v>3000</v>
      </c>
      <c r="E3234" s="8">
        <v>3178</v>
      </c>
      <c r="F3234" t="s">
        <v>8218</v>
      </c>
      <c r="G3234" t="s">
        <v>8224</v>
      </c>
      <c r="H3234" t="s">
        <v>8246</v>
      </c>
      <c r="I3234">
        <v>1458075600</v>
      </c>
      <c r="J3234">
        <v>1456183649</v>
      </c>
      <c r="K3234" t="b">
        <v>0</v>
      </c>
      <c r="L3234">
        <v>72</v>
      </c>
      <c r="M3234" t="b">
        <v>1</v>
      </c>
      <c r="N3234" s="11" t="s">
        <v>8273</v>
      </c>
      <c r="O3234" t="s">
        <v>8274</v>
      </c>
      <c r="P3234" s="10">
        <f t="shared" si="208"/>
        <v>106</v>
      </c>
      <c r="Q3234">
        <f t="shared" si="211"/>
        <v>44.14</v>
      </c>
      <c r="R3234" s="16">
        <f t="shared" si="209"/>
        <v>42422.977418981478</v>
      </c>
      <c r="S3234" s="16">
        <f t="shared" si="210"/>
        <v>42444.875</v>
      </c>
    </row>
    <row r="3235" spans="1:19" ht="32" hidden="1" x14ac:dyDescent="0.2">
      <c r="A3235">
        <v>3469</v>
      </c>
      <c r="B3235" s="3" t="s">
        <v>3468</v>
      </c>
      <c r="C3235" s="3" t="s">
        <v>7579</v>
      </c>
      <c r="D3235" s="6">
        <v>2800</v>
      </c>
      <c r="E3235" s="8">
        <v>3175</v>
      </c>
      <c r="F3235" t="s">
        <v>8218</v>
      </c>
      <c r="G3235" t="s">
        <v>8223</v>
      </c>
      <c r="H3235" t="s">
        <v>8245</v>
      </c>
      <c r="I3235">
        <v>1461857045</v>
      </c>
      <c r="J3235">
        <v>1459265045</v>
      </c>
      <c r="K3235" t="b">
        <v>0</v>
      </c>
      <c r="L3235">
        <v>63</v>
      </c>
      <c r="M3235" t="b">
        <v>1</v>
      </c>
      <c r="N3235" s="11" t="s">
        <v>8273</v>
      </c>
      <c r="O3235" t="s">
        <v>8274</v>
      </c>
      <c r="P3235" s="10">
        <f t="shared" si="208"/>
        <v>113</v>
      </c>
      <c r="Q3235">
        <f t="shared" si="211"/>
        <v>50.4</v>
      </c>
      <c r="R3235" s="16">
        <f t="shared" si="209"/>
        <v>42458.641724537039</v>
      </c>
      <c r="S3235" s="16">
        <f t="shared" si="210"/>
        <v>42488.641724537039</v>
      </c>
    </row>
    <row r="3236" spans="1:19" ht="32" hidden="1" x14ac:dyDescent="0.2">
      <c r="A3236">
        <v>2790</v>
      </c>
      <c r="B3236" s="3" t="s">
        <v>2790</v>
      </c>
      <c r="C3236" s="3" t="s">
        <v>6900</v>
      </c>
      <c r="D3236" s="6">
        <v>3000</v>
      </c>
      <c r="E3236" s="8">
        <v>3160</v>
      </c>
      <c r="F3236" t="s">
        <v>8218</v>
      </c>
      <c r="G3236" t="s">
        <v>8223</v>
      </c>
      <c r="H3236" t="s">
        <v>8245</v>
      </c>
      <c r="I3236">
        <v>1423693903</v>
      </c>
      <c r="J3236">
        <v>1421101903</v>
      </c>
      <c r="K3236" t="b">
        <v>0</v>
      </c>
      <c r="L3236">
        <v>66</v>
      </c>
      <c r="M3236" t="b">
        <v>1</v>
      </c>
      <c r="N3236" s="11" t="s">
        <v>8273</v>
      </c>
      <c r="O3236" t="s">
        <v>8274</v>
      </c>
      <c r="P3236" s="10">
        <f t="shared" si="208"/>
        <v>105</v>
      </c>
      <c r="Q3236">
        <f t="shared" si="211"/>
        <v>47.88</v>
      </c>
      <c r="R3236" s="16">
        <f t="shared" si="209"/>
        <v>42016.938692129625</v>
      </c>
      <c r="S3236" s="16">
        <f t="shared" si="210"/>
        <v>42046.938692129625</v>
      </c>
    </row>
    <row r="3237" spans="1:19" ht="64" hidden="1" x14ac:dyDescent="0.2">
      <c r="A3237">
        <v>3624</v>
      </c>
      <c r="B3237" s="3" t="s">
        <v>3622</v>
      </c>
      <c r="C3237" s="3" t="s">
        <v>7734</v>
      </c>
      <c r="D3237" s="6">
        <v>3000</v>
      </c>
      <c r="E3237" s="8">
        <v>3148</v>
      </c>
      <c r="F3237" t="s">
        <v>8218</v>
      </c>
      <c r="G3237" t="s">
        <v>8223</v>
      </c>
      <c r="H3237" t="s">
        <v>8245</v>
      </c>
      <c r="I3237">
        <v>1471977290</v>
      </c>
      <c r="J3237">
        <v>1466793290</v>
      </c>
      <c r="K3237" t="b">
        <v>0</v>
      </c>
      <c r="L3237">
        <v>39</v>
      </c>
      <c r="M3237" t="b">
        <v>1</v>
      </c>
      <c r="N3237" s="11" t="s">
        <v>8273</v>
      </c>
      <c r="O3237" t="s">
        <v>8274</v>
      </c>
      <c r="P3237" s="10">
        <f t="shared" si="208"/>
        <v>105</v>
      </c>
      <c r="Q3237">
        <f t="shared" si="211"/>
        <v>80.72</v>
      </c>
      <c r="R3237" s="16">
        <f t="shared" si="209"/>
        <v>42545.774189814809</v>
      </c>
      <c r="S3237" s="16">
        <f t="shared" si="210"/>
        <v>42605.774189814809</v>
      </c>
    </row>
    <row r="3238" spans="1:19" ht="32" hidden="1" x14ac:dyDescent="0.2">
      <c r="A3238">
        <v>3238</v>
      </c>
      <c r="B3238" s="3" t="s">
        <v>3238</v>
      </c>
      <c r="C3238" s="3" t="s">
        <v>7348</v>
      </c>
      <c r="D3238" s="6">
        <v>2800</v>
      </c>
      <c r="E3238" s="8">
        <v>3145</v>
      </c>
      <c r="F3238" t="s">
        <v>8218</v>
      </c>
      <c r="G3238" t="s">
        <v>8224</v>
      </c>
      <c r="H3238" t="s">
        <v>8246</v>
      </c>
      <c r="I3238">
        <v>1435752898</v>
      </c>
      <c r="J3238">
        <v>1433160898</v>
      </c>
      <c r="K3238" t="b">
        <v>1</v>
      </c>
      <c r="L3238">
        <v>79</v>
      </c>
      <c r="M3238" t="b">
        <v>1</v>
      </c>
      <c r="N3238" s="11" t="s">
        <v>8273</v>
      </c>
      <c r="O3238" t="s">
        <v>8274</v>
      </c>
      <c r="P3238" s="10">
        <f t="shared" si="208"/>
        <v>112</v>
      </c>
      <c r="Q3238">
        <f t="shared" si="211"/>
        <v>39.81</v>
      </c>
      <c r="R3238" s="16">
        <f t="shared" si="209"/>
        <v>42156.510393518518</v>
      </c>
      <c r="S3238" s="16">
        <f t="shared" si="210"/>
        <v>42186.510393518518</v>
      </c>
    </row>
    <row r="3239" spans="1:19" ht="32" hidden="1" x14ac:dyDescent="0.2">
      <c r="A3239">
        <v>3380</v>
      </c>
      <c r="B3239" s="3" t="s">
        <v>3379</v>
      </c>
      <c r="C3239" s="3" t="s">
        <v>7490</v>
      </c>
      <c r="D3239" s="6">
        <v>3000</v>
      </c>
      <c r="E3239" s="8">
        <v>3133</v>
      </c>
      <c r="F3239" t="s">
        <v>8218</v>
      </c>
      <c r="G3239" t="s">
        <v>8223</v>
      </c>
      <c r="H3239" t="s">
        <v>8245</v>
      </c>
      <c r="I3239">
        <v>1417305178</v>
      </c>
      <c r="J3239">
        <v>1414277578</v>
      </c>
      <c r="K3239" t="b">
        <v>0</v>
      </c>
      <c r="L3239">
        <v>28</v>
      </c>
      <c r="M3239" t="b">
        <v>1</v>
      </c>
      <c r="N3239" s="11" t="s">
        <v>8273</v>
      </c>
      <c r="O3239" t="s">
        <v>8274</v>
      </c>
      <c r="P3239" s="10">
        <f t="shared" si="208"/>
        <v>104</v>
      </c>
      <c r="Q3239">
        <f t="shared" si="211"/>
        <v>111.89</v>
      </c>
      <c r="R3239" s="16">
        <f t="shared" si="209"/>
        <v>41937.95344907407</v>
      </c>
      <c r="S3239" s="16">
        <f t="shared" si="210"/>
        <v>41972.995115740734</v>
      </c>
    </row>
    <row r="3240" spans="1:19" ht="16" hidden="1" x14ac:dyDescent="0.2">
      <c r="A3240">
        <v>3222</v>
      </c>
      <c r="B3240" s="3" t="s">
        <v>3222</v>
      </c>
      <c r="C3240" s="3" t="s">
        <v>7332</v>
      </c>
      <c r="D3240" s="6">
        <v>2500</v>
      </c>
      <c r="E3240" s="8">
        <v>3120</v>
      </c>
      <c r="F3240" t="s">
        <v>8218</v>
      </c>
      <c r="G3240" t="s">
        <v>8223</v>
      </c>
      <c r="H3240" t="s">
        <v>8245</v>
      </c>
      <c r="I3240">
        <v>1445722140</v>
      </c>
      <c r="J3240">
        <v>1443016697</v>
      </c>
      <c r="K3240" t="b">
        <v>1</v>
      </c>
      <c r="L3240">
        <v>84</v>
      </c>
      <c r="M3240" t="b">
        <v>1</v>
      </c>
      <c r="N3240" s="11" t="s">
        <v>8273</v>
      </c>
      <c r="O3240" t="s">
        <v>8274</v>
      </c>
      <c r="P3240" s="10">
        <f t="shared" si="208"/>
        <v>125</v>
      </c>
      <c r="Q3240">
        <f t="shared" si="211"/>
        <v>37.14</v>
      </c>
      <c r="R3240" s="16">
        <f t="shared" si="209"/>
        <v>42270.582141203704</v>
      </c>
      <c r="S3240" s="16">
        <f t="shared" si="210"/>
        <v>42301.895138888889</v>
      </c>
    </row>
    <row r="3241" spans="1:19" ht="32" hidden="1" x14ac:dyDescent="0.2">
      <c r="A3241">
        <v>3616</v>
      </c>
      <c r="B3241" s="3" t="s">
        <v>3614</v>
      </c>
      <c r="C3241" s="3" t="s">
        <v>7726</v>
      </c>
      <c r="D3241" s="6">
        <v>2500</v>
      </c>
      <c r="E3241" s="8">
        <v>3120</v>
      </c>
      <c r="F3241" t="s">
        <v>8218</v>
      </c>
      <c r="G3241" t="s">
        <v>8224</v>
      </c>
      <c r="H3241" t="s">
        <v>8246</v>
      </c>
      <c r="I3241">
        <v>1426801664</v>
      </c>
      <c r="J3241">
        <v>1424213264</v>
      </c>
      <c r="K3241" t="b">
        <v>0</v>
      </c>
      <c r="L3241">
        <v>45</v>
      </c>
      <c r="M3241" t="b">
        <v>1</v>
      </c>
      <c r="N3241" s="11" t="s">
        <v>8273</v>
      </c>
      <c r="O3241" t="s">
        <v>8274</v>
      </c>
      <c r="P3241" s="10">
        <f t="shared" si="208"/>
        <v>125</v>
      </c>
      <c r="Q3241">
        <f t="shared" si="211"/>
        <v>69.33</v>
      </c>
      <c r="R3241" s="16">
        <f t="shared" si="209"/>
        <v>42052.949814814812</v>
      </c>
      <c r="S3241" s="16">
        <f t="shared" si="210"/>
        <v>42082.908148148148</v>
      </c>
    </row>
    <row r="3242" spans="1:19" ht="32" hidden="1" x14ac:dyDescent="0.2">
      <c r="A3242">
        <v>3168</v>
      </c>
      <c r="B3242" s="3" t="s">
        <v>3168</v>
      </c>
      <c r="C3242" s="3" t="s">
        <v>7278</v>
      </c>
      <c r="D3242" s="6">
        <v>2500</v>
      </c>
      <c r="E3242" s="8">
        <v>3105</v>
      </c>
      <c r="F3242" t="s">
        <v>8218</v>
      </c>
      <c r="G3242" t="s">
        <v>8223</v>
      </c>
      <c r="H3242" t="s">
        <v>8245</v>
      </c>
      <c r="I3242">
        <v>1402696800</v>
      </c>
      <c r="J3242">
        <v>1399948353</v>
      </c>
      <c r="K3242" t="b">
        <v>1</v>
      </c>
      <c r="L3242">
        <v>61</v>
      </c>
      <c r="M3242" t="b">
        <v>1</v>
      </c>
      <c r="N3242" s="11" t="s">
        <v>8273</v>
      </c>
      <c r="O3242" t="s">
        <v>8274</v>
      </c>
      <c r="P3242" s="10">
        <f t="shared" si="208"/>
        <v>124</v>
      </c>
      <c r="Q3242">
        <f t="shared" si="211"/>
        <v>50.9</v>
      </c>
      <c r="R3242" s="16">
        <f t="shared" si="209"/>
        <v>41772.105937500004</v>
      </c>
      <c r="S3242" s="16">
        <f t="shared" si="210"/>
        <v>41803.916666666664</v>
      </c>
    </row>
    <row r="3243" spans="1:19" ht="32" hidden="1" x14ac:dyDescent="0.2">
      <c r="A3243">
        <v>3414</v>
      </c>
      <c r="B3243" s="3" t="s">
        <v>3413</v>
      </c>
      <c r="C3243" s="3" t="s">
        <v>7524</v>
      </c>
      <c r="D3243" s="6">
        <v>3000</v>
      </c>
      <c r="E3243" s="8">
        <v>3105</v>
      </c>
      <c r="F3243" t="s">
        <v>8218</v>
      </c>
      <c r="G3243" t="s">
        <v>8223</v>
      </c>
      <c r="H3243" t="s">
        <v>8245</v>
      </c>
      <c r="I3243">
        <v>1480579140</v>
      </c>
      <c r="J3243">
        <v>1478030325</v>
      </c>
      <c r="K3243" t="b">
        <v>0</v>
      </c>
      <c r="L3243">
        <v>44</v>
      </c>
      <c r="M3243" t="b">
        <v>1</v>
      </c>
      <c r="N3243" s="11" t="s">
        <v>8273</v>
      </c>
      <c r="O3243" t="s">
        <v>8274</v>
      </c>
      <c r="P3243" s="10">
        <f t="shared" si="208"/>
        <v>104</v>
      </c>
      <c r="Q3243">
        <f t="shared" si="211"/>
        <v>70.569999999999993</v>
      </c>
      <c r="R3243" s="16">
        <f t="shared" si="209"/>
        <v>42675.832465277781</v>
      </c>
      <c r="S3243" s="16">
        <f t="shared" si="210"/>
        <v>42705.332638888889</v>
      </c>
    </row>
    <row r="3244" spans="1:19" ht="32" hidden="1" x14ac:dyDescent="0.2">
      <c r="A3244">
        <v>2825</v>
      </c>
      <c r="B3244" s="3" t="s">
        <v>2825</v>
      </c>
      <c r="C3244" s="3" t="s">
        <v>6935</v>
      </c>
      <c r="D3244" s="6">
        <v>3000</v>
      </c>
      <c r="E3244" s="8">
        <v>3100</v>
      </c>
      <c r="F3244" t="s">
        <v>8218</v>
      </c>
      <c r="G3244" t="s">
        <v>8224</v>
      </c>
      <c r="H3244" t="s">
        <v>8246</v>
      </c>
      <c r="I3244">
        <v>1449255686</v>
      </c>
      <c r="J3244">
        <v>1446663686</v>
      </c>
      <c r="K3244" t="b">
        <v>0</v>
      </c>
      <c r="L3244">
        <v>51</v>
      </c>
      <c r="M3244" t="b">
        <v>1</v>
      </c>
      <c r="N3244" s="11" t="s">
        <v>8273</v>
      </c>
      <c r="O3244" t="s">
        <v>8274</v>
      </c>
      <c r="P3244" s="10">
        <f t="shared" si="208"/>
        <v>103</v>
      </c>
      <c r="Q3244">
        <f t="shared" si="211"/>
        <v>60.78</v>
      </c>
      <c r="R3244" s="16">
        <f t="shared" si="209"/>
        <v>42312.792662037042</v>
      </c>
      <c r="S3244" s="16">
        <f t="shared" si="210"/>
        <v>42342.792662037042</v>
      </c>
    </row>
    <row r="3245" spans="1:19" ht="32" hidden="1" x14ac:dyDescent="0.2">
      <c r="A3245">
        <v>3696</v>
      </c>
      <c r="B3245" s="3" t="s">
        <v>3693</v>
      </c>
      <c r="C3245" s="3" t="s">
        <v>7806</v>
      </c>
      <c r="D3245" s="6">
        <v>2000</v>
      </c>
      <c r="E3245" s="8">
        <v>3100</v>
      </c>
      <c r="F3245" t="s">
        <v>8218</v>
      </c>
      <c r="G3245" t="s">
        <v>8224</v>
      </c>
      <c r="H3245" t="s">
        <v>8246</v>
      </c>
      <c r="I3245">
        <v>1423838916</v>
      </c>
      <c r="J3245">
        <v>1418654916</v>
      </c>
      <c r="K3245" t="b">
        <v>0</v>
      </c>
      <c r="L3245">
        <v>78</v>
      </c>
      <c r="M3245" t="b">
        <v>1</v>
      </c>
      <c r="N3245" s="11" t="s">
        <v>8273</v>
      </c>
      <c r="O3245" t="s">
        <v>8274</v>
      </c>
      <c r="P3245" s="10">
        <f t="shared" si="208"/>
        <v>155</v>
      </c>
      <c r="Q3245">
        <f t="shared" si="211"/>
        <v>39.74</v>
      </c>
      <c r="R3245" s="16">
        <f t="shared" si="209"/>
        <v>41988.617083333331</v>
      </c>
      <c r="S3245" s="16">
        <f t="shared" si="210"/>
        <v>42048.617083333331</v>
      </c>
    </row>
    <row r="3246" spans="1:19" ht="32" hidden="1" x14ac:dyDescent="0.2">
      <c r="A3246">
        <v>3667</v>
      </c>
      <c r="B3246" s="3" t="s">
        <v>3664</v>
      </c>
      <c r="C3246" s="3" t="s">
        <v>7777</v>
      </c>
      <c r="D3246" s="6">
        <v>3000</v>
      </c>
      <c r="E3246" s="8">
        <v>3095.11</v>
      </c>
      <c r="F3246" t="s">
        <v>8218</v>
      </c>
      <c r="G3246" t="s">
        <v>8224</v>
      </c>
      <c r="H3246" t="s">
        <v>8246</v>
      </c>
      <c r="I3246">
        <v>1437261419</v>
      </c>
      <c r="J3246">
        <v>1434669419</v>
      </c>
      <c r="K3246" t="b">
        <v>0</v>
      </c>
      <c r="L3246">
        <v>58</v>
      </c>
      <c r="M3246" t="b">
        <v>1</v>
      </c>
      <c r="N3246" s="11" t="s">
        <v>8273</v>
      </c>
      <c r="O3246" t="s">
        <v>8274</v>
      </c>
      <c r="P3246" s="10">
        <f t="shared" si="208"/>
        <v>103</v>
      </c>
      <c r="Q3246">
        <f t="shared" si="211"/>
        <v>53.36</v>
      </c>
      <c r="R3246" s="16">
        <f t="shared" si="209"/>
        <v>42173.970127314817</v>
      </c>
      <c r="S3246" s="16">
        <f t="shared" si="210"/>
        <v>42203.970127314817</v>
      </c>
    </row>
    <row r="3247" spans="1:19" ht="16" hidden="1" x14ac:dyDescent="0.2">
      <c r="A3247">
        <v>3573</v>
      </c>
      <c r="B3247" s="3" t="s">
        <v>3572</v>
      </c>
      <c r="C3247" s="3" t="s">
        <v>7683</v>
      </c>
      <c r="D3247" s="6">
        <v>3000</v>
      </c>
      <c r="E3247" s="8">
        <v>3084</v>
      </c>
      <c r="F3247" t="s">
        <v>8218</v>
      </c>
      <c r="G3247" t="s">
        <v>8224</v>
      </c>
      <c r="H3247" t="s">
        <v>8246</v>
      </c>
      <c r="I3247">
        <v>1415440846</v>
      </c>
      <c r="J3247">
        <v>1412845246</v>
      </c>
      <c r="K3247" t="b">
        <v>0</v>
      </c>
      <c r="L3247">
        <v>78</v>
      </c>
      <c r="M3247" t="b">
        <v>1</v>
      </c>
      <c r="N3247" s="11" t="s">
        <v>8273</v>
      </c>
      <c r="O3247" t="s">
        <v>8274</v>
      </c>
      <c r="P3247" s="10">
        <f t="shared" si="208"/>
        <v>103</v>
      </c>
      <c r="Q3247">
        <f t="shared" si="211"/>
        <v>39.54</v>
      </c>
      <c r="R3247" s="16">
        <f t="shared" si="209"/>
        <v>41921.375532407408</v>
      </c>
      <c r="S3247" s="16">
        <f t="shared" si="210"/>
        <v>41951.417199074072</v>
      </c>
    </row>
    <row r="3248" spans="1:19" ht="16" hidden="1" x14ac:dyDescent="0.2">
      <c r="A3248">
        <v>3595</v>
      </c>
      <c r="B3248" s="3" t="s">
        <v>3594</v>
      </c>
      <c r="C3248" s="3" t="s">
        <v>7705</v>
      </c>
      <c r="D3248" s="6">
        <v>2600</v>
      </c>
      <c r="E3248" s="8">
        <v>3081</v>
      </c>
      <c r="F3248" t="s">
        <v>8218</v>
      </c>
      <c r="G3248" t="s">
        <v>8223</v>
      </c>
      <c r="H3248" t="s">
        <v>8245</v>
      </c>
      <c r="I3248">
        <v>1426229940</v>
      </c>
      <c r="J3248">
        <v>1423959123</v>
      </c>
      <c r="K3248" t="b">
        <v>0</v>
      </c>
      <c r="L3248">
        <v>62</v>
      </c>
      <c r="M3248" t="b">
        <v>1</v>
      </c>
      <c r="N3248" s="11" t="s">
        <v>8273</v>
      </c>
      <c r="O3248" t="s">
        <v>8274</v>
      </c>
      <c r="P3248" s="10">
        <f t="shared" si="208"/>
        <v>119</v>
      </c>
      <c r="Q3248">
        <f t="shared" si="211"/>
        <v>49.69</v>
      </c>
      <c r="R3248" s="16">
        <f t="shared" si="209"/>
        <v>42050.008368055554</v>
      </c>
      <c r="S3248" s="16">
        <f t="shared" si="210"/>
        <v>42076.290972222225</v>
      </c>
    </row>
    <row r="3249" spans="1:19" ht="32" hidden="1" x14ac:dyDescent="0.2">
      <c r="A3249">
        <v>3515</v>
      </c>
      <c r="B3249" s="3" t="s">
        <v>3514</v>
      </c>
      <c r="C3249" s="3" t="s">
        <v>7625</v>
      </c>
      <c r="D3249" s="6">
        <v>3000</v>
      </c>
      <c r="E3249" s="8">
        <v>3080</v>
      </c>
      <c r="F3249" t="s">
        <v>8218</v>
      </c>
      <c r="G3249" t="s">
        <v>8223</v>
      </c>
      <c r="H3249" t="s">
        <v>8245</v>
      </c>
      <c r="I3249">
        <v>1433097171</v>
      </c>
      <c r="J3249">
        <v>1430505171</v>
      </c>
      <c r="K3249" t="b">
        <v>0</v>
      </c>
      <c r="L3249">
        <v>46</v>
      </c>
      <c r="M3249" t="b">
        <v>1</v>
      </c>
      <c r="N3249" s="11" t="s">
        <v>8273</v>
      </c>
      <c r="O3249" t="s">
        <v>8274</v>
      </c>
      <c r="P3249" s="10">
        <f t="shared" si="208"/>
        <v>103</v>
      </c>
      <c r="Q3249">
        <f t="shared" si="211"/>
        <v>66.959999999999994</v>
      </c>
      <c r="R3249" s="16">
        <f t="shared" si="209"/>
        <v>42125.772812499999</v>
      </c>
      <c r="S3249" s="16">
        <f t="shared" si="210"/>
        <v>42155.772812499999</v>
      </c>
    </row>
    <row r="3250" spans="1:19" ht="32" hidden="1" x14ac:dyDescent="0.2">
      <c r="A3250">
        <v>3625</v>
      </c>
      <c r="B3250" s="3" t="s">
        <v>3623</v>
      </c>
      <c r="C3250" s="3" t="s">
        <v>7735</v>
      </c>
      <c r="D3250" s="6">
        <v>3000</v>
      </c>
      <c r="E3250" s="8">
        <v>3080</v>
      </c>
      <c r="F3250" t="s">
        <v>8218</v>
      </c>
      <c r="G3250" t="s">
        <v>8224</v>
      </c>
      <c r="H3250" t="s">
        <v>8246</v>
      </c>
      <c r="I3250">
        <v>1435851577</v>
      </c>
      <c r="J3250">
        <v>1433259577</v>
      </c>
      <c r="K3250" t="b">
        <v>0</v>
      </c>
      <c r="L3250">
        <v>78</v>
      </c>
      <c r="M3250" t="b">
        <v>1</v>
      </c>
      <c r="N3250" s="11" t="s">
        <v>8273</v>
      </c>
      <c r="O3250" t="s">
        <v>8274</v>
      </c>
      <c r="P3250" s="10">
        <f t="shared" si="208"/>
        <v>103</v>
      </c>
      <c r="Q3250">
        <f t="shared" si="211"/>
        <v>39.49</v>
      </c>
      <c r="R3250" s="16">
        <f t="shared" si="209"/>
        <v>42157.652511574073</v>
      </c>
      <c r="S3250" s="16">
        <f t="shared" si="210"/>
        <v>42187.652511574073</v>
      </c>
    </row>
    <row r="3251" spans="1:19" ht="32" hidden="1" x14ac:dyDescent="0.2">
      <c r="A3251">
        <v>3659</v>
      </c>
      <c r="B3251" s="3" t="s">
        <v>3656</v>
      </c>
      <c r="C3251" s="3" t="s">
        <v>7769</v>
      </c>
      <c r="D3251" s="6">
        <v>3000</v>
      </c>
      <c r="E3251" s="8">
        <v>3061</v>
      </c>
      <c r="F3251" t="s">
        <v>8218</v>
      </c>
      <c r="G3251" t="s">
        <v>8223</v>
      </c>
      <c r="H3251" t="s">
        <v>8245</v>
      </c>
      <c r="I3251">
        <v>1426775940</v>
      </c>
      <c r="J3251">
        <v>1424414350</v>
      </c>
      <c r="K3251" t="b">
        <v>0</v>
      </c>
      <c r="L3251">
        <v>13</v>
      </c>
      <c r="M3251" t="b">
        <v>1</v>
      </c>
      <c r="N3251" s="11" t="s">
        <v>8273</v>
      </c>
      <c r="O3251" t="s">
        <v>8274</v>
      </c>
      <c r="P3251" s="10">
        <f t="shared" si="208"/>
        <v>102</v>
      </c>
      <c r="Q3251">
        <f t="shared" si="211"/>
        <v>235.46</v>
      </c>
      <c r="R3251" s="16">
        <f t="shared" si="209"/>
        <v>42055.277199074073</v>
      </c>
      <c r="S3251" s="16">
        <f t="shared" si="210"/>
        <v>42082.610416666663</v>
      </c>
    </row>
    <row r="3252" spans="1:19" ht="16" hidden="1" x14ac:dyDescent="0.2">
      <c r="A3252">
        <v>3354</v>
      </c>
      <c r="B3252" s="3" t="s">
        <v>3353</v>
      </c>
      <c r="C3252" s="3" t="s">
        <v>7464</v>
      </c>
      <c r="D3252" s="6">
        <v>3000</v>
      </c>
      <c r="E3252" s="8">
        <v>3058</v>
      </c>
      <c r="F3252" t="s">
        <v>8218</v>
      </c>
      <c r="G3252" t="s">
        <v>8223</v>
      </c>
      <c r="H3252" t="s">
        <v>8245</v>
      </c>
      <c r="I3252">
        <v>1446091260</v>
      </c>
      <c r="J3252">
        <v>1443029206</v>
      </c>
      <c r="K3252" t="b">
        <v>0</v>
      </c>
      <c r="L3252">
        <v>55</v>
      </c>
      <c r="M3252" t="b">
        <v>1</v>
      </c>
      <c r="N3252" s="11" t="s">
        <v>8273</v>
      </c>
      <c r="O3252" t="s">
        <v>8274</v>
      </c>
      <c r="P3252" s="10">
        <f t="shared" si="208"/>
        <v>102</v>
      </c>
      <c r="Q3252">
        <f t="shared" si="211"/>
        <v>55.6</v>
      </c>
      <c r="R3252" s="16">
        <f t="shared" si="209"/>
        <v>42270.7269212963</v>
      </c>
      <c r="S3252" s="16">
        <f t="shared" si="210"/>
        <v>42306.167361111111</v>
      </c>
    </row>
    <row r="3253" spans="1:19" ht="32" hidden="1" x14ac:dyDescent="0.2">
      <c r="A3253">
        <v>2802</v>
      </c>
      <c r="B3253" s="3" t="s">
        <v>2802</v>
      </c>
      <c r="C3253" s="3" t="s">
        <v>6912</v>
      </c>
      <c r="D3253" s="6">
        <v>3000</v>
      </c>
      <c r="E3253" s="8">
        <v>3055</v>
      </c>
      <c r="F3253" t="s">
        <v>8218</v>
      </c>
      <c r="G3253" t="s">
        <v>8224</v>
      </c>
      <c r="H3253" t="s">
        <v>8246</v>
      </c>
      <c r="I3253">
        <v>1438875107</v>
      </c>
      <c r="J3253">
        <v>1436283107</v>
      </c>
      <c r="K3253" t="b">
        <v>0</v>
      </c>
      <c r="L3253">
        <v>90</v>
      </c>
      <c r="M3253" t="b">
        <v>1</v>
      </c>
      <c r="N3253" s="11" t="s">
        <v>8273</v>
      </c>
      <c r="O3253" t="s">
        <v>8274</v>
      </c>
      <c r="P3253" s="10">
        <f t="shared" si="208"/>
        <v>102</v>
      </c>
      <c r="Q3253">
        <f t="shared" si="211"/>
        <v>33.94</v>
      </c>
      <c r="R3253" s="16">
        <f t="shared" si="209"/>
        <v>42192.64707175926</v>
      </c>
      <c r="S3253" s="16">
        <f t="shared" si="210"/>
        <v>42222.64707175926</v>
      </c>
    </row>
    <row r="3254" spans="1:19" ht="32" hidden="1" x14ac:dyDescent="0.2">
      <c r="A3254">
        <v>3284</v>
      </c>
      <c r="B3254" s="3" t="s">
        <v>3284</v>
      </c>
      <c r="C3254" s="3" t="s">
        <v>7394</v>
      </c>
      <c r="D3254" s="6">
        <v>3000</v>
      </c>
      <c r="E3254" s="8">
        <v>3048</v>
      </c>
      <c r="F3254" t="s">
        <v>8218</v>
      </c>
      <c r="G3254" t="s">
        <v>8223</v>
      </c>
      <c r="H3254" t="s">
        <v>8245</v>
      </c>
      <c r="I3254">
        <v>1454047140</v>
      </c>
      <c r="J3254">
        <v>1452546853</v>
      </c>
      <c r="K3254" t="b">
        <v>0</v>
      </c>
      <c r="L3254">
        <v>15</v>
      </c>
      <c r="M3254" t="b">
        <v>1</v>
      </c>
      <c r="N3254" s="11" t="s">
        <v>8273</v>
      </c>
      <c r="O3254" t="s">
        <v>8274</v>
      </c>
      <c r="P3254" s="10">
        <f t="shared" si="208"/>
        <v>102</v>
      </c>
      <c r="Q3254">
        <f t="shared" si="211"/>
        <v>203.2</v>
      </c>
      <c r="R3254" s="16">
        <f t="shared" si="209"/>
        <v>42380.884872685187</v>
      </c>
      <c r="S3254" s="16">
        <f t="shared" si="210"/>
        <v>42398.249305555553</v>
      </c>
    </row>
    <row r="3255" spans="1:19" ht="32" hidden="1" x14ac:dyDescent="0.2">
      <c r="A3255">
        <v>3672</v>
      </c>
      <c r="B3255" s="3" t="s">
        <v>3669</v>
      </c>
      <c r="C3255" s="3" t="s">
        <v>7782</v>
      </c>
      <c r="D3255" s="6">
        <v>3000</v>
      </c>
      <c r="E3255" s="8">
        <v>3046</v>
      </c>
      <c r="F3255" t="s">
        <v>8218</v>
      </c>
      <c r="G3255" t="s">
        <v>8224</v>
      </c>
      <c r="H3255" t="s">
        <v>8246</v>
      </c>
      <c r="I3255">
        <v>1411771384</v>
      </c>
      <c r="J3255">
        <v>1409179384</v>
      </c>
      <c r="K3255" t="b">
        <v>0</v>
      </c>
      <c r="L3255">
        <v>57</v>
      </c>
      <c r="M3255" t="b">
        <v>1</v>
      </c>
      <c r="N3255" s="11" t="s">
        <v>8273</v>
      </c>
      <c r="O3255" t="s">
        <v>8274</v>
      </c>
      <c r="P3255" s="10">
        <f t="shared" si="208"/>
        <v>102</v>
      </c>
      <c r="Q3255">
        <f t="shared" si="211"/>
        <v>53.44</v>
      </c>
      <c r="R3255" s="16">
        <f t="shared" si="209"/>
        <v>41878.946574074071</v>
      </c>
      <c r="S3255" s="16">
        <f t="shared" si="210"/>
        <v>41908.946574074071</v>
      </c>
    </row>
    <row r="3256" spans="1:19" ht="32" hidden="1" x14ac:dyDescent="0.2">
      <c r="A3256">
        <v>3506</v>
      </c>
      <c r="B3256" s="3" t="s">
        <v>3505</v>
      </c>
      <c r="C3256" s="3" t="s">
        <v>7616</v>
      </c>
      <c r="D3256" s="6">
        <v>3000</v>
      </c>
      <c r="E3256" s="8">
        <v>3045</v>
      </c>
      <c r="F3256" t="s">
        <v>8218</v>
      </c>
      <c r="G3256" t="s">
        <v>8223</v>
      </c>
      <c r="H3256" t="s">
        <v>8245</v>
      </c>
      <c r="I3256">
        <v>1408815440</v>
      </c>
      <c r="J3256">
        <v>1404927440</v>
      </c>
      <c r="K3256" t="b">
        <v>0</v>
      </c>
      <c r="L3256">
        <v>29</v>
      </c>
      <c r="M3256" t="b">
        <v>1</v>
      </c>
      <c r="N3256" s="11" t="s">
        <v>8273</v>
      </c>
      <c r="O3256" t="s">
        <v>8274</v>
      </c>
      <c r="P3256" s="10">
        <f t="shared" si="208"/>
        <v>102</v>
      </c>
      <c r="Q3256">
        <f t="shared" si="211"/>
        <v>105</v>
      </c>
      <c r="R3256" s="16">
        <f t="shared" si="209"/>
        <v>41829.734259259261</v>
      </c>
      <c r="S3256" s="16">
        <f t="shared" si="210"/>
        <v>41874.734259259261</v>
      </c>
    </row>
    <row r="3257" spans="1:19" ht="32" hidden="1" x14ac:dyDescent="0.2">
      <c r="A3257">
        <v>4067</v>
      </c>
      <c r="B3257" s="3" t="s">
        <v>4063</v>
      </c>
      <c r="C3257" s="3" t="s">
        <v>7998</v>
      </c>
      <c r="D3257" s="6">
        <v>5000</v>
      </c>
      <c r="E3257" s="8">
        <v>3045</v>
      </c>
      <c r="F3257" t="s">
        <v>8220</v>
      </c>
      <c r="G3257" t="s">
        <v>8223</v>
      </c>
      <c r="H3257" t="s">
        <v>8245</v>
      </c>
      <c r="I3257">
        <v>1443408550</v>
      </c>
      <c r="J3257">
        <v>1439952550</v>
      </c>
      <c r="K3257" t="b">
        <v>0</v>
      </c>
      <c r="L3257">
        <v>17</v>
      </c>
      <c r="M3257" t="b">
        <v>0</v>
      </c>
      <c r="N3257" s="11" t="s">
        <v>8273</v>
      </c>
      <c r="O3257" t="s">
        <v>8274</v>
      </c>
      <c r="P3257" s="10">
        <f t="shared" si="208"/>
        <v>61</v>
      </c>
      <c r="Q3257">
        <f t="shared" si="211"/>
        <v>179.12</v>
      </c>
      <c r="R3257" s="16">
        <f t="shared" si="209"/>
        <v>42235.117476851854</v>
      </c>
      <c r="S3257" s="16">
        <f t="shared" si="210"/>
        <v>42275.117476851854</v>
      </c>
    </row>
    <row r="3258" spans="1:19" ht="16" hidden="1" x14ac:dyDescent="0.2">
      <c r="A3258">
        <v>2789</v>
      </c>
      <c r="B3258" s="3" t="s">
        <v>2789</v>
      </c>
      <c r="C3258" s="3" t="s">
        <v>6899</v>
      </c>
      <c r="D3258" s="6">
        <v>3000</v>
      </c>
      <c r="E3258" s="8">
        <v>3035</v>
      </c>
      <c r="F3258" t="s">
        <v>8218</v>
      </c>
      <c r="G3258" t="s">
        <v>8223</v>
      </c>
      <c r="H3258" t="s">
        <v>8245</v>
      </c>
      <c r="I3258">
        <v>1426132800</v>
      </c>
      <c r="J3258">
        <v>1424477934</v>
      </c>
      <c r="K3258" t="b">
        <v>0</v>
      </c>
      <c r="L3258">
        <v>24</v>
      </c>
      <c r="M3258" t="b">
        <v>1</v>
      </c>
      <c r="N3258" s="11" t="s">
        <v>8273</v>
      </c>
      <c r="O3258" t="s">
        <v>8274</v>
      </c>
      <c r="P3258" s="10">
        <f t="shared" ref="P3258:P3321" si="212">IFERROR(ROUND(E3258/D3258*100,0), "N/A")</f>
        <v>101</v>
      </c>
      <c r="Q3258">
        <f t="shared" si="211"/>
        <v>126.46</v>
      </c>
      <c r="R3258" s="16">
        <f t="shared" si="209"/>
        <v>42056.013124999998</v>
      </c>
      <c r="S3258" s="16">
        <f t="shared" si="210"/>
        <v>42075.166666666672</v>
      </c>
    </row>
    <row r="3259" spans="1:19" ht="32" hidden="1" x14ac:dyDescent="0.2">
      <c r="A3259">
        <v>3174</v>
      </c>
      <c r="B3259" s="3" t="s">
        <v>3174</v>
      </c>
      <c r="C3259" s="3" t="s">
        <v>7284</v>
      </c>
      <c r="D3259" s="6">
        <v>3000</v>
      </c>
      <c r="E3259" s="8">
        <v>3034</v>
      </c>
      <c r="F3259" t="s">
        <v>8218</v>
      </c>
      <c r="G3259" t="s">
        <v>8223</v>
      </c>
      <c r="H3259" t="s">
        <v>8245</v>
      </c>
      <c r="I3259">
        <v>1408999508</v>
      </c>
      <c r="J3259">
        <v>1407789908</v>
      </c>
      <c r="K3259" t="b">
        <v>1</v>
      </c>
      <c r="L3259">
        <v>23</v>
      </c>
      <c r="M3259" t="b">
        <v>1</v>
      </c>
      <c r="N3259" s="11" t="s">
        <v>8273</v>
      </c>
      <c r="O3259" t="s">
        <v>8274</v>
      </c>
      <c r="P3259" s="10">
        <f t="shared" si="212"/>
        <v>101</v>
      </c>
      <c r="Q3259">
        <f t="shared" si="211"/>
        <v>131.91</v>
      </c>
      <c r="R3259" s="16">
        <f t="shared" si="209"/>
        <v>41862.864675925928</v>
      </c>
      <c r="S3259" s="16">
        <f t="shared" si="210"/>
        <v>41876.864675925928</v>
      </c>
    </row>
    <row r="3260" spans="1:19" ht="32" hidden="1" x14ac:dyDescent="0.2">
      <c r="A3260">
        <v>3437</v>
      </c>
      <c r="B3260" s="3" t="s">
        <v>3436</v>
      </c>
      <c r="C3260" s="3" t="s">
        <v>7547</v>
      </c>
      <c r="D3260" s="6">
        <v>3000</v>
      </c>
      <c r="E3260" s="8">
        <v>3030</v>
      </c>
      <c r="F3260" t="s">
        <v>8218</v>
      </c>
      <c r="G3260" t="s">
        <v>8223</v>
      </c>
      <c r="H3260" t="s">
        <v>8245</v>
      </c>
      <c r="I3260">
        <v>1440003820</v>
      </c>
      <c r="J3260">
        <v>1437411820</v>
      </c>
      <c r="K3260" t="b">
        <v>0</v>
      </c>
      <c r="L3260">
        <v>36</v>
      </c>
      <c r="M3260" t="b">
        <v>1</v>
      </c>
      <c r="N3260" s="11" t="s">
        <v>8273</v>
      </c>
      <c r="O3260" t="s">
        <v>8274</v>
      </c>
      <c r="P3260" s="10">
        <f t="shared" si="212"/>
        <v>101</v>
      </c>
      <c r="Q3260">
        <f t="shared" si="211"/>
        <v>84.17</v>
      </c>
      <c r="R3260" s="16">
        <f t="shared" si="209"/>
        <v>42205.710879629631</v>
      </c>
      <c r="S3260" s="16">
        <f t="shared" si="210"/>
        <v>42235.710879629631</v>
      </c>
    </row>
    <row r="3261" spans="1:19" ht="16" hidden="1" x14ac:dyDescent="0.2">
      <c r="A3261">
        <v>3467</v>
      </c>
      <c r="B3261" s="3" t="s">
        <v>3466</v>
      </c>
      <c r="C3261" s="3" t="s">
        <v>7577</v>
      </c>
      <c r="D3261" s="6">
        <v>3000</v>
      </c>
      <c r="E3261" s="8">
        <v>3030</v>
      </c>
      <c r="F3261" t="s">
        <v>8218</v>
      </c>
      <c r="G3261" t="s">
        <v>8223</v>
      </c>
      <c r="H3261" t="s">
        <v>8245</v>
      </c>
      <c r="I3261">
        <v>1426864032</v>
      </c>
      <c r="J3261">
        <v>1424275632</v>
      </c>
      <c r="K3261" t="b">
        <v>0</v>
      </c>
      <c r="L3261">
        <v>47</v>
      </c>
      <c r="M3261" t="b">
        <v>1</v>
      </c>
      <c r="N3261" s="11" t="s">
        <v>8273</v>
      </c>
      <c r="O3261" t="s">
        <v>8274</v>
      </c>
      <c r="P3261" s="10">
        <f t="shared" si="212"/>
        <v>101</v>
      </c>
      <c r="Q3261">
        <f t="shared" si="211"/>
        <v>64.47</v>
      </c>
      <c r="R3261" s="16">
        <f t="shared" si="209"/>
        <v>42053.671666666662</v>
      </c>
      <c r="S3261" s="16">
        <f t="shared" si="210"/>
        <v>42083.630000000005</v>
      </c>
    </row>
    <row r="3262" spans="1:19" ht="32" hidden="1" x14ac:dyDescent="0.2">
      <c r="A3262">
        <v>3240</v>
      </c>
      <c r="B3262" s="3" t="s">
        <v>3240</v>
      </c>
      <c r="C3262" s="3" t="s">
        <v>7350</v>
      </c>
      <c r="D3262" s="6">
        <v>3000</v>
      </c>
      <c r="E3262" s="8">
        <v>3017</v>
      </c>
      <c r="F3262" t="s">
        <v>8218</v>
      </c>
      <c r="G3262" t="s">
        <v>8224</v>
      </c>
      <c r="H3262" t="s">
        <v>8246</v>
      </c>
      <c r="I3262">
        <v>1487286000</v>
      </c>
      <c r="J3262">
        <v>1484843948</v>
      </c>
      <c r="K3262" t="b">
        <v>0</v>
      </c>
      <c r="L3262">
        <v>34</v>
      </c>
      <c r="M3262" t="b">
        <v>1</v>
      </c>
      <c r="N3262" s="11" t="s">
        <v>8273</v>
      </c>
      <c r="O3262" t="s">
        <v>8274</v>
      </c>
      <c r="P3262" s="10">
        <f t="shared" si="212"/>
        <v>101</v>
      </c>
      <c r="Q3262">
        <f t="shared" si="211"/>
        <v>88.74</v>
      </c>
      <c r="R3262" s="16">
        <f t="shared" si="209"/>
        <v>42754.693842592591</v>
      </c>
      <c r="S3262" s="16">
        <f t="shared" si="210"/>
        <v>42782.958333333328</v>
      </c>
    </row>
    <row r="3263" spans="1:19" ht="32" x14ac:dyDescent="0.2">
      <c r="A3263">
        <v>3785</v>
      </c>
      <c r="B3263" s="3" t="s">
        <v>3782</v>
      </c>
      <c r="C3263" s="3" t="s">
        <v>7895</v>
      </c>
      <c r="D3263" s="6">
        <v>2000</v>
      </c>
      <c r="E3263" s="8">
        <v>3015</v>
      </c>
      <c r="F3263" t="s">
        <v>8218</v>
      </c>
      <c r="G3263" t="s">
        <v>8224</v>
      </c>
      <c r="H3263" t="s">
        <v>8246</v>
      </c>
      <c r="I3263">
        <v>1470132180</v>
      </c>
      <c r="J3263">
        <v>1467040769</v>
      </c>
      <c r="K3263" t="b">
        <v>0</v>
      </c>
      <c r="L3263">
        <v>30</v>
      </c>
      <c r="M3263" t="b">
        <v>1</v>
      </c>
      <c r="N3263" s="11" t="s">
        <v>8273</v>
      </c>
      <c r="O3263" t="s">
        <v>8275</v>
      </c>
      <c r="P3263" s="10">
        <f t="shared" si="212"/>
        <v>151</v>
      </c>
      <c r="Q3263">
        <f t="shared" si="211"/>
        <v>100.5</v>
      </c>
      <c r="R3263" s="16">
        <f t="shared" si="209"/>
        <v>42548.63853009259</v>
      </c>
      <c r="S3263" s="16">
        <f t="shared" si="210"/>
        <v>42584.418749999997</v>
      </c>
    </row>
    <row r="3264" spans="1:19" ht="32" hidden="1" x14ac:dyDescent="0.2">
      <c r="A3264">
        <v>3609</v>
      </c>
      <c r="B3264" s="3" t="s">
        <v>3608</v>
      </c>
      <c r="C3264" s="3" t="s">
        <v>7719</v>
      </c>
      <c r="D3264" s="6">
        <v>1960</v>
      </c>
      <c r="E3264" s="8">
        <v>3005</v>
      </c>
      <c r="F3264" t="s">
        <v>8218</v>
      </c>
      <c r="G3264" t="s">
        <v>8224</v>
      </c>
      <c r="H3264" t="s">
        <v>8246</v>
      </c>
      <c r="I3264">
        <v>1459378085</v>
      </c>
      <c r="J3264">
        <v>1456789685</v>
      </c>
      <c r="K3264" t="b">
        <v>0</v>
      </c>
      <c r="L3264">
        <v>21</v>
      </c>
      <c r="M3264" t="b">
        <v>1</v>
      </c>
      <c r="N3264" s="11" t="s">
        <v>8273</v>
      </c>
      <c r="O3264" t="s">
        <v>8274</v>
      </c>
      <c r="P3264" s="10">
        <f t="shared" si="212"/>
        <v>153</v>
      </c>
      <c r="Q3264">
        <f t="shared" si="211"/>
        <v>143.1</v>
      </c>
      <c r="R3264" s="16">
        <f t="shared" si="209"/>
        <v>42429.991724537031</v>
      </c>
      <c r="S3264" s="16">
        <f t="shared" si="210"/>
        <v>42459.950057870374</v>
      </c>
    </row>
    <row r="3265" spans="1:19" ht="32" hidden="1" x14ac:dyDescent="0.2">
      <c r="A3265">
        <v>4048</v>
      </c>
      <c r="B3265" s="3" t="s">
        <v>4044</v>
      </c>
      <c r="C3265" s="3" t="s">
        <v>8152</v>
      </c>
      <c r="D3265" s="6">
        <v>17000</v>
      </c>
      <c r="E3265" s="8">
        <v>3001</v>
      </c>
      <c r="F3265" t="s">
        <v>8220</v>
      </c>
      <c r="G3265" t="s">
        <v>8224</v>
      </c>
      <c r="H3265" t="s">
        <v>8246</v>
      </c>
      <c r="I3265">
        <v>1460373187</v>
      </c>
      <c r="J3265">
        <v>1457352787</v>
      </c>
      <c r="K3265" t="b">
        <v>0</v>
      </c>
      <c r="L3265">
        <v>91</v>
      </c>
      <c r="M3265" t="b">
        <v>0</v>
      </c>
      <c r="N3265" s="11" t="s">
        <v>8273</v>
      </c>
      <c r="O3265" t="s">
        <v>8274</v>
      </c>
      <c r="P3265" s="10">
        <f t="shared" si="212"/>
        <v>18</v>
      </c>
      <c r="Q3265">
        <f t="shared" si="211"/>
        <v>32.979999999999997</v>
      </c>
      <c r="R3265" s="16">
        <f t="shared" si="209"/>
        <v>42436.509108796294</v>
      </c>
      <c r="S3265" s="16">
        <f t="shared" si="210"/>
        <v>42471.467442129629</v>
      </c>
    </row>
    <row r="3266" spans="1:19" ht="16" hidden="1" x14ac:dyDescent="0.2">
      <c r="A3266">
        <v>2830</v>
      </c>
      <c r="B3266" s="3" t="s">
        <v>2830</v>
      </c>
      <c r="C3266" s="3" t="s">
        <v>6940</v>
      </c>
      <c r="D3266" s="6">
        <v>3000</v>
      </c>
      <c r="E3266" s="8">
        <v>3000</v>
      </c>
      <c r="F3266" t="s">
        <v>8218</v>
      </c>
      <c r="G3266" t="s">
        <v>8223</v>
      </c>
      <c r="H3266" t="s">
        <v>8245</v>
      </c>
      <c r="I3266">
        <v>1399867140</v>
      </c>
      <c r="J3266">
        <v>1398802148</v>
      </c>
      <c r="K3266" t="b">
        <v>0</v>
      </c>
      <c r="L3266">
        <v>11</v>
      </c>
      <c r="M3266" t="b">
        <v>1</v>
      </c>
      <c r="N3266" s="11" t="s">
        <v>8273</v>
      </c>
      <c r="O3266" t="s">
        <v>8274</v>
      </c>
      <c r="P3266" s="10">
        <f t="shared" si="212"/>
        <v>100</v>
      </c>
      <c r="Q3266">
        <f t="shared" si="211"/>
        <v>272.73</v>
      </c>
      <c r="R3266" s="16">
        <f t="shared" si="209"/>
        <v>41758.839675925927</v>
      </c>
      <c r="S3266" s="16">
        <f t="shared" si="210"/>
        <v>41771.165972222225</v>
      </c>
    </row>
    <row r="3267" spans="1:19" ht="32" hidden="1" x14ac:dyDescent="0.2">
      <c r="A3267">
        <v>3375</v>
      </c>
      <c r="B3267" s="3" t="s">
        <v>3374</v>
      </c>
      <c r="C3267" s="3" t="s">
        <v>7485</v>
      </c>
      <c r="D3267" s="6">
        <v>3000</v>
      </c>
      <c r="E3267" s="8">
        <v>3000</v>
      </c>
      <c r="F3267" t="s">
        <v>8218</v>
      </c>
      <c r="G3267" t="s">
        <v>8224</v>
      </c>
      <c r="H3267" t="s">
        <v>8246</v>
      </c>
      <c r="I3267">
        <v>1400423973</v>
      </c>
      <c r="J3267">
        <v>1399387173</v>
      </c>
      <c r="K3267" t="b">
        <v>0</v>
      </c>
      <c r="L3267">
        <v>17</v>
      </c>
      <c r="M3267" t="b">
        <v>1</v>
      </c>
      <c r="N3267" s="11" t="s">
        <v>8273</v>
      </c>
      <c r="O3267" t="s">
        <v>8274</v>
      </c>
      <c r="P3267" s="10">
        <f t="shared" si="212"/>
        <v>100</v>
      </c>
      <c r="Q3267">
        <f t="shared" si="211"/>
        <v>176.47</v>
      </c>
      <c r="R3267" s="16">
        <f t="shared" ref="R3267:R3330" si="213">(((J3267/60)/60)/24)+DATE(1970,1,1)</f>
        <v>41765.610798611109</v>
      </c>
      <c r="S3267" s="16">
        <f t="shared" ref="S3267:S3330" si="214">(((I3267/60)/60)/24)+DATE(1970,1,1)</f>
        <v>41777.610798611109</v>
      </c>
    </row>
    <row r="3268" spans="1:19" ht="32" hidden="1" x14ac:dyDescent="0.2">
      <c r="A3268">
        <v>3412</v>
      </c>
      <c r="B3268" s="3" t="s">
        <v>3411</v>
      </c>
      <c r="C3268" s="3" t="s">
        <v>7522</v>
      </c>
      <c r="D3268" s="6">
        <v>3000</v>
      </c>
      <c r="E3268" s="8">
        <v>3000</v>
      </c>
      <c r="F3268" t="s">
        <v>8218</v>
      </c>
      <c r="G3268" t="s">
        <v>8224</v>
      </c>
      <c r="H3268" t="s">
        <v>8246</v>
      </c>
      <c r="I3268">
        <v>1411858862</v>
      </c>
      <c r="J3268">
        <v>1409266862</v>
      </c>
      <c r="K3268" t="b">
        <v>0</v>
      </c>
      <c r="L3268">
        <v>26</v>
      </c>
      <c r="M3268" t="b">
        <v>1</v>
      </c>
      <c r="N3268" s="11" t="s">
        <v>8273</v>
      </c>
      <c r="O3268" t="s">
        <v>8274</v>
      </c>
      <c r="P3268" s="10">
        <f t="shared" si="212"/>
        <v>100</v>
      </c>
      <c r="Q3268">
        <f t="shared" si="211"/>
        <v>115.38</v>
      </c>
      <c r="R3268" s="16">
        <f t="shared" si="213"/>
        <v>41879.959050925929</v>
      </c>
      <c r="S3268" s="16">
        <f t="shared" si="214"/>
        <v>41909.959050925929</v>
      </c>
    </row>
    <row r="3269" spans="1:19" ht="16" hidden="1" x14ac:dyDescent="0.2">
      <c r="A3269">
        <v>3623</v>
      </c>
      <c r="B3269" s="3" t="s">
        <v>3621</v>
      </c>
      <c r="C3269" s="3" t="s">
        <v>7733</v>
      </c>
      <c r="D3269" s="6">
        <v>2500</v>
      </c>
      <c r="E3269" s="8">
        <v>3000</v>
      </c>
      <c r="F3269" t="s">
        <v>8218</v>
      </c>
      <c r="G3269" t="s">
        <v>8223</v>
      </c>
      <c r="H3269" t="s">
        <v>8245</v>
      </c>
      <c r="I3269">
        <v>1406358000</v>
      </c>
      <c r="J3269">
        <v>1404841270</v>
      </c>
      <c r="K3269" t="b">
        <v>0</v>
      </c>
      <c r="L3269">
        <v>34</v>
      </c>
      <c r="M3269" t="b">
        <v>1</v>
      </c>
      <c r="N3269" s="11" t="s">
        <v>8273</v>
      </c>
      <c r="O3269" t="s">
        <v>8274</v>
      </c>
      <c r="P3269" s="10">
        <f t="shared" si="212"/>
        <v>120</v>
      </c>
      <c r="Q3269">
        <f t="shared" si="211"/>
        <v>88.24</v>
      </c>
      <c r="R3269" s="16">
        <f t="shared" si="213"/>
        <v>41828.736921296295</v>
      </c>
      <c r="S3269" s="16">
        <f t="shared" si="214"/>
        <v>41846.291666666664</v>
      </c>
    </row>
    <row r="3270" spans="1:19" ht="32" hidden="1" x14ac:dyDescent="0.2">
      <c r="A3270">
        <v>3754</v>
      </c>
      <c r="B3270" s="3" t="s">
        <v>3751</v>
      </c>
      <c r="C3270" s="3" t="s">
        <v>7864</v>
      </c>
      <c r="D3270" s="6">
        <v>2500</v>
      </c>
      <c r="E3270" s="8">
        <v>3000</v>
      </c>
      <c r="F3270" t="s">
        <v>8218</v>
      </c>
      <c r="G3270" t="s">
        <v>8223</v>
      </c>
      <c r="H3270" t="s">
        <v>8245</v>
      </c>
      <c r="I3270">
        <v>1406350740</v>
      </c>
      <c r="J3270">
        <v>1403125737</v>
      </c>
      <c r="K3270" t="b">
        <v>0</v>
      </c>
      <c r="L3270">
        <v>27</v>
      </c>
      <c r="M3270" t="b">
        <v>1</v>
      </c>
      <c r="N3270" s="11" t="s">
        <v>8273</v>
      </c>
      <c r="O3270" t="s">
        <v>8275</v>
      </c>
      <c r="P3270" s="10">
        <f t="shared" si="212"/>
        <v>120</v>
      </c>
      <c r="Q3270">
        <f t="shared" si="211"/>
        <v>111.11</v>
      </c>
      <c r="R3270" s="16">
        <f t="shared" si="213"/>
        <v>41808.881215277775</v>
      </c>
      <c r="S3270" s="16">
        <f t="shared" si="214"/>
        <v>41846.207638888889</v>
      </c>
    </row>
    <row r="3271" spans="1:19" ht="32" hidden="1" x14ac:dyDescent="0.2">
      <c r="A3271">
        <v>3780</v>
      </c>
      <c r="B3271" s="3" t="s">
        <v>3777</v>
      </c>
      <c r="C3271" s="3" t="s">
        <v>7890</v>
      </c>
      <c r="D3271" s="6">
        <v>2500</v>
      </c>
      <c r="E3271" s="8">
        <v>3000</v>
      </c>
      <c r="F3271" t="s">
        <v>8218</v>
      </c>
      <c r="G3271" t="s">
        <v>8223</v>
      </c>
      <c r="H3271" t="s">
        <v>8245</v>
      </c>
      <c r="I3271">
        <v>1436817960</v>
      </c>
      <c r="J3271">
        <v>1433999785</v>
      </c>
      <c r="K3271" t="b">
        <v>0</v>
      </c>
      <c r="L3271">
        <v>30</v>
      </c>
      <c r="M3271" t="b">
        <v>1</v>
      </c>
      <c r="N3271" s="11" t="s">
        <v>8273</v>
      </c>
      <c r="O3271" t="s">
        <v>8275</v>
      </c>
      <c r="P3271" s="10">
        <f t="shared" si="212"/>
        <v>120</v>
      </c>
      <c r="Q3271">
        <f t="shared" si="211"/>
        <v>100</v>
      </c>
      <c r="R3271" s="16">
        <f t="shared" si="213"/>
        <v>42166.219733796301</v>
      </c>
      <c r="S3271" s="16">
        <f t="shared" si="214"/>
        <v>42198.837499999994</v>
      </c>
    </row>
    <row r="3272" spans="1:19" ht="32" hidden="1" x14ac:dyDescent="0.2">
      <c r="A3272">
        <v>3911</v>
      </c>
      <c r="B3272" s="3" t="s">
        <v>3908</v>
      </c>
      <c r="C3272" s="3" t="s">
        <v>8019</v>
      </c>
      <c r="D3272" s="6">
        <v>8000</v>
      </c>
      <c r="E3272" s="8">
        <v>2993</v>
      </c>
      <c r="F3272" t="s">
        <v>8220</v>
      </c>
      <c r="G3272" t="s">
        <v>8223</v>
      </c>
      <c r="H3272" t="s">
        <v>8245</v>
      </c>
      <c r="I3272">
        <v>1417033777</v>
      </c>
      <c r="J3272">
        <v>1414438177</v>
      </c>
      <c r="K3272" t="b">
        <v>0</v>
      </c>
      <c r="L3272">
        <v>36</v>
      </c>
      <c r="M3272" t="b">
        <v>0</v>
      </c>
      <c r="N3272" s="11" t="s">
        <v>8273</v>
      </c>
      <c r="O3272" t="s">
        <v>8274</v>
      </c>
      <c r="P3272" s="10">
        <f t="shared" si="212"/>
        <v>37</v>
      </c>
      <c r="Q3272">
        <f t="shared" si="211"/>
        <v>83.14</v>
      </c>
      <c r="R3272" s="16">
        <f t="shared" si="213"/>
        <v>41939.8122337963</v>
      </c>
      <c r="S3272" s="16">
        <f t="shared" si="214"/>
        <v>41969.853900462964</v>
      </c>
    </row>
    <row r="3273" spans="1:19" ht="32" hidden="1" x14ac:dyDescent="0.2">
      <c r="A3273">
        <v>3401</v>
      </c>
      <c r="B3273" s="3" t="s">
        <v>3400</v>
      </c>
      <c r="C3273" s="3" t="s">
        <v>7511</v>
      </c>
      <c r="D3273" s="6">
        <v>2900</v>
      </c>
      <c r="E3273" s="8">
        <v>2954</v>
      </c>
      <c r="F3273" t="s">
        <v>8218</v>
      </c>
      <c r="G3273" t="s">
        <v>8224</v>
      </c>
      <c r="H3273" t="s">
        <v>8246</v>
      </c>
      <c r="I3273">
        <v>1438968146</v>
      </c>
      <c r="J3273">
        <v>1436376146</v>
      </c>
      <c r="K3273" t="b">
        <v>0</v>
      </c>
      <c r="L3273">
        <v>66</v>
      </c>
      <c r="M3273" t="b">
        <v>1</v>
      </c>
      <c r="N3273" s="11" t="s">
        <v>8273</v>
      </c>
      <c r="O3273" t="s">
        <v>8274</v>
      </c>
      <c r="P3273" s="10">
        <f t="shared" si="212"/>
        <v>102</v>
      </c>
      <c r="Q3273">
        <f t="shared" si="211"/>
        <v>44.76</v>
      </c>
      <c r="R3273" s="16">
        <f t="shared" si="213"/>
        <v>42193.723912037036</v>
      </c>
      <c r="S3273" s="16">
        <f t="shared" si="214"/>
        <v>42223.723912037036</v>
      </c>
    </row>
    <row r="3274" spans="1:19" ht="16" hidden="1" x14ac:dyDescent="0.2">
      <c r="A3274">
        <v>2786</v>
      </c>
      <c r="B3274" s="3" t="s">
        <v>2786</v>
      </c>
      <c r="C3274" s="3" t="s">
        <v>6896</v>
      </c>
      <c r="D3274" s="6">
        <v>2500</v>
      </c>
      <c r="E3274" s="8">
        <v>2946</v>
      </c>
      <c r="F3274" t="s">
        <v>8218</v>
      </c>
      <c r="G3274" t="s">
        <v>8224</v>
      </c>
      <c r="H3274" t="s">
        <v>8246</v>
      </c>
      <c r="I3274">
        <v>1404913180</v>
      </c>
      <c r="J3274">
        <v>1403703580</v>
      </c>
      <c r="K3274" t="b">
        <v>0</v>
      </c>
      <c r="L3274">
        <v>74</v>
      </c>
      <c r="M3274" t="b">
        <v>1</v>
      </c>
      <c r="N3274" s="11" t="s">
        <v>8273</v>
      </c>
      <c r="O3274" t="s">
        <v>8274</v>
      </c>
      <c r="P3274" s="10">
        <f t="shared" si="212"/>
        <v>118</v>
      </c>
      <c r="Q3274">
        <f t="shared" ref="Q3274:Q3337" si="215">IFERROR(ROUND(E3274/L3274,2),0)</f>
        <v>39.81</v>
      </c>
      <c r="R3274" s="16">
        <f t="shared" si="213"/>
        <v>41815.569212962961</v>
      </c>
      <c r="S3274" s="16">
        <f t="shared" si="214"/>
        <v>41829.569212962961</v>
      </c>
    </row>
    <row r="3275" spans="1:19" ht="32" hidden="1" x14ac:dyDescent="0.2">
      <c r="A3275">
        <v>3177</v>
      </c>
      <c r="B3275" s="3" t="s">
        <v>3177</v>
      </c>
      <c r="C3275" s="3" t="s">
        <v>7287</v>
      </c>
      <c r="D3275" s="6">
        <v>2500</v>
      </c>
      <c r="E3275" s="8">
        <v>2935</v>
      </c>
      <c r="F3275" t="s">
        <v>8218</v>
      </c>
      <c r="G3275" t="s">
        <v>8223</v>
      </c>
      <c r="H3275" t="s">
        <v>8245</v>
      </c>
      <c r="I3275">
        <v>1403366409</v>
      </c>
      <c r="J3275">
        <v>1400774409</v>
      </c>
      <c r="K3275" t="b">
        <v>1</v>
      </c>
      <c r="L3275">
        <v>51</v>
      </c>
      <c r="M3275" t="b">
        <v>1</v>
      </c>
      <c r="N3275" s="11" t="s">
        <v>8273</v>
      </c>
      <c r="O3275" t="s">
        <v>8274</v>
      </c>
      <c r="P3275" s="10">
        <f t="shared" si="212"/>
        <v>117</v>
      </c>
      <c r="Q3275">
        <f t="shared" si="215"/>
        <v>57.55</v>
      </c>
      <c r="R3275" s="16">
        <f t="shared" si="213"/>
        <v>41781.666770833333</v>
      </c>
      <c r="S3275" s="16">
        <f t="shared" si="214"/>
        <v>41811.666770833333</v>
      </c>
    </row>
    <row r="3276" spans="1:19" ht="32" hidden="1" x14ac:dyDescent="0.2">
      <c r="A3276">
        <v>3419</v>
      </c>
      <c r="B3276" s="3" t="s">
        <v>3418</v>
      </c>
      <c r="C3276" s="3" t="s">
        <v>7529</v>
      </c>
      <c r="D3276" s="6">
        <v>2750</v>
      </c>
      <c r="E3276" s="8">
        <v>2930</v>
      </c>
      <c r="F3276" t="s">
        <v>8218</v>
      </c>
      <c r="G3276" t="s">
        <v>8240</v>
      </c>
      <c r="H3276" t="s">
        <v>8248</v>
      </c>
      <c r="I3276">
        <v>1459978200</v>
      </c>
      <c r="J3276">
        <v>1458416585</v>
      </c>
      <c r="K3276" t="b">
        <v>0</v>
      </c>
      <c r="L3276">
        <v>46</v>
      </c>
      <c r="M3276" t="b">
        <v>1</v>
      </c>
      <c r="N3276" s="11" t="s">
        <v>8273</v>
      </c>
      <c r="O3276" t="s">
        <v>8274</v>
      </c>
      <c r="P3276" s="10">
        <f t="shared" si="212"/>
        <v>107</v>
      </c>
      <c r="Q3276">
        <f t="shared" si="215"/>
        <v>63.7</v>
      </c>
      <c r="R3276" s="16">
        <f t="shared" si="213"/>
        <v>42448.821585648147</v>
      </c>
      <c r="S3276" s="16">
        <f t="shared" si="214"/>
        <v>42466.895833333328</v>
      </c>
    </row>
    <row r="3277" spans="1:19" ht="32" hidden="1" x14ac:dyDescent="0.2">
      <c r="A3277">
        <v>3705</v>
      </c>
      <c r="B3277" s="3" t="s">
        <v>3702</v>
      </c>
      <c r="C3277" s="3" t="s">
        <v>7815</v>
      </c>
      <c r="D3277" s="6">
        <v>2827</v>
      </c>
      <c r="E3277" s="8">
        <v>2925</v>
      </c>
      <c r="F3277" t="s">
        <v>8218</v>
      </c>
      <c r="G3277" t="s">
        <v>8223</v>
      </c>
      <c r="H3277" t="s">
        <v>8245</v>
      </c>
      <c r="I3277">
        <v>1403546400</v>
      </c>
      <c r="J3277">
        <v>1401714114</v>
      </c>
      <c r="K3277" t="b">
        <v>0</v>
      </c>
      <c r="L3277">
        <v>35</v>
      </c>
      <c r="M3277" t="b">
        <v>1</v>
      </c>
      <c r="N3277" s="11" t="s">
        <v>8273</v>
      </c>
      <c r="O3277" t="s">
        <v>8274</v>
      </c>
      <c r="P3277" s="10">
        <f t="shared" si="212"/>
        <v>103</v>
      </c>
      <c r="Q3277">
        <f t="shared" si="215"/>
        <v>83.57</v>
      </c>
      <c r="R3277" s="16">
        <f t="shared" si="213"/>
        <v>41792.542986111112</v>
      </c>
      <c r="S3277" s="16">
        <f t="shared" si="214"/>
        <v>41813.75</v>
      </c>
    </row>
    <row r="3278" spans="1:19" ht="16" hidden="1" x14ac:dyDescent="0.2">
      <c r="A3278">
        <v>2833</v>
      </c>
      <c r="B3278" s="3" t="s">
        <v>2833</v>
      </c>
      <c r="C3278" s="3" t="s">
        <v>6943</v>
      </c>
      <c r="D3278" s="6">
        <v>2700</v>
      </c>
      <c r="E3278" s="8">
        <v>2923</v>
      </c>
      <c r="F3278" t="s">
        <v>8218</v>
      </c>
      <c r="G3278" t="s">
        <v>8223</v>
      </c>
      <c r="H3278" t="s">
        <v>8245</v>
      </c>
      <c r="I3278">
        <v>1444528800</v>
      </c>
      <c r="J3278">
        <v>1442804633</v>
      </c>
      <c r="K3278" t="b">
        <v>0</v>
      </c>
      <c r="L3278">
        <v>35</v>
      </c>
      <c r="M3278" t="b">
        <v>1</v>
      </c>
      <c r="N3278" s="11" t="s">
        <v>8273</v>
      </c>
      <c r="O3278" t="s">
        <v>8274</v>
      </c>
      <c r="P3278" s="10">
        <f t="shared" si="212"/>
        <v>108</v>
      </c>
      <c r="Q3278">
        <f t="shared" si="215"/>
        <v>83.51</v>
      </c>
      <c r="R3278" s="16">
        <f t="shared" si="213"/>
        <v>42268.127696759257</v>
      </c>
      <c r="S3278" s="16">
        <f t="shared" si="214"/>
        <v>42288.083333333328</v>
      </c>
    </row>
    <row r="3279" spans="1:19" ht="32" hidden="1" x14ac:dyDescent="0.2">
      <c r="A3279">
        <v>3726</v>
      </c>
      <c r="B3279" s="3" t="s">
        <v>3723</v>
      </c>
      <c r="C3279" s="3" t="s">
        <v>7836</v>
      </c>
      <c r="D3279" s="6">
        <v>850</v>
      </c>
      <c r="E3279" s="8">
        <v>2879</v>
      </c>
      <c r="F3279" t="s">
        <v>8218</v>
      </c>
      <c r="G3279" t="s">
        <v>8223</v>
      </c>
      <c r="H3279" t="s">
        <v>8245</v>
      </c>
      <c r="I3279">
        <v>1461963600</v>
      </c>
      <c r="J3279">
        <v>1459567371</v>
      </c>
      <c r="K3279" t="b">
        <v>0</v>
      </c>
      <c r="L3279">
        <v>46</v>
      </c>
      <c r="M3279" t="b">
        <v>1</v>
      </c>
      <c r="N3279" s="11" t="s">
        <v>8273</v>
      </c>
      <c r="O3279" t="s">
        <v>8274</v>
      </c>
      <c r="P3279" s="10">
        <f t="shared" si="212"/>
        <v>339</v>
      </c>
      <c r="Q3279">
        <f t="shared" si="215"/>
        <v>62.59</v>
      </c>
      <c r="R3279" s="16">
        <f t="shared" si="213"/>
        <v>42462.140868055561</v>
      </c>
      <c r="S3279" s="16">
        <f t="shared" si="214"/>
        <v>42489.875</v>
      </c>
    </row>
    <row r="3280" spans="1:19" ht="16" hidden="1" x14ac:dyDescent="0.2">
      <c r="A3280">
        <v>3252</v>
      </c>
      <c r="B3280" s="3" t="s">
        <v>3252</v>
      </c>
      <c r="C3280" s="3" t="s">
        <v>7362</v>
      </c>
      <c r="D3280" s="6">
        <v>2250</v>
      </c>
      <c r="E3280" s="8">
        <v>2876</v>
      </c>
      <c r="F3280" t="s">
        <v>8218</v>
      </c>
      <c r="G3280" t="s">
        <v>8224</v>
      </c>
      <c r="H3280" t="s">
        <v>8246</v>
      </c>
      <c r="I3280">
        <v>1473247240</v>
      </c>
      <c r="J3280">
        <v>1470655240</v>
      </c>
      <c r="K3280" t="b">
        <v>1</v>
      </c>
      <c r="L3280">
        <v>50</v>
      </c>
      <c r="M3280" t="b">
        <v>1</v>
      </c>
      <c r="N3280" s="11" t="s">
        <v>8273</v>
      </c>
      <c r="O3280" t="s">
        <v>8274</v>
      </c>
      <c r="P3280" s="10">
        <f t="shared" si="212"/>
        <v>128</v>
      </c>
      <c r="Q3280">
        <f t="shared" si="215"/>
        <v>57.52</v>
      </c>
      <c r="R3280" s="16">
        <f t="shared" si="213"/>
        <v>42590.472685185188</v>
      </c>
      <c r="S3280" s="16">
        <f t="shared" si="214"/>
        <v>42620.472685185188</v>
      </c>
    </row>
    <row r="3281" spans="1:19" ht="32" hidden="1" x14ac:dyDescent="0.2">
      <c r="A3281">
        <v>3582</v>
      </c>
      <c r="B3281" s="3" t="s">
        <v>3581</v>
      </c>
      <c r="C3281" s="3" t="s">
        <v>7692</v>
      </c>
      <c r="D3281" s="6">
        <v>1000</v>
      </c>
      <c r="E3281" s="8">
        <v>2870</v>
      </c>
      <c r="F3281" t="s">
        <v>8218</v>
      </c>
      <c r="G3281" t="s">
        <v>8223</v>
      </c>
      <c r="H3281" t="s">
        <v>8245</v>
      </c>
      <c r="I3281">
        <v>1459822682</v>
      </c>
      <c r="J3281">
        <v>1458613082</v>
      </c>
      <c r="K3281" t="b">
        <v>0</v>
      </c>
      <c r="L3281">
        <v>49</v>
      </c>
      <c r="M3281" t="b">
        <v>1</v>
      </c>
      <c r="N3281" s="11" t="s">
        <v>8273</v>
      </c>
      <c r="O3281" t="s">
        <v>8274</v>
      </c>
      <c r="P3281" s="10">
        <f t="shared" si="212"/>
        <v>287</v>
      </c>
      <c r="Q3281">
        <f t="shared" si="215"/>
        <v>58.57</v>
      </c>
      <c r="R3281" s="16">
        <f t="shared" si="213"/>
        <v>42451.095856481479</v>
      </c>
      <c r="S3281" s="16">
        <f t="shared" si="214"/>
        <v>42465.095856481479</v>
      </c>
    </row>
    <row r="3282" spans="1:19" ht="32" hidden="1" x14ac:dyDescent="0.2">
      <c r="A3282">
        <v>2832</v>
      </c>
      <c r="B3282" s="3" t="s">
        <v>2832</v>
      </c>
      <c r="C3282" s="3" t="s">
        <v>6942</v>
      </c>
      <c r="D3282" s="6">
        <v>2500</v>
      </c>
      <c r="E3282" s="8">
        <v>2867.99</v>
      </c>
      <c r="F3282" t="s">
        <v>8218</v>
      </c>
      <c r="G3282" t="s">
        <v>8224</v>
      </c>
      <c r="H3282" t="s">
        <v>8246</v>
      </c>
      <c r="I3282">
        <v>1416780000</v>
      </c>
      <c r="J3282">
        <v>1414342894</v>
      </c>
      <c r="K3282" t="b">
        <v>0</v>
      </c>
      <c r="L3282">
        <v>95</v>
      </c>
      <c r="M3282" t="b">
        <v>1</v>
      </c>
      <c r="N3282" s="11" t="s">
        <v>8273</v>
      </c>
      <c r="O3282" t="s">
        <v>8274</v>
      </c>
      <c r="P3282" s="10">
        <f t="shared" si="212"/>
        <v>115</v>
      </c>
      <c r="Q3282">
        <f t="shared" si="215"/>
        <v>30.19</v>
      </c>
      <c r="R3282" s="16">
        <f t="shared" si="213"/>
        <v>41938.709421296298</v>
      </c>
      <c r="S3282" s="16">
        <f t="shared" si="214"/>
        <v>41966.916666666672</v>
      </c>
    </row>
    <row r="3283" spans="1:19" ht="32" hidden="1" x14ac:dyDescent="0.2">
      <c r="A3283">
        <v>3777</v>
      </c>
      <c r="B3283" s="3" t="s">
        <v>3774</v>
      </c>
      <c r="C3283" s="3" t="s">
        <v>7887</v>
      </c>
      <c r="D3283" s="6">
        <v>2000</v>
      </c>
      <c r="E3283" s="8">
        <v>2864</v>
      </c>
      <c r="F3283" t="s">
        <v>8218</v>
      </c>
      <c r="G3283" t="s">
        <v>8223</v>
      </c>
      <c r="H3283" t="s">
        <v>8245</v>
      </c>
      <c r="I3283">
        <v>1411790400</v>
      </c>
      <c r="J3283">
        <v>1409884821</v>
      </c>
      <c r="K3283" t="b">
        <v>0</v>
      </c>
      <c r="L3283">
        <v>59</v>
      </c>
      <c r="M3283" t="b">
        <v>1</v>
      </c>
      <c r="N3283" s="11" t="s">
        <v>8273</v>
      </c>
      <c r="O3283" t="s">
        <v>8275</v>
      </c>
      <c r="P3283" s="10">
        <f t="shared" si="212"/>
        <v>143</v>
      </c>
      <c r="Q3283">
        <f t="shared" si="215"/>
        <v>48.54</v>
      </c>
      <c r="R3283" s="16">
        <f t="shared" si="213"/>
        <v>41887.111354166671</v>
      </c>
      <c r="S3283" s="16">
        <f t="shared" si="214"/>
        <v>41909.166666666664</v>
      </c>
    </row>
    <row r="3284" spans="1:19" ht="32" hidden="1" x14ac:dyDescent="0.2">
      <c r="A3284">
        <v>3230</v>
      </c>
      <c r="B3284" s="3" t="s">
        <v>3230</v>
      </c>
      <c r="C3284" s="3" t="s">
        <v>7340</v>
      </c>
      <c r="D3284" s="6">
        <v>2600</v>
      </c>
      <c r="E3284" s="8">
        <v>2857</v>
      </c>
      <c r="F3284" t="s">
        <v>8218</v>
      </c>
      <c r="G3284" t="s">
        <v>8223</v>
      </c>
      <c r="H3284" t="s">
        <v>8245</v>
      </c>
      <c r="I3284">
        <v>1412135940</v>
      </c>
      <c r="J3284">
        <v>1410840126</v>
      </c>
      <c r="K3284" t="b">
        <v>1</v>
      </c>
      <c r="L3284">
        <v>37</v>
      </c>
      <c r="M3284" t="b">
        <v>1</v>
      </c>
      <c r="N3284" s="11" t="s">
        <v>8273</v>
      </c>
      <c r="O3284" t="s">
        <v>8274</v>
      </c>
      <c r="P3284" s="10">
        <f t="shared" si="212"/>
        <v>110</v>
      </c>
      <c r="Q3284">
        <f t="shared" si="215"/>
        <v>77.22</v>
      </c>
      <c r="R3284" s="16">
        <f t="shared" si="213"/>
        <v>41898.168125000004</v>
      </c>
      <c r="S3284" s="16">
        <f t="shared" si="214"/>
        <v>41913.165972222225</v>
      </c>
    </row>
    <row r="3285" spans="1:19" ht="32" hidden="1" x14ac:dyDescent="0.2">
      <c r="A3285">
        <v>3484</v>
      </c>
      <c r="B3285" s="3" t="s">
        <v>3483</v>
      </c>
      <c r="C3285" s="3" t="s">
        <v>7594</v>
      </c>
      <c r="D3285" s="6">
        <v>2500</v>
      </c>
      <c r="E3285" s="8">
        <v>2856</v>
      </c>
      <c r="F3285" t="s">
        <v>8218</v>
      </c>
      <c r="G3285" t="s">
        <v>8223</v>
      </c>
      <c r="H3285" t="s">
        <v>8245</v>
      </c>
      <c r="I3285">
        <v>1466014499</v>
      </c>
      <c r="J3285">
        <v>1463422499</v>
      </c>
      <c r="K3285" t="b">
        <v>0</v>
      </c>
      <c r="L3285">
        <v>44</v>
      </c>
      <c r="M3285" t="b">
        <v>1</v>
      </c>
      <c r="N3285" s="11" t="s">
        <v>8273</v>
      </c>
      <c r="O3285" t="s">
        <v>8274</v>
      </c>
      <c r="P3285" s="10">
        <f t="shared" si="212"/>
        <v>114</v>
      </c>
      <c r="Q3285">
        <f t="shared" si="215"/>
        <v>64.91</v>
      </c>
      <c r="R3285" s="16">
        <f t="shared" si="213"/>
        <v>42506.760405092587</v>
      </c>
      <c r="S3285" s="16">
        <f t="shared" si="214"/>
        <v>42536.760405092587</v>
      </c>
    </row>
    <row r="3286" spans="1:19" ht="32" hidden="1" x14ac:dyDescent="0.2">
      <c r="A3286">
        <v>4036</v>
      </c>
      <c r="B3286" s="3" t="s">
        <v>4032</v>
      </c>
      <c r="C3286" s="3" t="s">
        <v>7438</v>
      </c>
      <c r="D3286" s="6">
        <v>6000</v>
      </c>
      <c r="E3286" s="8">
        <v>2823</v>
      </c>
      <c r="F3286" t="s">
        <v>8220</v>
      </c>
      <c r="G3286" t="s">
        <v>8223</v>
      </c>
      <c r="H3286" t="s">
        <v>8245</v>
      </c>
      <c r="I3286">
        <v>1404253800</v>
      </c>
      <c r="J3286">
        <v>1402784964</v>
      </c>
      <c r="K3286" t="b">
        <v>0</v>
      </c>
      <c r="L3286">
        <v>17</v>
      </c>
      <c r="M3286" t="b">
        <v>0</v>
      </c>
      <c r="N3286" s="11" t="s">
        <v>8273</v>
      </c>
      <c r="O3286" t="s">
        <v>8274</v>
      </c>
      <c r="P3286" s="10">
        <f t="shared" si="212"/>
        <v>47</v>
      </c>
      <c r="Q3286">
        <f t="shared" si="215"/>
        <v>166.06</v>
      </c>
      <c r="R3286" s="16">
        <f t="shared" si="213"/>
        <v>41804.937083333331</v>
      </c>
      <c r="S3286" s="16">
        <f t="shared" si="214"/>
        <v>41821.9375</v>
      </c>
    </row>
    <row r="3287" spans="1:19" ht="16" hidden="1" x14ac:dyDescent="0.2">
      <c r="A3287">
        <v>3263</v>
      </c>
      <c r="B3287" s="3" t="s">
        <v>3263</v>
      </c>
      <c r="C3287" s="3" t="s">
        <v>7373</v>
      </c>
      <c r="D3287" s="6">
        <v>2500</v>
      </c>
      <c r="E3287" s="8">
        <v>2804.16</v>
      </c>
      <c r="F3287" t="s">
        <v>8218</v>
      </c>
      <c r="G3287" t="s">
        <v>8223</v>
      </c>
      <c r="H3287" t="s">
        <v>8245</v>
      </c>
      <c r="I3287">
        <v>1446238800</v>
      </c>
      <c r="J3287">
        <v>1444220588</v>
      </c>
      <c r="K3287" t="b">
        <v>1</v>
      </c>
      <c r="L3287">
        <v>68</v>
      </c>
      <c r="M3287" t="b">
        <v>1</v>
      </c>
      <c r="N3287" s="11" t="s">
        <v>8273</v>
      </c>
      <c r="O3287" t="s">
        <v>8274</v>
      </c>
      <c r="P3287" s="10">
        <f t="shared" si="212"/>
        <v>112</v>
      </c>
      <c r="Q3287">
        <f t="shared" si="215"/>
        <v>41.24</v>
      </c>
      <c r="R3287" s="16">
        <f t="shared" si="213"/>
        <v>42284.516064814816</v>
      </c>
      <c r="S3287" s="16">
        <f t="shared" si="214"/>
        <v>42307.875</v>
      </c>
    </row>
    <row r="3288" spans="1:19" ht="16" hidden="1" x14ac:dyDescent="0.2">
      <c r="A3288">
        <v>3457</v>
      </c>
      <c r="B3288" s="3" t="s">
        <v>3456</v>
      </c>
      <c r="C3288" s="3" t="s">
        <v>7567</v>
      </c>
      <c r="D3288" s="6">
        <v>2000</v>
      </c>
      <c r="E3288" s="8">
        <v>2804</v>
      </c>
      <c r="F3288" t="s">
        <v>8218</v>
      </c>
      <c r="G3288" t="s">
        <v>8223</v>
      </c>
      <c r="H3288" t="s">
        <v>8245</v>
      </c>
      <c r="I3288">
        <v>1423720740</v>
      </c>
      <c r="J3288">
        <v>1421081857</v>
      </c>
      <c r="K3288" t="b">
        <v>0</v>
      </c>
      <c r="L3288">
        <v>55</v>
      </c>
      <c r="M3288" t="b">
        <v>1</v>
      </c>
      <c r="N3288" s="11" t="s">
        <v>8273</v>
      </c>
      <c r="O3288" t="s">
        <v>8274</v>
      </c>
      <c r="P3288" s="10">
        <f t="shared" si="212"/>
        <v>140</v>
      </c>
      <c r="Q3288">
        <f t="shared" si="215"/>
        <v>50.98</v>
      </c>
      <c r="R3288" s="16">
        <f t="shared" si="213"/>
        <v>42016.706678240742</v>
      </c>
      <c r="S3288" s="16">
        <f t="shared" si="214"/>
        <v>42047.249305555553</v>
      </c>
    </row>
    <row r="3289" spans="1:19" ht="32" hidden="1" x14ac:dyDescent="0.2">
      <c r="A3289">
        <v>2880</v>
      </c>
      <c r="B3289" s="3" t="s">
        <v>2880</v>
      </c>
      <c r="C3289" s="3" t="s">
        <v>6990</v>
      </c>
      <c r="D3289" s="6">
        <v>12000</v>
      </c>
      <c r="E3289" s="8">
        <v>2800</v>
      </c>
      <c r="F3289" t="s">
        <v>8220</v>
      </c>
      <c r="G3289" t="s">
        <v>8223</v>
      </c>
      <c r="H3289" t="s">
        <v>8245</v>
      </c>
      <c r="I3289">
        <v>1440090300</v>
      </c>
      <c r="J3289">
        <v>1436305452</v>
      </c>
      <c r="K3289" t="b">
        <v>0</v>
      </c>
      <c r="L3289">
        <v>29</v>
      </c>
      <c r="M3289" t="b">
        <v>0</v>
      </c>
      <c r="N3289" s="11" t="s">
        <v>8273</v>
      </c>
      <c r="O3289" t="s">
        <v>8274</v>
      </c>
      <c r="P3289" s="10">
        <f t="shared" si="212"/>
        <v>23</v>
      </c>
      <c r="Q3289">
        <f t="shared" si="215"/>
        <v>96.55</v>
      </c>
      <c r="R3289" s="16">
        <f t="shared" si="213"/>
        <v>42192.905694444446</v>
      </c>
      <c r="S3289" s="16">
        <f t="shared" si="214"/>
        <v>42236.711805555555</v>
      </c>
    </row>
    <row r="3290" spans="1:19" ht="32" hidden="1" x14ac:dyDescent="0.2">
      <c r="A3290">
        <v>3337</v>
      </c>
      <c r="B3290" s="3" t="s">
        <v>3337</v>
      </c>
      <c r="C3290" s="3" t="s">
        <v>7447</v>
      </c>
      <c r="D3290" s="6">
        <v>2500</v>
      </c>
      <c r="E3290" s="8">
        <v>2755</v>
      </c>
      <c r="F3290" t="s">
        <v>8218</v>
      </c>
      <c r="G3290" t="s">
        <v>8224</v>
      </c>
      <c r="H3290" t="s">
        <v>8246</v>
      </c>
      <c r="I3290">
        <v>1412974800</v>
      </c>
      <c r="J3290">
        <v>1411109167</v>
      </c>
      <c r="K3290" t="b">
        <v>0</v>
      </c>
      <c r="L3290">
        <v>34</v>
      </c>
      <c r="M3290" t="b">
        <v>1</v>
      </c>
      <c r="N3290" s="11" t="s">
        <v>8273</v>
      </c>
      <c r="O3290" t="s">
        <v>8274</v>
      </c>
      <c r="P3290" s="10">
        <f t="shared" si="212"/>
        <v>110</v>
      </c>
      <c r="Q3290">
        <f t="shared" si="215"/>
        <v>81.03</v>
      </c>
      <c r="R3290" s="16">
        <f t="shared" si="213"/>
        <v>41901.282025462962</v>
      </c>
      <c r="S3290" s="16">
        <f t="shared" si="214"/>
        <v>41922.875</v>
      </c>
    </row>
    <row r="3291" spans="1:19" ht="32" hidden="1" x14ac:dyDescent="0.2">
      <c r="A3291">
        <v>3530</v>
      </c>
      <c r="B3291" s="3" t="s">
        <v>3529</v>
      </c>
      <c r="C3291" s="3" t="s">
        <v>7640</v>
      </c>
      <c r="D3291" s="6">
        <v>2750</v>
      </c>
      <c r="E3291" s="8">
        <v>2750</v>
      </c>
      <c r="F3291" t="s">
        <v>8218</v>
      </c>
      <c r="G3291" t="s">
        <v>8224</v>
      </c>
      <c r="H3291" t="s">
        <v>8246</v>
      </c>
      <c r="I3291">
        <v>1460318400</v>
      </c>
      <c r="J3291">
        <v>1457881057</v>
      </c>
      <c r="K3291" t="b">
        <v>0</v>
      </c>
      <c r="L3291">
        <v>22</v>
      </c>
      <c r="M3291" t="b">
        <v>1</v>
      </c>
      <c r="N3291" s="11" t="s">
        <v>8273</v>
      </c>
      <c r="O3291" t="s">
        <v>8274</v>
      </c>
      <c r="P3291" s="10">
        <f t="shared" si="212"/>
        <v>100</v>
      </c>
      <c r="Q3291">
        <f t="shared" si="215"/>
        <v>125</v>
      </c>
      <c r="R3291" s="16">
        <f t="shared" si="213"/>
        <v>42442.623344907406</v>
      </c>
      <c r="S3291" s="16">
        <f t="shared" si="214"/>
        <v>42470.833333333328</v>
      </c>
    </row>
    <row r="3292" spans="1:19" ht="32" hidden="1" x14ac:dyDescent="0.2">
      <c r="A3292">
        <v>3311</v>
      </c>
      <c r="B3292" s="3" t="s">
        <v>3311</v>
      </c>
      <c r="C3292" s="3" t="s">
        <v>7421</v>
      </c>
      <c r="D3292" s="6">
        <v>2500</v>
      </c>
      <c r="E3292" s="8">
        <v>2746</v>
      </c>
      <c r="F3292" t="s">
        <v>8218</v>
      </c>
      <c r="G3292" t="s">
        <v>8223</v>
      </c>
      <c r="H3292" t="s">
        <v>8245</v>
      </c>
      <c r="I3292">
        <v>1445065210</v>
      </c>
      <c r="J3292">
        <v>1442473210</v>
      </c>
      <c r="K3292" t="b">
        <v>0</v>
      </c>
      <c r="L3292">
        <v>45</v>
      </c>
      <c r="M3292" t="b">
        <v>1</v>
      </c>
      <c r="N3292" s="11" t="s">
        <v>8273</v>
      </c>
      <c r="O3292" t="s">
        <v>8274</v>
      </c>
      <c r="P3292" s="10">
        <f t="shared" si="212"/>
        <v>110</v>
      </c>
      <c r="Q3292">
        <f t="shared" si="215"/>
        <v>61.02</v>
      </c>
      <c r="R3292" s="16">
        <f t="shared" si="213"/>
        <v>42264.29178240741</v>
      </c>
      <c r="S3292" s="16">
        <f t="shared" si="214"/>
        <v>42294.29178240741</v>
      </c>
    </row>
    <row r="3293" spans="1:19" ht="32" hidden="1" x14ac:dyDescent="0.2">
      <c r="A3293">
        <v>3202</v>
      </c>
      <c r="B3293" s="3" t="s">
        <v>3202</v>
      </c>
      <c r="C3293" s="3" t="s">
        <v>7312</v>
      </c>
      <c r="D3293" s="6">
        <v>5000</v>
      </c>
      <c r="E3293" s="8">
        <v>2726</v>
      </c>
      <c r="F3293" t="s">
        <v>8220</v>
      </c>
      <c r="G3293" t="s">
        <v>8223</v>
      </c>
      <c r="H3293" t="s">
        <v>8245</v>
      </c>
      <c r="I3293">
        <v>1450072740</v>
      </c>
      <c r="J3293">
        <v>1445027346</v>
      </c>
      <c r="K3293" t="b">
        <v>0</v>
      </c>
      <c r="L3293">
        <v>25</v>
      </c>
      <c r="M3293" t="b">
        <v>0</v>
      </c>
      <c r="N3293" s="11" t="s">
        <v>8273</v>
      </c>
      <c r="O3293" t="s">
        <v>8275</v>
      </c>
      <c r="P3293" s="10">
        <f t="shared" si="212"/>
        <v>55</v>
      </c>
      <c r="Q3293">
        <f t="shared" si="215"/>
        <v>109.04</v>
      </c>
      <c r="R3293" s="16">
        <f t="shared" si="213"/>
        <v>42293.853541666671</v>
      </c>
      <c r="S3293" s="16">
        <f t="shared" si="214"/>
        <v>42352.249305555553</v>
      </c>
    </row>
    <row r="3294" spans="1:19" ht="16" hidden="1" x14ac:dyDescent="0.2">
      <c r="A3294">
        <v>3183</v>
      </c>
      <c r="B3294" s="3" t="s">
        <v>3183</v>
      </c>
      <c r="C3294" s="3" t="s">
        <v>7293</v>
      </c>
      <c r="D3294" s="6">
        <v>2500</v>
      </c>
      <c r="E3294" s="8">
        <v>2725</v>
      </c>
      <c r="F3294" t="s">
        <v>8218</v>
      </c>
      <c r="G3294" t="s">
        <v>8223</v>
      </c>
      <c r="H3294" t="s">
        <v>8245</v>
      </c>
      <c r="I3294">
        <v>1377284669</v>
      </c>
      <c r="J3294">
        <v>1375729469</v>
      </c>
      <c r="K3294" t="b">
        <v>1</v>
      </c>
      <c r="L3294">
        <v>68</v>
      </c>
      <c r="M3294" t="b">
        <v>1</v>
      </c>
      <c r="N3294" s="11" t="s">
        <v>8273</v>
      </c>
      <c r="O3294" t="s">
        <v>8274</v>
      </c>
      <c r="P3294" s="10">
        <f t="shared" si="212"/>
        <v>109</v>
      </c>
      <c r="Q3294">
        <f t="shared" si="215"/>
        <v>40.07</v>
      </c>
      <c r="R3294" s="16">
        <f t="shared" si="213"/>
        <v>41491.79478009259</v>
      </c>
      <c r="S3294" s="16">
        <f t="shared" si="214"/>
        <v>41509.79478009259</v>
      </c>
    </row>
    <row r="3295" spans="1:19" ht="32" hidden="1" x14ac:dyDescent="0.2">
      <c r="A3295">
        <v>2810</v>
      </c>
      <c r="B3295" s="3" t="s">
        <v>2810</v>
      </c>
      <c r="C3295" s="3" t="s">
        <v>6920</v>
      </c>
      <c r="D3295" s="6">
        <v>2500</v>
      </c>
      <c r="E3295" s="8">
        <v>2705</v>
      </c>
      <c r="F3295" t="s">
        <v>8218</v>
      </c>
      <c r="G3295" t="s">
        <v>8223</v>
      </c>
      <c r="H3295" t="s">
        <v>8245</v>
      </c>
      <c r="I3295">
        <v>1401595140</v>
      </c>
      <c r="J3295">
        <v>1398828064</v>
      </c>
      <c r="K3295" t="b">
        <v>0</v>
      </c>
      <c r="L3295">
        <v>57</v>
      </c>
      <c r="M3295" t="b">
        <v>1</v>
      </c>
      <c r="N3295" s="11" t="s">
        <v>8273</v>
      </c>
      <c r="O3295" t="s">
        <v>8274</v>
      </c>
      <c r="P3295" s="10">
        <f t="shared" si="212"/>
        <v>108</v>
      </c>
      <c r="Q3295">
        <f t="shared" si="215"/>
        <v>47.46</v>
      </c>
      <c r="R3295" s="16">
        <f t="shared" si="213"/>
        <v>41759.13962962963</v>
      </c>
      <c r="S3295" s="16">
        <f t="shared" si="214"/>
        <v>41791.165972222225</v>
      </c>
    </row>
    <row r="3296" spans="1:19" ht="32" hidden="1" x14ac:dyDescent="0.2">
      <c r="A3296">
        <v>2934</v>
      </c>
      <c r="B3296" s="3" t="s">
        <v>2934</v>
      </c>
      <c r="C3296" s="3" t="s">
        <v>7044</v>
      </c>
      <c r="D3296" s="6">
        <v>2500</v>
      </c>
      <c r="E3296" s="8">
        <v>2700</v>
      </c>
      <c r="F3296" t="s">
        <v>8218</v>
      </c>
      <c r="G3296" t="s">
        <v>8228</v>
      </c>
      <c r="H3296" t="s">
        <v>8250</v>
      </c>
      <c r="I3296">
        <v>1402845364</v>
      </c>
      <c r="J3296">
        <v>1400253364</v>
      </c>
      <c r="K3296" t="b">
        <v>0</v>
      </c>
      <c r="L3296">
        <v>37</v>
      </c>
      <c r="M3296" t="b">
        <v>1</v>
      </c>
      <c r="N3296" s="11" t="s">
        <v>8273</v>
      </c>
      <c r="O3296" t="s">
        <v>8275</v>
      </c>
      <c r="P3296" s="10">
        <f t="shared" si="212"/>
        <v>108</v>
      </c>
      <c r="Q3296">
        <f t="shared" si="215"/>
        <v>72.97</v>
      </c>
      <c r="R3296" s="16">
        <f t="shared" si="213"/>
        <v>41775.636157407411</v>
      </c>
      <c r="S3296" s="16">
        <f t="shared" si="214"/>
        <v>41805.636157407411</v>
      </c>
    </row>
    <row r="3297" spans="1:19" ht="32" hidden="1" x14ac:dyDescent="0.2">
      <c r="A3297">
        <v>3139</v>
      </c>
      <c r="B3297" s="3" t="s">
        <v>3139</v>
      </c>
      <c r="C3297" s="3" t="s">
        <v>7249</v>
      </c>
      <c r="D3297" s="6">
        <v>50000</v>
      </c>
      <c r="E3297" s="8">
        <v>2700</v>
      </c>
      <c r="F3297" t="s">
        <v>8221</v>
      </c>
      <c r="G3297" t="s">
        <v>8237</v>
      </c>
      <c r="H3297" t="s">
        <v>8255</v>
      </c>
      <c r="I3297">
        <v>1490416380</v>
      </c>
      <c r="J3297">
        <v>1487485760</v>
      </c>
      <c r="K3297" t="b">
        <v>0</v>
      </c>
      <c r="L3297">
        <v>6</v>
      </c>
      <c r="M3297" t="b">
        <v>0</v>
      </c>
      <c r="N3297" s="11" t="s">
        <v>8273</v>
      </c>
      <c r="O3297" t="s">
        <v>8274</v>
      </c>
      <c r="P3297" s="10">
        <f t="shared" si="212"/>
        <v>5</v>
      </c>
      <c r="Q3297">
        <f t="shared" si="215"/>
        <v>450</v>
      </c>
      <c r="R3297" s="16">
        <f t="shared" si="213"/>
        <v>42785.270370370374</v>
      </c>
      <c r="S3297" s="16">
        <f t="shared" si="214"/>
        <v>42819.189583333333</v>
      </c>
    </row>
    <row r="3298" spans="1:19" ht="32" hidden="1" x14ac:dyDescent="0.2">
      <c r="A3298">
        <v>3503</v>
      </c>
      <c r="B3298" s="3" t="s">
        <v>3502</v>
      </c>
      <c r="C3298" s="3" t="s">
        <v>7613</v>
      </c>
      <c r="D3298" s="6">
        <v>2500</v>
      </c>
      <c r="E3298" s="8">
        <v>2689</v>
      </c>
      <c r="F3298" t="s">
        <v>8218</v>
      </c>
      <c r="G3298" t="s">
        <v>8224</v>
      </c>
      <c r="H3298" t="s">
        <v>8246</v>
      </c>
      <c r="I3298">
        <v>1469359728</v>
      </c>
      <c r="J3298">
        <v>1466767728</v>
      </c>
      <c r="K3298" t="b">
        <v>0</v>
      </c>
      <c r="L3298">
        <v>38</v>
      </c>
      <c r="M3298" t="b">
        <v>1</v>
      </c>
      <c r="N3298" s="11" t="s">
        <v>8273</v>
      </c>
      <c r="O3298" t="s">
        <v>8274</v>
      </c>
      <c r="P3298" s="10">
        <f t="shared" si="212"/>
        <v>108</v>
      </c>
      <c r="Q3298">
        <f t="shared" si="215"/>
        <v>70.760000000000005</v>
      </c>
      <c r="R3298" s="16">
        <f t="shared" si="213"/>
        <v>42545.478333333333</v>
      </c>
      <c r="S3298" s="16">
        <f t="shared" si="214"/>
        <v>42575.478333333333</v>
      </c>
    </row>
    <row r="3299" spans="1:19" ht="32" hidden="1" x14ac:dyDescent="0.2">
      <c r="A3299">
        <v>2940</v>
      </c>
      <c r="B3299" s="3" t="s">
        <v>2940</v>
      </c>
      <c r="C3299" s="3" t="s">
        <v>7050</v>
      </c>
      <c r="D3299" s="6">
        <v>2500</v>
      </c>
      <c r="E3299" s="8">
        <v>2681</v>
      </c>
      <c r="F3299" t="s">
        <v>8218</v>
      </c>
      <c r="G3299" t="s">
        <v>8223</v>
      </c>
      <c r="H3299" t="s">
        <v>8245</v>
      </c>
      <c r="I3299">
        <v>1421606018</v>
      </c>
      <c r="J3299">
        <v>1418150018</v>
      </c>
      <c r="K3299" t="b">
        <v>0</v>
      </c>
      <c r="L3299">
        <v>33</v>
      </c>
      <c r="M3299" t="b">
        <v>1</v>
      </c>
      <c r="N3299" s="11" t="s">
        <v>8273</v>
      </c>
      <c r="O3299" t="s">
        <v>8275</v>
      </c>
      <c r="P3299" s="10">
        <f t="shared" si="212"/>
        <v>107</v>
      </c>
      <c r="Q3299">
        <f t="shared" si="215"/>
        <v>81.239999999999995</v>
      </c>
      <c r="R3299" s="16">
        <f t="shared" si="213"/>
        <v>41982.773356481484</v>
      </c>
      <c r="S3299" s="16">
        <f t="shared" si="214"/>
        <v>42022.773356481484</v>
      </c>
    </row>
    <row r="3300" spans="1:19" ht="32" hidden="1" x14ac:dyDescent="0.2">
      <c r="A3300">
        <v>3615</v>
      </c>
      <c r="B3300" s="3" t="s">
        <v>3613</v>
      </c>
      <c r="C3300" s="3" t="s">
        <v>7725</v>
      </c>
      <c r="D3300" s="6">
        <v>2500</v>
      </c>
      <c r="E3300" s="8">
        <v>2670</v>
      </c>
      <c r="F3300" t="s">
        <v>8218</v>
      </c>
      <c r="G3300" t="s">
        <v>8224</v>
      </c>
      <c r="H3300" t="s">
        <v>8246</v>
      </c>
      <c r="I3300">
        <v>1449756896</v>
      </c>
      <c r="J3300">
        <v>1447164896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P3300" s="10">
        <f t="shared" si="212"/>
        <v>107</v>
      </c>
      <c r="Q3300">
        <f t="shared" si="215"/>
        <v>37.08</v>
      </c>
      <c r="R3300" s="16">
        <f t="shared" si="213"/>
        <v>42318.593703703707</v>
      </c>
      <c r="S3300" s="16">
        <f t="shared" si="214"/>
        <v>42348.593703703707</v>
      </c>
    </row>
    <row r="3301" spans="1:19" ht="32" hidden="1" x14ac:dyDescent="0.2">
      <c r="A3301">
        <v>3164</v>
      </c>
      <c r="B3301" s="3" t="s">
        <v>3164</v>
      </c>
      <c r="C3301" s="3" t="s">
        <v>7274</v>
      </c>
      <c r="D3301" s="6">
        <v>2500</v>
      </c>
      <c r="E3301" s="8">
        <v>2669</v>
      </c>
      <c r="F3301" t="s">
        <v>8218</v>
      </c>
      <c r="G3301" t="s">
        <v>8223</v>
      </c>
      <c r="H3301" t="s">
        <v>8245</v>
      </c>
      <c r="I3301">
        <v>1402341615</v>
      </c>
      <c r="J3301">
        <v>1399490415</v>
      </c>
      <c r="K3301" t="b">
        <v>1</v>
      </c>
      <c r="L3301">
        <v>71</v>
      </c>
      <c r="M3301" t="b">
        <v>1</v>
      </c>
      <c r="N3301" s="11" t="s">
        <v>8273</v>
      </c>
      <c r="O3301" t="s">
        <v>8274</v>
      </c>
      <c r="P3301" s="10">
        <f t="shared" si="212"/>
        <v>107</v>
      </c>
      <c r="Q3301">
        <f t="shared" si="215"/>
        <v>37.590000000000003</v>
      </c>
      <c r="R3301" s="16">
        <f t="shared" si="213"/>
        <v>41766.80572916667</v>
      </c>
      <c r="S3301" s="16">
        <f t="shared" si="214"/>
        <v>41799.80572916667</v>
      </c>
    </row>
    <row r="3302" spans="1:19" ht="32" hidden="1" x14ac:dyDescent="0.2">
      <c r="A3302">
        <v>2829</v>
      </c>
      <c r="B3302" s="3" t="s">
        <v>2829</v>
      </c>
      <c r="C3302" s="3" t="s">
        <v>6939</v>
      </c>
      <c r="D3302" s="6">
        <v>2500</v>
      </c>
      <c r="E3302" s="8">
        <v>2663</v>
      </c>
      <c r="F3302" t="s">
        <v>8218</v>
      </c>
      <c r="G3302" t="s">
        <v>8224</v>
      </c>
      <c r="H3302" t="s">
        <v>8246</v>
      </c>
      <c r="I3302">
        <v>1464863118</v>
      </c>
      <c r="J3302">
        <v>1462443918</v>
      </c>
      <c r="K3302" t="b">
        <v>0</v>
      </c>
      <c r="L3302">
        <v>76</v>
      </c>
      <c r="M3302" t="b">
        <v>1</v>
      </c>
      <c r="N3302" s="11" t="s">
        <v>8273</v>
      </c>
      <c r="O3302" t="s">
        <v>8274</v>
      </c>
      <c r="P3302" s="10">
        <f t="shared" si="212"/>
        <v>107</v>
      </c>
      <c r="Q3302">
        <f t="shared" si="215"/>
        <v>35.04</v>
      </c>
      <c r="R3302" s="16">
        <f t="shared" si="213"/>
        <v>42495.434236111112</v>
      </c>
      <c r="S3302" s="16">
        <f t="shared" si="214"/>
        <v>42523.434236111112</v>
      </c>
    </row>
    <row r="3303" spans="1:19" ht="32" hidden="1" x14ac:dyDescent="0.2">
      <c r="A3303">
        <v>3823</v>
      </c>
      <c r="B3303" s="3" t="s">
        <v>3820</v>
      </c>
      <c r="C3303" s="3" t="s">
        <v>7932</v>
      </c>
      <c r="D3303" s="6">
        <v>2500</v>
      </c>
      <c r="E3303" s="8">
        <v>2650</v>
      </c>
      <c r="F3303" t="s">
        <v>8218</v>
      </c>
      <c r="G3303" t="s">
        <v>8223</v>
      </c>
      <c r="H3303" t="s">
        <v>8245</v>
      </c>
      <c r="I3303">
        <v>1437364740</v>
      </c>
      <c r="J3303">
        <v>1434405044</v>
      </c>
      <c r="K3303" t="b">
        <v>0</v>
      </c>
      <c r="L3303">
        <v>41</v>
      </c>
      <c r="M3303" t="b">
        <v>1</v>
      </c>
      <c r="N3303" s="11" t="s">
        <v>8273</v>
      </c>
      <c r="O3303" t="s">
        <v>8274</v>
      </c>
      <c r="P3303" s="10">
        <f t="shared" si="212"/>
        <v>106</v>
      </c>
      <c r="Q3303">
        <f t="shared" si="215"/>
        <v>64.63</v>
      </c>
      <c r="R3303" s="16">
        <f t="shared" si="213"/>
        <v>42170.910231481481</v>
      </c>
      <c r="S3303" s="16">
        <f t="shared" si="214"/>
        <v>42205.165972222225</v>
      </c>
    </row>
    <row r="3304" spans="1:19" ht="32" hidden="1" x14ac:dyDescent="0.2">
      <c r="A3304">
        <v>3247</v>
      </c>
      <c r="B3304" s="3" t="s">
        <v>3247</v>
      </c>
      <c r="C3304" s="3" t="s">
        <v>7357</v>
      </c>
      <c r="D3304" s="6">
        <v>2500</v>
      </c>
      <c r="E3304" s="8">
        <v>2646.5</v>
      </c>
      <c r="F3304" t="s">
        <v>8218</v>
      </c>
      <c r="G3304" t="s">
        <v>8224</v>
      </c>
      <c r="H3304" t="s">
        <v>8246</v>
      </c>
      <c r="I3304">
        <v>1436696712</v>
      </c>
      <c r="J3304">
        <v>1434104712</v>
      </c>
      <c r="K3304" t="b">
        <v>1</v>
      </c>
      <c r="L3304">
        <v>57</v>
      </c>
      <c r="M3304" t="b">
        <v>1</v>
      </c>
      <c r="N3304" s="11" t="s">
        <v>8273</v>
      </c>
      <c r="O3304" t="s">
        <v>8274</v>
      </c>
      <c r="P3304" s="10">
        <f t="shared" si="212"/>
        <v>106</v>
      </c>
      <c r="Q3304">
        <f t="shared" si="215"/>
        <v>46.43</v>
      </c>
      <c r="R3304" s="16">
        <f t="shared" si="213"/>
        <v>42167.434166666666</v>
      </c>
      <c r="S3304" s="16">
        <f t="shared" si="214"/>
        <v>42197.434166666666</v>
      </c>
    </row>
    <row r="3305" spans="1:19" ht="32" hidden="1" x14ac:dyDescent="0.2">
      <c r="A3305">
        <v>3328</v>
      </c>
      <c r="B3305" s="3" t="s">
        <v>3328</v>
      </c>
      <c r="C3305" s="3" t="s">
        <v>7438</v>
      </c>
      <c r="D3305" s="6">
        <v>1800</v>
      </c>
      <c r="E3305" s="8">
        <v>2635</v>
      </c>
      <c r="F3305" t="s">
        <v>8218</v>
      </c>
      <c r="G3305" t="s">
        <v>8223</v>
      </c>
      <c r="H3305" t="s">
        <v>8245</v>
      </c>
      <c r="I3305">
        <v>1404522000</v>
      </c>
      <c r="J3305">
        <v>1404308883</v>
      </c>
      <c r="K3305" t="b">
        <v>0</v>
      </c>
      <c r="L3305">
        <v>9</v>
      </c>
      <c r="M3305" t="b">
        <v>1</v>
      </c>
      <c r="N3305" s="11" t="s">
        <v>8273</v>
      </c>
      <c r="O3305" t="s">
        <v>8274</v>
      </c>
      <c r="P3305" s="10">
        <f t="shared" si="212"/>
        <v>146</v>
      </c>
      <c r="Q3305">
        <f t="shared" si="215"/>
        <v>292.77999999999997</v>
      </c>
      <c r="R3305" s="16">
        <f t="shared" si="213"/>
        <v>41822.57503472222</v>
      </c>
      <c r="S3305" s="16">
        <f t="shared" si="214"/>
        <v>41825.041666666664</v>
      </c>
    </row>
    <row r="3306" spans="1:19" ht="32" hidden="1" x14ac:dyDescent="0.2">
      <c r="A3306">
        <v>3306</v>
      </c>
      <c r="B3306" s="3" t="s">
        <v>3306</v>
      </c>
      <c r="C3306" s="3" t="s">
        <v>7416</v>
      </c>
      <c r="D3306" s="6">
        <v>1500</v>
      </c>
      <c r="E3306" s="8">
        <v>2630</v>
      </c>
      <c r="F3306" t="s">
        <v>8218</v>
      </c>
      <c r="G3306" t="s">
        <v>8223</v>
      </c>
      <c r="H3306" t="s">
        <v>8245</v>
      </c>
      <c r="I3306">
        <v>1465527600</v>
      </c>
      <c r="J3306">
        <v>1462252542</v>
      </c>
      <c r="K3306" t="b">
        <v>0</v>
      </c>
      <c r="L3306">
        <v>54</v>
      </c>
      <c r="M3306" t="b">
        <v>1</v>
      </c>
      <c r="N3306" s="11" t="s">
        <v>8273</v>
      </c>
      <c r="O3306" t="s">
        <v>8274</v>
      </c>
      <c r="P3306" s="10">
        <f t="shared" si="212"/>
        <v>175</v>
      </c>
      <c r="Q3306">
        <f t="shared" si="215"/>
        <v>48.7</v>
      </c>
      <c r="R3306" s="16">
        <f t="shared" si="213"/>
        <v>42493.219236111108</v>
      </c>
      <c r="S3306" s="16">
        <f t="shared" si="214"/>
        <v>42531.125</v>
      </c>
    </row>
    <row r="3307" spans="1:19" ht="32" hidden="1" x14ac:dyDescent="0.2">
      <c r="A3307">
        <v>3550</v>
      </c>
      <c r="B3307" s="3" t="s">
        <v>3549</v>
      </c>
      <c r="C3307" s="3" t="s">
        <v>7660</v>
      </c>
      <c r="D3307" s="6">
        <v>2500</v>
      </c>
      <c r="E3307" s="8">
        <v>2620</v>
      </c>
      <c r="F3307" t="s">
        <v>8218</v>
      </c>
      <c r="G3307" t="s">
        <v>8224</v>
      </c>
      <c r="H3307" t="s">
        <v>8246</v>
      </c>
      <c r="I3307">
        <v>1462224398</v>
      </c>
      <c r="J3307">
        <v>1459632398</v>
      </c>
      <c r="K3307" t="b">
        <v>0</v>
      </c>
      <c r="L3307">
        <v>64</v>
      </c>
      <c r="M3307" t="b">
        <v>1</v>
      </c>
      <c r="N3307" s="11" t="s">
        <v>8273</v>
      </c>
      <c r="O3307" t="s">
        <v>8274</v>
      </c>
      <c r="P3307" s="10">
        <f t="shared" si="212"/>
        <v>105</v>
      </c>
      <c r="Q3307">
        <f t="shared" si="215"/>
        <v>40.94</v>
      </c>
      <c r="R3307" s="16">
        <f t="shared" si="213"/>
        <v>42462.893495370372</v>
      </c>
      <c r="S3307" s="16">
        <f t="shared" si="214"/>
        <v>42492.893495370372</v>
      </c>
    </row>
    <row r="3308" spans="1:19" ht="32" hidden="1" x14ac:dyDescent="0.2">
      <c r="A3308">
        <v>3654</v>
      </c>
      <c r="B3308" s="3" t="s">
        <v>3651</v>
      </c>
      <c r="C3308" s="3" t="s">
        <v>7764</v>
      </c>
      <c r="D3308" s="6">
        <v>1500</v>
      </c>
      <c r="E3308" s="8">
        <v>2616</v>
      </c>
      <c r="F3308" t="s">
        <v>8218</v>
      </c>
      <c r="G3308" t="s">
        <v>8224</v>
      </c>
      <c r="H3308" t="s">
        <v>8246</v>
      </c>
      <c r="I3308">
        <v>1459702800</v>
      </c>
      <c r="J3308">
        <v>1457690386</v>
      </c>
      <c r="K3308" t="b">
        <v>0</v>
      </c>
      <c r="L3308">
        <v>38</v>
      </c>
      <c r="M3308" t="b">
        <v>1</v>
      </c>
      <c r="N3308" s="11" t="s">
        <v>8273</v>
      </c>
      <c r="O3308" t="s">
        <v>8274</v>
      </c>
      <c r="P3308" s="10">
        <f t="shared" si="212"/>
        <v>174</v>
      </c>
      <c r="Q3308">
        <f t="shared" si="215"/>
        <v>68.84</v>
      </c>
      <c r="R3308" s="16">
        <f t="shared" si="213"/>
        <v>42440.416504629626</v>
      </c>
      <c r="S3308" s="16">
        <f t="shared" si="214"/>
        <v>42463.708333333328</v>
      </c>
    </row>
    <row r="3309" spans="1:19" ht="32" hidden="1" x14ac:dyDescent="0.2">
      <c r="A3309">
        <v>3199</v>
      </c>
      <c r="B3309" s="3" t="s">
        <v>3199</v>
      </c>
      <c r="C3309" s="3" t="s">
        <v>7309</v>
      </c>
      <c r="D3309" s="6">
        <v>5000</v>
      </c>
      <c r="E3309" s="8">
        <v>2608</v>
      </c>
      <c r="F3309" t="s">
        <v>8220</v>
      </c>
      <c r="G3309" t="s">
        <v>8223</v>
      </c>
      <c r="H3309" t="s">
        <v>8245</v>
      </c>
      <c r="I3309">
        <v>1410037200</v>
      </c>
      <c r="J3309">
        <v>1407435418</v>
      </c>
      <c r="K3309" t="b">
        <v>0</v>
      </c>
      <c r="L3309">
        <v>53</v>
      </c>
      <c r="M3309" t="b">
        <v>0</v>
      </c>
      <c r="N3309" s="11" t="s">
        <v>8273</v>
      </c>
      <c r="O3309" t="s">
        <v>8275</v>
      </c>
      <c r="P3309" s="10">
        <f t="shared" si="212"/>
        <v>52</v>
      </c>
      <c r="Q3309">
        <f t="shared" si="215"/>
        <v>49.21</v>
      </c>
      <c r="R3309" s="16">
        <f t="shared" si="213"/>
        <v>41858.761782407404</v>
      </c>
      <c r="S3309" s="16">
        <f t="shared" si="214"/>
        <v>41888.875</v>
      </c>
    </row>
    <row r="3310" spans="1:19" ht="32" hidden="1" x14ac:dyDescent="0.2">
      <c r="A3310">
        <v>3438</v>
      </c>
      <c r="B3310" s="3" t="s">
        <v>3437</v>
      </c>
      <c r="C3310" s="3" t="s">
        <v>7548</v>
      </c>
      <c r="D3310" s="6">
        <v>2500</v>
      </c>
      <c r="E3310" s="8">
        <v>2605</v>
      </c>
      <c r="F3310" t="s">
        <v>8218</v>
      </c>
      <c r="G3310" t="s">
        <v>8224</v>
      </c>
      <c r="H3310" t="s">
        <v>8246</v>
      </c>
      <c r="I3310">
        <v>1430600400</v>
      </c>
      <c r="J3310">
        <v>1428358567</v>
      </c>
      <c r="K3310" t="b">
        <v>0</v>
      </c>
      <c r="L3310">
        <v>14</v>
      </c>
      <c r="M3310" t="b">
        <v>1</v>
      </c>
      <c r="N3310" s="11" t="s">
        <v>8273</v>
      </c>
      <c r="O3310" t="s">
        <v>8274</v>
      </c>
      <c r="P3310" s="10">
        <f t="shared" si="212"/>
        <v>104</v>
      </c>
      <c r="Q3310">
        <f t="shared" si="215"/>
        <v>186.07</v>
      </c>
      <c r="R3310" s="16">
        <f t="shared" si="213"/>
        <v>42100.927858796291</v>
      </c>
      <c r="S3310" s="16">
        <f t="shared" si="214"/>
        <v>42126.875</v>
      </c>
    </row>
    <row r="3311" spans="1:19" ht="32" hidden="1" x14ac:dyDescent="0.2">
      <c r="A3311">
        <v>2840</v>
      </c>
      <c r="B3311" s="3" t="s">
        <v>2840</v>
      </c>
      <c r="C3311" s="3" t="s">
        <v>6950</v>
      </c>
      <c r="D3311" s="6">
        <v>2500</v>
      </c>
      <c r="E3311" s="8">
        <v>2600</v>
      </c>
      <c r="F3311" t="s">
        <v>8218</v>
      </c>
      <c r="G3311" t="s">
        <v>8224</v>
      </c>
      <c r="H3311" t="s">
        <v>8246</v>
      </c>
      <c r="I3311">
        <v>1426698000</v>
      </c>
      <c r="J3311">
        <v>1424825479</v>
      </c>
      <c r="K3311" t="b">
        <v>0</v>
      </c>
      <c r="L3311">
        <v>132</v>
      </c>
      <c r="M3311" t="b">
        <v>1</v>
      </c>
      <c r="N3311" s="11" t="s">
        <v>8273</v>
      </c>
      <c r="O3311" t="s">
        <v>8274</v>
      </c>
      <c r="P3311" s="10">
        <f t="shared" si="212"/>
        <v>104</v>
      </c>
      <c r="Q3311">
        <f t="shared" si="215"/>
        <v>19.7</v>
      </c>
      <c r="R3311" s="16">
        <f t="shared" si="213"/>
        <v>42060.035636574074</v>
      </c>
      <c r="S3311" s="16">
        <f t="shared" si="214"/>
        <v>42081.708333333328</v>
      </c>
    </row>
    <row r="3312" spans="1:19" ht="32" hidden="1" x14ac:dyDescent="0.2">
      <c r="A3312">
        <v>3365</v>
      </c>
      <c r="B3312" s="3" t="s">
        <v>3364</v>
      </c>
      <c r="C3312" s="3" t="s">
        <v>7475</v>
      </c>
      <c r="D3312" s="6">
        <v>2500</v>
      </c>
      <c r="E3312" s="8">
        <v>2600</v>
      </c>
      <c r="F3312" t="s">
        <v>8218</v>
      </c>
      <c r="G3312" t="s">
        <v>8223</v>
      </c>
      <c r="H3312" t="s">
        <v>8245</v>
      </c>
      <c r="I3312">
        <v>1449973592</v>
      </c>
      <c r="J3312">
        <v>1447381592</v>
      </c>
      <c r="K3312" t="b">
        <v>0</v>
      </c>
      <c r="L3312">
        <v>3</v>
      </c>
      <c r="M3312" t="b">
        <v>1</v>
      </c>
      <c r="N3312" s="11" t="s">
        <v>8273</v>
      </c>
      <c r="O3312" t="s">
        <v>8274</v>
      </c>
      <c r="P3312" s="10">
        <f t="shared" si="212"/>
        <v>104</v>
      </c>
      <c r="Q3312">
        <f t="shared" si="215"/>
        <v>866.67</v>
      </c>
      <c r="R3312" s="16">
        <f t="shared" si="213"/>
        <v>42321.101759259262</v>
      </c>
      <c r="S3312" s="16">
        <f t="shared" si="214"/>
        <v>42351.101759259262</v>
      </c>
    </row>
    <row r="3313" spans="1:19" ht="80" hidden="1" x14ac:dyDescent="0.2">
      <c r="A3313">
        <v>3505</v>
      </c>
      <c r="B3313" s="3" t="s">
        <v>3504</v>
      </c>
      <c r="C3313" s="3" t="s">
        <v>7615</v>
      </c>
      <c r="D3313" s="6">
        <v>2500</v>
      </c>
      <c r="E3313" s="8">
        <v>2594</v>
      </c>
      <c r="F3313" t="s">
        <v>8218</v>
      </c>
      <c r="G3313" t="s">
        <v>8223</v>
      </c>
      <c r="H3313" t="s">
        <v>8245</v>
      </c>
      <c r="I3313">
        <v>1399953600</v>
      </c>
      <c r="J3313">
        <v>1398983245</v>
      </c>
      <c r="K3313" t="b">
        <v>0</v>
      </c>
      <c r="L3313">
        <v>39</v>
      </c>
      <c r="M3313" t="b">
        <v>1</v>
      </c>
      <c r="N3313" s="11" t="s">
        <v>8273</v>
      </c>
      <c r="O3313" t="s">
        <v>8274</v>
      </c>
      <c r="P3313" s="10">
        <f t="shared" si="212"/>
        <v>104</v>
      </c>
      <c r="Q3313">
        <f t="shared" si="215"/>
        <v>66.510000000000005</v>
      </c>
      <c r="R3313" s="16">
        <f t="shared" si="213"/>
        <v>41760.935706018521</v>
      </c>
      <c r="S3313" s="16">
        <f t="shared" si="214"/>
        <v>41772.166666666664</v>
      </c>
    </row>
    <row r="3314" spans="1:19" ht="32" hidden="1" x14ac:dyDescent="0.2">
      <c r="A3314">
        <v>3278</v>
      </c>
      <c r="B3314" s="3" t="s">
        <v>3278</v>
      </c>
      <c r="C3314" s="3" t="s">
        <v>7388</v>
      </c>
      <c r="D3314" s="6">
        <v>2500</v>
      </c>
      <c r="E3314" s="8">
        <v>2585</v>
      </c>
      <c r="F3314" t="s">
        <v>8218</v>
      </c>
      <c r="G3314" t="s">
        <v>8224</v>
      </c>
      <c r="H3314" t="s">
        <v>8246</v>
      </c>
      <c r="I3314">
        <v>1433017303</v>
      </c>
      <c r="J3314">
        <v>1430425303</v>
      </c>
      <c r="K3314" t="b">
        <v>1</v>
      </c>
      <c r="L3314">
        <v>34</v>
      </c>
      <c r="M3314" t="b">
        <v>1</v>
      </c>
      <c r="N3314" s="11" t="s">
        <v>8273</v>
      </c>
      <c r="O3314" t="s">
        <v>8274</v>
      </c>
      <c r="P3314" s="10">
        <f t="shared" si="212"/>
        <v>103</v>
      </c>
      <c r="Q3314">
        <f t="shared" si="215"/>
        <v>76.03</v>
      </c>
      <c r="R3314" s="16">
        <f t="shared" si="213"/>
        <v>42124.848414351851</v>
      </c>
      <c r="S3314" s="16">
        <f t="shared" si="214"/>
        <v>42154.848414351851</v>
      </c>
    </row>
    <row r="3315" spans="1:19" ht="32" hidden="1" x14ac:dyDescent="0.2">
      <c r="A3315">
        <v>3178</v>
      </c>
      <c r="B3315" s="3" t="s">
        <v>3178</v>
      </c>
      <c r="C3315" s="3" t="s">
        <v>7288</v>
      </c>
      <c r="D3315" s="6">
        <v>1500</v>
      </c>
      <c r="E3315" s="8">
        <v>2576</v>
      </c>
      <c r="F3315" t="s">
        <v>8218</v>
      </c>
      <c r="G3315" t="s">
        <v>8224</v>
      </c>
      <c r="H3315" t="s">
        <v>8246</v>
      </c>
      <c r="I3315">
        <v>1405521075</v>
      </c>
      <c r="J3315">
        <v>1402929075</v>
      </c>
      <c r="K3315" t="b">
        <v>1</v>
      </c>
      <c r="L3315">
        <v>78</v>
      </c>
      <c r="M3315" t="b">
        <v>1</v>
      </c>
      <c r="N3315" s="11" t="s">
        <v>8273</v>
      </c>
      <c r="O3315" t="s">
        <v>8274</v>
      </c>
      <c r="P3315" s="10">
        <f t="shared" si="212"/>
        <v>172</v>
      </c>
      <c r="Q3315">
        <f t="shared" si="215"/>
        <v>33.03</v>
      </c>
      <c r="R3315" s="16">
        <f t="shared" si="213"/>
        <v>41806.605034722219</v>
      </c>
      <c r="S3315" s="16">
        <f t="shared" si="214"/>
        <v>41836.605034722219</v>
      </c>
    </row>
    <row r="3316" spans="1:19" ht="16" hidden="1" x14ac:dyDescent="0.2">
      <c r="A3316">
        <v>3264</v>
      </c>
      <c r="B3316" s="3" t="s">
        <v>3264</v>
      </c>
      <c r="C3316" s="3" t="s">
        <v>7374</v>
      </c>
      <c r="D3316" s="6">
        <v>2500</v>
      </c>
      <c r="E3316" s="8">
        <v>2575</v>
      </c>
      <c r="F3316" t="s">
        <v>8218</v>
      </c>
      <c r="G3316" t="s">
        <v>8223</v>
      </c>
      <c r="H3316" t="s">
        <v>8245</v>
      </c>
      <c r="I3316">
        <v>1422482400</v>
      </c>
      <c r="J3316">
        <v>1421089938</v>
      </c>
      <c r="K3316" t="b">
        <v>1</v>
      </c>
      <c r="L3316">
        <v>49</v>
      </c>
      <c r="M3316" t="b">
        <v>1</v>
      </c>
      <c r="N3316" s="11" t="s">
        <v>8273</v>
      </c>
      <c r="O3316" t="s">
        <v>8274</v>
      </c>
      <c r="P3316" s="10">
        <f t="shared" si="212"/>
        <v>103</v>
      </c>
      <c r="Q3316">
        <f t="shared" si="215"/>
        <v>52.55</v>
      </c>
      <c r="R3316" s="16">
        <f t="shared" si="213"/>
        <v>42016.800208333334</v>
      </c>
      <c r="S3316" s="16">
        <f t="shared" si="214"/>
        <v>42032.916666666672</v>
      </c>
    </row>
    <row r="3317" spans="1:19" ht="32" hidden="1" x14ac:dyDescent="0.2">
      <c r="A3317">
        <v>2933</v>
      </c>
      <c r="B3317" s="3" t="s">
        <v>2933</v>
      </c>
      <c r="C3317" s="3" t="s">
        <v>7043</v>
      </c>
      <c r="D3317" s="6">
        <v>2500</v>
      </c>
      <c r="E3317" s="8">
        <v>2569</v>
      </c>
      <c r="F3317" t="s">
        <v>8218</v>
      </c>
      <c r="G3317" t="s">
        <v>8223</v>
      </c>
      <c r="H3317" t="s">
        <v>8245</v>
      </c>
      <c r="I3317">
        <v>1465081053</v>
      </c>
      <c r="J3317">
        <v>1462489053</v>
      </c>
      <c r="K3317" t="b">
        <v>0</v>
      </c>
      <c r="L3317">
        <v>54</v>
      </c>
      <c r="M3317" t="b">
        <v>1</v>
      </c>
      <c r="N3317" s="11" t="s">
        <v>8273</v>
      </c>
      <c r="O3317" t="s">
        <v>8275</v>
      </c>
      <c r="P3317" s="10">
        <f t="shared" si="212"/>
        <v>103</v>
      </c>
      <c r="Q3317">
        <f t="shared" si="215"/>
        <v>47.57</v>
      </c>
      <c r="R3317" s="16">
        <f t="shared" si="213"/>
        <v>42495.956631944442</v>
      </c>
      <c r="S3317" s="16">
        <f t="shared" si="214"/>
        <v>42525.956631944442</v>
      </c>
    </row>
    <row r="3318" spans="1:19" ht="32" hidden="1" x14ac:dyDescent="0.2">
      <c r="A3318">
        <v>3538</v>
      </c>
      <c r="B3318" s="3" t="s">
        <v>3537</v>
      </c>
      <c r="C3318" s="3" t="s">
        <v>7648</v>
      </c>
      <c r="D3318" s="6">
        <v>2000</v>
      </c>
      <c r="E3318" s="8">
        <v>2569</v>
      </c>
      <c r="F3318" t="s">
        <v>8218</v>
      </c>
      <c r="G3318" t="s">
        <v>8224</v>
      </c>
      <c r="H3318" t="s">
        <v>8246</v>
      </c>
      <c r="I3318">
        <v>1471428340</v>
      </c>
      <c r="J3318">
        <v>1469009140</v>
      </c>
      <c r="K3318" t="b">
        <v>0</v>
      </c>
      <c r="L3318">
        <v>83</v>
      </c>
      <c r="M3318" t="b">
        <v>1</v>
      </c>
      <c r="N3318" s="11" t="s">
        <v>8273</v>
      </c>
      <c r="O3318" t="s">
        <v>8274</v>
      </c>
      <c r="P3318" s="10">
        <f t="shared" si="212"/>
        <v>128</v>
      </c>
      <c r="Q3318">
        <f t="shared" si="215"/>
        <v>30.95</v>
      </c>
      <c r="R3318" s="16">
        <f t="shared" si="213"/>
        <v>42571.420601851853</v>
      </c>
      <c r="S3318" s="16">
        <f t="shared" si="214"/>
        <v>42599.420601851853</v>
      </c>
    </row>
    <row r="3319" spans="1:19" ht="32" hidden="1" x14ac:dyDescent="0.2">
      <c r="A3319">
        <v>3441</v>
      </c>
      <c r="B3319" s="3" t="s">
        <v>3440</v>
      </c>
      <c r="C3319" s="3" t="s">
        <v>7551</v>
      </c>
      <c r="D3319" s="6">
        <v>2500</v>
      </c>
      <c r="E3319" s="8">
        <v>2565</v>
      </c>
      <c r="F3319" t="s">
        <v>8218</v>
      </c>
      <c r="G3319" t="s">
        <v>8223</v>
      </c>
      <c r="H3319" t="s">
        <v>8245</v>
      </c>
      <c r="I3319">
        <v>1447445820</v>
      </c>
      <c r="J3319">
        <v>1445077121</v>
      </c>
      <c r="K3319" t="b">
        <v>0</v>
      </c>
      <c r="L3319">
        <v>43</v>
      </c>
      <c r="M3319" t="b">
        <v>1</v>
      </c>
      <c r="N3319" s="11" t="s">
        <v>8273</v>
      </c>
      <c r="O3319" t="s">
        <v>8274</v>
      </c>
      <c r="P3319" s="10">
        <f t="shared" si="212"/>
        <v>103</v>
      </c>
      <c r="Q3319">
        <f t="shared" si="215"/>
        <v>59.65</v>
      </c>
      <c r="R3319" s="16">
        <f t="shared" si="213"/>
        <v>42294.429641203707</v>
      </c>
      <c r="S3319" s="16">
        <f t="shared" si="214"/>
        <v>42321.845138888893</v>
      </c>
    </row>
    <row r="3320" spans="1:19" ht="32" hidden="1" x14ac:dyDescent="0.2">
      <c r="A3320">
        <v>3597</v>
      </c>
      <c r="B3320" s="3" t="s">
        <v>3596</v>
      </c>
      <c r="C3320" s="3" t="s">
        <v>7707</v>
      </c>
      <c r="D3320" s="6">
        <v>2500</v>
      </c>
      <c r="E3320" s="8">
        <v>2565</v>
      </c>
      <c r="F3320" t="s">
        <v>8218</v>
      </c>
      <c r="G3320" t="s">
        <v>8223</v>
      </c>
      <c r="H3320" t="s">
        <v>8245</v>
      </c>
      <c r="I3320">
        <v>1456984740</v>
      </c>
      <c r="J3320">
        <v>1455717790</v>
      </c>
      <c r="K3320" t="b">
        <v>0</v>
      </c>
      <c r="L3320">
        <v>33</v>
      </c>
      <c r="M3320" t="b">
        <v>1</v>
      </c>
      <c r="N3320" s="11" t="s">
        <v>8273</v>
      </c>
      <c r="O3320" t="s">
        <v>8274</v>
      </c>
      <c r="P3320" s="10">
        <f t="shared" si="212"/>
        <v>103</v>
      </c>
      <c r="Q3320">
        <f t="shared" si="215"/>
        <v>77.73</v>
      </c>
      <c r="R3320" s="16">
        <f t="shared" si="213"/>
        <v>42417.585532407407</v>
      </c>
      <c r="S3320" s="16">
        <f t="shared" si="214"/>
        <v>42432.249305555553</v>
      </c>
    </row>
    <row r="3321" spans="1:19" ht="32" hidden="1" x14ac:dyDescent="0.2">
      <c r="A3321">
        <v>2809</v>
      </c>
      <c r="B3321" s="3" t="s">
        <v>2809</v>
      </c>
      <c r="C3321" s="3" t="s">
        <v>6919</v>
      </c>
      <c r="D3321" s="6">
        <v>2500</v>
      </c>
      <c r="E3321" s="8">
        <v>2560</v>
      </c>
      <c r="F3321" t="s">
        <v>8218</v>
      </c>
      <c r="G3321" t="s">
        <v>8223</v>
      </c>
      <c r="H3321" t="s">
        <v>8245</v>
      </c>
      <c r="I3321">
        <v>1459348740</v>
      </c>
      <c r="J3321">
        <v>1458647725</v>
      </c>
      <c r="K3321" t="b">
        <v>0</v>
      </c>
      <c r="L3321">
        <v>21</v>
      </c>
      <c r="M3321" t="b">
        <v>1</v>
      </c>
      <c r="N3321" s="11" t="s">
        <v>8273</v>
      </c>
      <c r="O3321" t="s">
        <v>8274</v>
      </c>
      <c r="P3321" s="10">
        <f t="shared" si="212"/>
        <v>102</v>
      </c>
      <c r="Q3321">
        <f t="shared" si="215"/>
        <v>121.9</v>
      </c>
      <c r="R3321" s="16">
        <f t="shared" si="213"/>
        <v>42451.496817129635</v>
      </c>
      <c r="S3321" s="16">
        <f t="shared" si="214"/>
        <v>42459.610416666663</v>
      </c>
    </row>
    <row r="3322" spans="1:19" ht="32" hidden="1" x14ac:dyDescent="0.2">
      <c r="A3322">
        <v>3268</v>
      </c>
      <c r="B3322" s="3" t="s">
        <v>3268</v>
      </c>
      <c r="C3322" s="3" t="s">
        <v>7378</v>
      </c>
      <c r="D3322" s="6">
        <v>2000</v>
      </c>
      <c r="E3322" s="8">
        <v>2560</v>
      </c>
      <c r="F3322" t="s">
        <v>8218</v>
      </c>
      <c r="G3322" t="s">
        <v>8223</v>
      </c>
      <c r="H3322" t="s">
        <v>8245</v>
      </c>
      <c r="I3322">
        <v>1472074928</v>
      </c>
      <c r="J3322">
        <v>1470692528</v>
      </c>
      <c r="K3322" t="b">
        <v>1</v>
      </c>
      <c r="L3322">
        <v>42</v>
      </c>
      <c r="M3322" t="b">
        <v>1</v>
      </c>
      <c r="N3322" s="11" t="s">
        <v>8273</v>
      </c>
      <c r="O3322" t="s">
        <v>8274</v>
      </c>
      <c r="P3322" s="10">
        <f t="shared" ref="P3322:P3385" si="216">IFERROR(ROUND(E3322/D3322*100,0), "N/A")</f>
        <v>128</v>
      </c>
      <c r="Q3322">
        <f t="shared" si="215"/>
        <v>60.95</v>
      </c>
      <c r="R3322" s="16">
        <f t="shared" si="213"/>
        <v>42590.90425925926</v>
      </c>
      <c r="S3322" s="16">
        <f t="shared" si="214"/>
        <v>42606.90425925926</v>
      </c>
    </row>
    <row r="3323" spans="1:19" ht="112" hidden="1" x14ac:dyDescent="0.2">
      <c r="A3323">
        <v>3561</v>
      </c>
      <c r="B3323" s="3" t="s">
        <v>3560</v>
      </c>
      <c r="C3323" s="3" t="s">
        <v>7671</v>
      </c>
      <c r="D3323" s="6">
        <v>2500</v>
      </c>
      <c r="E3323" s="8">
        <v>2560</v>
      </c>
      <c r="F3323" t="s">
        <v>8218</v>
      </c>
      <c r="G3323" t="s">
        <v>8223</v>
      </c>
      <c r="H3323" t="s">
        <v>8245</v>
      </c>
      <c r="I3323">
        <v>1438799760</v>
      </c>
      <c r="J3323">
        <v>1437236378</v>
      </c>
      <c r="K3323" t="b">
        <v>0</v>
      </c>
      <c r="L3323">
        <v>54</v>
      </c>
      <c r="M3323" t="b">
        <v>1</v>
      </c>
      <c r="N3323" s="11" t="s">
        <v>8273</v>
      </c>
      <c r="O3323" t="s">
        <v>8274</v>
      </c>
      <c r="P3323" s="10">
        <f t="shared" si="216"/>
        <v>102</v>
      </c>
      <c r="Q3323">
        <f t="shared" si="215"/>
        <v>47.41</v>
      </c>
      <c r="R3323" s="16">
        <f t="shared" si="213"/>
        <v>42203.680300925931</v>
      </c>
      <c r="S3323" s="16">
        <f t="shared" si="214"/>
        <v>42221.774999999994</v>
      </c>
    </row>
    <row r="3324" spans="1:19" ht="32" hidden="1" x14ac:dyDescent="0.2">
      <c r="A3324">
        <v>3603</v>
      </c>
      <c r="B3324" s="3" t="s">
        <v>3602</v>
      </c>
      <c r="C3324" s="3" t="s">
        <v>7713</v>
      </c>
      <c r="D3324" s="6">
        <v>1500</v>
      </c>
      <c r="E3324" s="8">
        <v>2560</v>
      </c>
      <c r="F3324" t="s">
        <v>8218</v>
      </c>
      <c r="G3324" t="s">
        <v>8223</v>
      </c>
      <c r="H3324" t="s">
        <v>8245</v>
      </c>
      <c r="I3324">
        <v>1446759880</v>
      </c>
      <c r="J3324">
        <v>1444164280</v>
      </c>
      <c r="K3324" t="b">
        <v>0</v>
      </c>
      <c r="L3324">
        <v>57</v>
      </c>
      <c r="M3324" t="b">
        <v>1</v>
      </c>
      <c r="N3324" s="11" t="s">
        <v>8273</v>
      </c>
      <c r="O3324" t="s">
        <v>8274</v>
      </c>
      <c r="P3324" s="10">
        <f t="shared" si="216"/>
        <v>171</v>
      </c>
      <c r="Q3324">
        <f t="shared" si="215"/>
        <v>44.91</v>
      </c>
      <c r="R3324" s="16">
        <f t="shared" si="213"/>
        <v>42283.864351851851</v>
      </c>
      <c r="S3324" s="16">
        <f t="shared" si="214"/>
        <v>42313.906018518523</v>
      </c>
    </row>
    <row r="3325" spans="1:19" ht="32" hidden="1" x14ac:dyDescent="0.2">
      <c r="A3325">
        <v>3487</v>
      </c>
      <c r="B3325" s="3" t="s">
        <v>3486</v>
      </c>
      <c r="C3325" s="3" t="s">
        <v>7597</v>
      </c>
      <c r="D3325" s="6">
        <v>2000</v>
      </c>
      <c r="E3325" s="8">
        <v>2555</v>
      </c>
      <c r="F3325" t="s">
        <v>8218</v>
      </c>
      <c r="G3325" t="s">
        <v>8224</v>
      </c>
      <c r="H3325" t="s">
        <v>8246</v>
      </c>
      <c r="I3325">
        <v>1435185252</v>
      </c>
      <c r="J3325">
        <v>1432593252</v>
      </c>
      <c r="K3325" t="b">
        <v>0</v>
      </c>
      <c r="L3325">
        <v>66</v>
      </c>
      <c r="M3325" t="b">
        <v>1</v>
      </c>
      <c r="N3325" s="11" t="s">
        <v>8273</v>
      </c>
      <c r="O3325" t="s">
        <v>8274</v>
      </c>
      <c r="P3325" s="10">
        <f t="shared" si="216"/>
        <v>128</v>
      </c>
      <c r="Q3325">
        <f t="shared" si="215"/>
        <v>38.71</v>
      </c>
      <c r="R3325" s="16">
        <f t="shared" si="213"/>
        <v>42149.940416666665</v>
      </c>
      <c r="S3325" s="16">
        <f t="shared" si="214"/>
        <v>42179.940416666665</v>
      </c>
    </row>
    <row r="3326" spans="1:19" ht="32" hidden="1" x14ac:dyDescent="0.2">
      <c r="A3326">
        <v>3207</v>
      </c>
      <c r="B3326" s="3" t="s">
        <v>3207</v>
      </c>
      <c r="C3326" s="3" t="s">
        <v>7317</v>
      </c>
      <c r="D3326" s="6">
        <v>5500</v>
      </c>
      <c r="E3326" s="8">
        <v>2550</v>
      </c>
      <c r="F3326" t="s">
        <v>8220</v>
      </c>
      <c r="G3326" t="s">
        <v>8223</v>
      </c>
      <c r="H3326" t="s">
        <v>8245</v>
      </c>
      <c r="I3326">
        <v>1429767607</v>
      </c>
      <c r="J3326">
        <v>1424587207</v>
      </c>
      <c r="K3326" t="b">
        <v>0</v>
      </c>
      <c r="L3326">
        <v>36</v>
      </c>
      <c r="M3326" t="b">
        <v>0</v>
      </c>
      <c r="N3326" s="11" t="s">
        <v>8273</v>
      </c>
      <c r="O3326" t="s">
        <v>8275</v>
      </c>
      <c r="P3326" s="10">
        <f t="shared" si="216"/>
        <v>46</v>
      </c>
      <c r="Q3326">
        <f t="shared" si="215"/>
        <v>70.83</v>
      </c>
      <c r="R3326" s="16">
        <f t="shared" si="213"/>
        <v>42057.277858796297</v>
      </c>
      <c r="S3326" s="16">
        <f t="shared" si="214"/>
        <v>42117.236192129625</v>
      </c>
    </row>
    <row r="3327" spans="1:19" ht="32" hidden="1" x14ac:dyDescent="0.2">
      <c r="A3327">
        <v>1295</v>
      </c>
      <c r="B3327" s="3" t="s">
        <v>1296</v>
      </c>
      <c r="C3327" s="3" t="s">
        <v>5405</v>
      </c>
      <c r="D3327" s="6">
        <v>2500</v>
      </c>
      <c r="E3327" s="8">
        <v>2549</v>
      </c>
      <c r="F3327" t="s">
        <v>8218</v>
      </c>
      <c r="G3327" t="s">
        <v>8224</v>
      </c>
      <c r="H3327" t="s">
        <v>8246</v>
      </c>
      <c r="I3327">
        <v>1438189200</v>
      </c>
      <c r="J3327">
        <v>1435585497</v>
      </c>
      <c r="K3327" t="b">
        <v>0</v>
      </c>
      <c r="L3327">
        <v>64</v>
      </c>
      <c r="M3327" t="b">
        <v>1</v>
      </c>
      <c r="N3327" s="11" t="s">
        <v>8273</v>
      </c>
      <c r="O3327" t="s">
        <v>8274</v>
      </c>
      <c r="P3327" s="10">
        <f t="shared" si="216"/>
        <v>102</v>
      </c>
      <c r="Q3327">
        <f t="shared" si="215"/>
        <v>39.83</v>
      </c>
      <c r="R3327" s="16">
        <f t="shared" si="213"/>
        <v>42184.572881944448</v>
      </c>
      <c r="S3327" s="16">
        <f t="shared" si="214"/>
        <v>42214.708333333328</v>
      </c>
    </row>
    <row r="3328" spans="1:19" ht="32" hidden="1" x14ac:dyDescent="0.2">
      <c r="A3328">
        <v>3592</v>
      </c>
      <c r="B3328" s="3" t="s">
        <v>3591</v>
      </c>
      <c r="C3328" s="3" t="s">
        <v>7702</v>
      </c>
      <c r="D3328" s="6">
        <v>2000</v>
      </c>
      <c r="E3328" s="8">
        <v>2545</v>
      </c>
      <c r="F3328" t="s">
        <v>8218</v>
      </c>
      <c r="G3328" t="s">
        <v>8223</v>
      </c>
      <c r="H3328" t="s">
        <v>8245</v>
      </c>
      <c r="I3328">
        <v>1423630740</v>
      </c>
      <c r="J3328">
        <v>1418673307</v>
      </c>
      <c r="K3328" t="b">
        <v>0</v>
      </c>
      <c r="L3328">
        <v>35</v>
      </c>
      <c r="M3328" t="b">
        <v>1</v>
      </c>
      <c r="N3328" s="11" t="s">
        <v>8273</v>
      </c>
      <c r="O3328" t="s">
        <v>8274</v>
      </c>
      <c r="P3328" s="10">
        <f t="shared" si="216"/>
        <v>127</v>
      </c>
      <c r="Q3328">
        <f t="shared" si="215"/>
        <v>72.709999999999994</v>
      </c>
      <c r="R3328" s="16">
        <f t="shared" si="213"/>
        <v>41988.829942129625</v>
      </c>
      <c r="S3328" s="16">
        <f t="shared" si="214"/>
        <v>42046.207638888889</v>
      </c>
    </row>
    <row r="3329" spans="1:19" ht="32" hidden="1" x14ac:dyDescent="0.2">
      <c r="A3329">
        <v>3320</v>
      </c>
      <c r="B3329" s="3" t="s">
        <v>3320</v>
      </c>
      <c r="C3329" s="3" t="s">
        <v>7430</v>
      </c>
      <c r="D3329" s="6">
        <v>2500</v>
      </c>
      <c r="E3329" s="8">
        <v>2525</v>
      </c>
      <c r="F3329" t="s">
        <v>8218</v>
      </c>
      <c r="G3329" t="s">
        <v>8223</v>
      </c>
      <c r="H3329" t="s">
        <v>8245</v>
      </c>
      <c r="I3329">
        <v>1466557557</v>
      </c>
      <c r="J3329">
        <v>1463965557</v>
      </c>
      <c r="K3329" t="b">
        <v>0</v>
      </c>
      <c r="L3329">
        <v>38</v>
      </c>
      <c r="M3329" t="b">
        <v>1</v>
      </c>
      <c r="N3329" s="11" t="s">
        <v>8273</v>
      </c>
      <c r="O3329" t="s">
        <v>8274</v>
      </c>
      <c r="P3329" s="10">
        <f t="shared" si="216"/>
        <v>101</v>
      </c>
      <c r="Q3329">
        <f t="shared" si="215"/>
        <v>66.45</v>
      </c>
      <c r="R3329" s="16">
        <f t="shared" si="213"/>
        <v>42513.045798611114</v>
      </c>
      <c r="S3329" s="16">
        <f t="shared" si="214"/>
        <v>42543.045798611114</v>
      </c>
    </row>
    <row r="3330" spans="1:19" ht="32" hidden="1" x14ac:dyDescent="0.2">
      <c r="A3330">
        <v>3890</v>
      </c>
      <c r="B3330" s="3" t="s">
        <v>3887</v>
      </c>
      <c r="C3330" s="3" t="s">
        <v>7998</v>
      </c>
      <c r="D3330" s="6">
        <v>15000</v>
      </c>
      <c r="E3330" s="8">
        <v>2524</v>
      </c>
      <c r="F3330" t="s">
        <v>8220</v>
      </c>
      <c r="G3330" t="s">
        <v>8223</v>
      </c>
      <c r="H3330" t="s">
        <v>8245</v>
      </c>
      <c r="I3330">
        <v>1439662344</v>
      </c>
      <c r="J3330">
        <v>1434478344</v>
      </c>
      <c r="K3330" t="b">
        <v>0</v>
      </c>
      <c r="L3330">
        <v>8</v>
      </c>
      <c r="M3330" t="b">
        <v>0</v>
      </c>
      <c r="N3330" s="11" t="s">
        <v>8273</v>
      </c>
      <c r="O3330" t="s">
        <v>8274</v>
      </c>
      <c r="P3330" s="10">
        <f t="shared" si="216"/>
        <v>17</v>
      </c>
      <c r="Q3330">
        <f t="shared" si="215"/>
        <v>315.5</v>
      </c>
      <c r="R3330" s="16">
        <f t="shared" si="213"/>
        <v>42171.758611111116</v>
      </c>
      <c r="S3330" s="16">
        <f t="shared" si="214"/>
        <v>42231.758611111116</v>
      </c>
    </row>
    <row r="3331" spans="1:19" ht="16" hidden="1" x14ac:dyDescent="0.2">
      <c r="A3331">
        <v>3778</v>
      </c>
      <c r="B3331" s="3" t="s">
        <v>3775</v>
      </c>
      <c r="C3331" s="3" t="s">
        <v>7888</v>
      </c>
      <c r="D3331" s="6">
        <v>2400</v>
      </c>
      <c r="E3331" s="8">
        <v>2521</v>
      </c>
      <c r="F3331" t="s">
        <v>8218</v>
      </c>
      <c r="G3331" t="s">
        <v>8223</v>
      </c>
      <c r="H3331" t="s">
        <v>8245</v>
      </c>
      <c r="I3331">
        <v>1423942780</v>
      </c>
      <c r="J3331">
        <v>1418758780</v>
      </c>
      <c r="K3331" t="b">
        <v>0</v>
      </c>
      <c r="L3331">
        <v>36</v>
      </c>
      <c r="M3331" t="b">
        <v>1</v>
      </c>
      <c r="N3331" s="11" t="s">
        <v>8273</v>
      </c>
      <c r="O3331" t="s">
        <v>8275</v>
      </c>
      <c r="P3331" s="10">
        <f t="shared" si="216"/>
        <v>105</v>
      </c>
      <c r="Q3331">
        <f t="shared" si="215"/>
        <v>70.03</v>
      </c>
      <c r="R3331" s="16">
        <f t="shared" ref="R3331:R3394" si="217">(((J3331/60)/60)/24)+DATE(1970,1,1)</f>
        <v>41989.819212962961</v>
      </c>
      <c r="S3331" s="16">
        <f t="shared" ref="S3331:S3394" si="218">(((I3331/60)/60)/24)+DATE(1970,1,1)</f>
        <v>42049.819212962961</v>
      </c>
    </row>
    <row r="3332" spans="1:19" ht="32" hidden="1" x14ac:dyDescent="0.2">
      <c r="A3332">
        <v>3614</v>
      </c>
      <c r="B3332" s="3" t="s">
        <v>3439</v>
      </c>
      <c r="C3332" s="3" t="s">
        <v>7724</v>
      </c>
      <c r="D3332" s="6">
        <v>2500</v>
      </c>
      <c r="E3332" s="8">
        <v>2520</v>
      </c>
      <c r="F3332" t="s">
        <v>8218</v>
      </c>
      <c r="G3332" t="s">
        <v>8223</v>
      </c>
      <c r="H3332" t="s">
        <v>8245</v>
      </c>
      <c r="I3332">
        <v>1434675616</v>
      </c>
      <c r="J3332">
        <v>1432083616</v>
      </c>
      <c r="K3332" t="b">
        <v>0</v>
      </c>
      <c r="L3332">
        <v>71</v>
      </c>
      <c r="M3332" t="b">
        <v>1</v>
      </c>
      <c r="N3332" s="11" t="s">
        <v>8273</v>
      </c>
      <c r="O3332" t="s">
        <v>8274</v>
      </c>
      <c r="P3332" s="10">
        <f t="shared" si="216"/>
        <v>101</v>
      </c>
      <c r="Q3332">
        <f t="shared" si="215"/>
        <v>35.49</v>
      </c>
      <c r="R3332" s="16">
        <f t="shared" si="217"/>
        <v>42144.041851851856</v>
      </c>
      <c r="S3332" s="16">
        <f t="shared" si="218"/>
        <v>42174.041851851856</v>
      </c>
    </row>
    <row r="3333" spans="1:19" ht="32" hidden="1" x14ac:dyDescent="0.2">
      <c r="A3333">
        <v>3699</v>
      </c>
      <c r="B3333" s="3" t="s">
        <v>3696</v>
      </c>
      <c r="C3333" s="3" t="s">
        <v>7809</v>
      </c>
      <c r="D3333" s="6">
        <v>2500</v>
      </c>
      <c r="E3333" s="8">
        <v>2520</v>
      </c>
      <c r="F3333" t="s">
        <v>8218</v>
      </c>
      <c r="G3333" t="s">
        <v>8223</v>
      </c>
      <c r="H3333" t="s">
        <v>8245</v>
      </c>
      <c r="I3333">
        <v>1413383216</v>
      </c>
      <c r="J3333">
        <v>1410791216</v>
      </c>
      <c r="K3333" t="b">
        <v>0</v>
      </c>
      <c r="L3333">
        <v>40</v>
      </c>
      <c r="M3333" t="b">
        <v>1</v>
      </c>
      <c r="N3333" s="11" t="s">
        <v>8273</v>
      </c>
      <c r="O3333" t="s">
        <v>8274</v>
      </c>
      <c r="P3333" s="10">
        <f t="shared" si="216"/>
        <v>101</v>
      </c>
      <c r="Q3333">
        <f t="shared" si="215"/>
        <v>63</v>
      </c>
      <c r="R3333" s="16">
        <f t="shared" si="217"/>
        <v>41897.602037037039</v>
      </c>
      <c r="S3333" s="16">
        <f t="shared" si="218"/>
        <v>41927.602037037039</v>
      </c>
    </row>
    <row r="3334" spans="1:19" ht="16" hidden="1" x14ac:dyDescent="0.2">
      <c r="A3334">
        <v>3318</v>
      </c>
      <c r="B3334" s="3" t="s">
        <v>3318</v>
      </c>
      <c r="C3334" s="3" t="s">
        <v>7428</v>
      </c>
      <c r="D3334" s="6">
        <v>2000</v>
      </c>
      <c r="E3334" s="8">
        <v>2512</v>
      </c>
      <c r="F3334" t="s">
        <v>8218</v>
      </c>
      <c r="G3334" t="s">
        <v>8228</v>
      </c>
      <c r="H3334" t="s">
        <v>8250</v>
      </c>
      <c r="I3334">
        <v>1460341800</v>
      </c>
      <c r="J3334">
        <v>1456902893</v>
      </c>
      <c r="K3334" t="b">
        <v>0</v>
      </c>
      <c r="L3334">
        <v>32</v>
      </c>
      <c r="M3334" t="b">
        <v>1</v>
      </c>
      <c r="N3334" s="11" t="s">
        <v>8273</v>
      </c>
      <c r="O3334" t="s">
        <v>8274</v>
      </c>
      <c r="P3334" s="10">
        <f t="shared" si="216"/>
        <v>126</v>
      </c>
      <c r="Q3334">
        <f t="shared" si="215"/>
        <v>78.5</v>
      </c>
      <c r="R3334" s="16">
        <f t="shared" si="217"/>
        <v>42431.302002314813</v>
      </c>
      <c r="S3334" s="16">
        <f t="shared" si="218"/>
        <v>42471.104166666672</v>
      </c>
    </row>
    <row r="3335" spans="1:19" ht="32" hidden="1" x14ac:dyDescent="0.2">
      <c r="A3335">
        <v>3312</v>
      </c>
      <c r="B3335" s="3" t="s">
        <v>3312</v>
      </c>
      <c r="C3335" s="3" t="s">
        <v>7422</v>
      </c>
      <c r="D3335" s="6">
        <v>2500</v>
      </c>
      <c r="E3335" s="8">
        <v>2501</v>
      </c>
      <c r="F3335" t="s">
        <v>8218</v>
      </c>
      <c r="G3335" t="s">
        <v>8223</v>
      </c>
      <c r="H3335" t="s">
        <v>8245</v>
      </c>
      <c r="I3335">
        <v>1478901600</v>
      </c>
      <c r="J3335">
        <v>1477077946</v>
      </c>
      <c r="K3335" t="b">
        <v>0</v>
      </c>
      <c r="L3335">
        <v>41</v>
      </c>
      <c r="M3335" t="b">
        <v>1</v>
      </c>
      <c r="N3335" s="11" t="s">
        <v>8273</v>
      </c>
      <c r="O3335" t="s">
        <v>8274</v>
      </c>
      <c r="P3335" s="10">
        <f t="shared" si="216"/>
        <v>100</v>
      </c>
      <c r="Q3335">
        <f t="shared" si="215"/>
        <v>61</v>
      </c>
      <c r="R3335" s="16">
        <f t="shared" si="217"/>
        <v>42664.809560185182</v>
      </c>
      <c r="S3335" s="16">
        <f t="shared" si="218"/>
        <v>42685.916666666672</v>
      </c>
    </row>
    <row r="3336" spans="1:19" ht="32" hidden="1" x14ac:dyDescent="0.2">
      <c r="A3336">
        <v>1302</v>
      </c>
      <c r="B3336" s="3" t="s">
        <v>1303</v>
      </c>
      <c r="C3336" s="3" t="s">
        <v>5412</v>
      </c>
      <c r="D3336" s="6">
        <v>2500</v>
      </c>
      <c r="E3336" s="8">
        <v>2500</v>
      </c>
      <c r="F3336" t="s">
        <v>8218</v>
      </c>
      <c r="G3336" t="s">
        <v>8223</v>
      </c>
      <c r="H3336" t="s">
        <v>8245</v>
      </c>
      <c r="I3336">
        <v>1480559011</v>
      </c>
      <c r="J3336">
        <v>1477963411</v>
      </c>
      <c r="K3336" t="b">
        <v>0</v>
      </c>
      <c r="L3336">
        <v>50</v>
      </c>
      <c r="M3336" t="b">
        <v>1</v>
      </c>
      <c r="N3336" s="11" t="s">
        <v>8273</v>
      </c>
      <c r="O3336" t="s">
        <v>8274</v>
      </c>
      <c r="P3336" s="10">
        <f t="shared" si="216"/>
        <v>100</v>
      </c>
      <c r="Q3336">
        <f t="shared" si="215"/>
        <v>50</v>
      </c>
      <c r="R3336" s="16">
        <f t="shared" si="217"/>
        <v>42675.057997685188</v>
      </c>
      <c r="S3336" s="16">
        <f t="shared" si="218"/>
        <v>42705.099664351852</v>
      </c>
    </row>
    <row r="3337" spans="1:19" ht="16" hidden="1" x14ac:dyDescent="0.2">
      <c r="A3337">
        <v>3287</v>
      </c>
      <c r="B3337" s="3" t="s">
        <v>3287</v>
      </c>
      <c r="C3337" s="3" t="s">
        <v>7397</v>
      </c>
      <c r="D3337" s="6">
        <v>2500</v>
      </c>
      <c r="E3337" s="8">
        <v>2500</v>
      </c>
      <c r="F3337" t="s">
        <v>8218</v>
      </c>
      <c r="G3337" t="s">
        <v>8228</v>
      </c>
      <c r="H3337" t="s">
        <v>8250</v>
      </c>
      <c r="I3337">
        <v>1448733628</v>
      </c>
      <c r="J3337">
        <v>1446573628</v>
      </c>
      <c r="K3337" t="b">
        <v>0</v>
      </c>
      <c r="L3337">
        <v>34</v>
      </c>
      <c r="M3337" t="b">
        <v>1</v>
      </c>
      <c r="N3337" s="11" t="s">
        <v>8273</v>
      </c>
      <c r="O3337" t="s">
        <v>8274</v>
      </c>
      <c r="P3337" s="10">
        <f t="shared" si="216"/>
        <v>100</v>
      </c>
      <c r="Q3337">
        <f t="shared" si="215"/>
        <v>73.53</v>
      </c>
      <c r="R3337" s="16">
        <f t="shared" si="217"/>
        <v>42311.750324074077</v>
      </c>
      <c r="S3337" s="16">
        <f t="shared" si="218"/>
        <v>42336.750324074077</v>
      </c>
    </row>
    <row r="3338" spans="1:19" ht="32" hidden="1" x14ac:dyDescent="0.2">
      <c r="A3338">
        <v>3516</v>
      </c>
      <c r="B3338" s="3" t="s">
        <v>3515</v>
      </c>
      <c r="C3338" s="3" t="s">
        <v>7626</v>
      </c>
      <c r="D3338" s="6">
        <v>2500</v>
      </c>
      <c r="E3338" s="8">
        <v>2500</v>
      </c>
      <c r="F3338" t="s">
        <v>8218</v>
      </c>
      <c r="G3338" t="s">
        <v>8223</v>
      </c>
      <c r="H3338" t="s">
        <v>8245</v>
      </c>
      <c r="I3338">
        <v>1410145200</v>
      </c>
      <c r="J3338">
        <v>1407197670</v>
      </c>
      <c r="K3338" t="b">
        <v>0</v>
      </c>
      <c r="L3338">
        <v>11</v>
      </c>
      <c r="M3338" t="b">
        <v>1</v>
      </c>
      <c r="N3338" s="11" t="s">
        <v>8273</v>
      </c>
      <c r="O3338" t="s">
        <v>8274</v>
      </c>
      <c r="P3338" s="10">
        <f t="shared" si="216"/>
        <v>100</v>
      </c>
      <c r="Q3338">
        <f t="shared" ref="Q3338:Q3401" si="219">IFERROR(ROUND(E3338/L3338,2),0)</f>
        <v>227.27</v>
      </c>
      <c r="R3338" s="16">
        <f t="shared" si="217"/>
        <v>41856.010069444441</v>
      </c>
      <c r="S3338" s="16">
        <f t="shared" si="218"/>
        <v>41890.125</v>
      </c>
    </row>
    <row r="3339" spans="1:19" ht="16" hidden="1" x14ac:dyDescent="0.2">
      <c r="A3339">
        <v>3544</v>
      </c>
      <c r="B3339" s="3" t="s">
        <v>3543</v>
      </c>
      <c r="C3339" s="3" t="s">
        <v>7654</v>
      </c>
      <c r="D3339" s="6">
        <v>2500</v>
      </c>
      <c r="E3339" s="8">
        <v>2500</v>
      </c>
      <c r="F3339" t="s">
        <v>8218</v>
      </c>
      <c r="G3339" t="s">
        <v>8223</v>
      </c>
      <c r="H3339" t="s">
        <v>8245</v>
      </c>
      <c r="I3339">
        <v>1425758257</v>
      </c>
      <c r="J3339">
        <v>1423166257</v>
      </c>
      <c r="K3339" t="b">
        <v>0</v>
      </c>
      <c r="L3339">
        <v>24</v>
      </c>
      <c r="M3339" t="b">
        <v>1</v>
      </c>
      <c r="N3339" s="11" t="s">
        <v>8273</v>
      </c>
      <c r="O3339" t="s">
        <v>8274</v>
      </c>
      <c r="P3339" s="10">
        <f t="shared" si="216"/>
        <v>100</v>
      </c>
      <c r="Q3339">
        <f t="shared" si="219"/>
        <v>104.17</v>
      </c>
      <c r="R3339" s="16">
        <f t="shared" si="217"/>
        <v>42040.831678240742</v>
      </c>
      <c r="S3339" s="16">
        <f t="shared" si="218"/>
        <v>42070.831678240742</v>
      </c>
    </row>
    <row r="3340" spans="1:19" ht="32" hidden="1" x14ac:dyDescent="0.2">
      <c r="A3340">
        <v>3774</v>
      </c>
      <c r="B3340" s="3" t="s">
        <v>3771</v>
      </c>
      <c r="C3340" s="3" t="s">
        <v>7884</v>
      </c>
      <c r="D3340" s="6">
        <v>2500</v>
      </c>
      <c r="E3340" s="8">
        <v>2500</v>
      </c>
      <c r="F3340" t="s">
        <v>8218</v>
      </c>
      <c r="G3340" t="s">
        <v>8228</v>
      </c>
      <c r="H3340" t="s">
        <v>8250</v>
      </c>
      <c r="I3340">
        <v>1428606055</v>
      </c>
      <c r="J3340">
        <v>1427223655</v>
      </c>
      <c r="K3340" t="b">
        <v>0</v>
      </c>
      <c r="L3340">
        <v>25</v>
      </c>
      <c r="M3340" t="b">
        <v>1</v>
      </c>
      <c r="N3340" s="11" t="s">
        <v>8273</v>
      </c>
      <c r="O3340" t="s">
        <v>8275</v>
      </c>
      <c r="P3340" s="10">
        <f t="shared" si="216"/>
        <v>100</v>
      </c>
      <c r="Q3340">
        <f t="shared" si="219"/>
        <v>100</v>
      </c>
      <c r="R3340" s="16">
        <f t="shared" si="217"/>
        <v>42087.792303240742</v>
      </c>
      <c r="S3340" s="16">
        <f t="shared" si="218"/>
        <v>42103.792303240742</v>
      </c>
    </row>
    <row r="3341" spans="1:19" ht="32" hidden="1" x14ac:dyDescent="0.2">
      <c r="A3341">
        <v>4040</v>
      </c>
      <c r="B3341" s="3" t="s">
        <v>4036</v>
      </c>
      <c r="C3341" s="3" t="s">
        <v>8144</v>
      </c>
      <c r="D3341" s="6">
        <v>8000</v>
      </c>
      <c r="E3341" s="8">
        <v>2500</v>
      </c>
      <c r="F3341" t="s">
        <v>8220</v>
      </c>
      <c r="G3341" t="s">
        <v>8223</v>
      </c>
      <c r="H3341" t="s">
        <v>8245</v>
      </c>
      <c r="I3341">
        <v>1437188400</v>
      </c>
      <c r="J3341">
        <v>1432100004</v>
      </c>
      <c r="K3341" t="b">
        <v>0</v>
      </c>
      <c r="L3341">
        <v>2</v>
      </c>
      <c r="M3341" t="b">
        <v>0</v>
      </c>
      <c r="N3341" s="11" t="s">
        <v>8273</v>
      </c>
      <c r="O3341" t="s">
        <v>8274</v>
      </c>
      <c r="P3341" s="10">
        <f t="shared" si="216"/>
        <v>31</v>
      </c>
      <c r="Q3341">
        <f t="shared" si="219"/>
        <v>1250</v>
      </c>
      <c r="R3341" s="16">
        <f t="shared" si="217"/>
        <v>42144.231527777782</v>
      </c>
      <c r="S3341" s="16">
        <f t="shared" si="218"/>
        <v>42203.125</v>
      </c>
    </row>
    <row r="3342" spans="1:19" ht="32" hidden="1" x14ac:dyDescent="0.2">
      <c r="A3342">
        <v>3937</v>
      </c>
      <c r="B3342" s="3" t="s">
        <v>3934</v>
      </c>
      <c r="C3342" s="3" t="s">
        <v>8045</v>
      </c>
      <c r="D3342" s="6">
        <v>2885</v>
      </c>
      <c r="E3342" s="8">
        <v>2485</v>
      </c>
      <c r="F3342" t="s">
        <v>8220</v>
      </c>
      <c r="G3342" t="s">
        <v>8223</v>
      </c>
      <c r="H3342" t="s">
        <v>8245</v>
      </c>
      <c r="I3342">
        <v>1468249760</v>
      </c>
      <c r="J3342">
        <v>1465830560</v>
      </c>
      <c r="K3342" t="b">
        <v>0</v>
      </c>
      <c r="L3342">
        <v>10</v>
      </c>
      <c r="M3342" t="b">
        <v>0</v>
      </c>
      <c r="N3342" s="11" t="s">
        <v>8273</v>
      </c>
      <c r="O3342" t="s">
        <v>8274</v>
      </c>
      <c r="P3342" s="10">
        <f t="shared" si="216"/>
        <v>86</v>
      </c>
      <c r="Q3342">
        <f t="shared" si="219"/>
        <v>248.5</v>
      </c>
      <c r="R3342" s="16">
        <f t="shared" si="217"/>
        <v>42534.631481481483</v>
      </c>
      <c r="S3342" s="16">
        <f t="shared" si="218"/>
        <v>42562.631481481483</v>
      </c>
    </row>
    <row r="3343" spans="1:19" ht="48" hidden="1" x14ac:dyDescent="0.2">
      <c r="A3343">
        <v>3290</v>
      </c>
      <c r="B3343" s="3" t="s">
        <v>3290</v>
      </c>
      <c r="C3343" s="3" t="s">
        <v>7400</v>
      </c>
      <c r="D3343" s="6">
        <v>2000</v>
      </c>
      <c r="E3343" s="8">
        <v>2424</v>
      </c>
      <c r="F3343" t="s">
        <v>8218</v>
      </c>
      <c r="G3343" t="s">
        <v>8224</v>
      </c>
      <c r="H3343" t="s">
        <v>8246</v>
      </c>
      <c r="I3343">
        <v>1489234891</v>
      </c>
      <c r="J3343">
        <v>1486642891</v>
      </c>
      <c r="K3343" t="b">
        <v>0</v>
      </c>
      <c r="L3343">
        <v>72</v>
      </c>
      <c r="M3343" t="b">
        <v>1</v>
      </c>
      <c r="N3343" s="11" t="s">
        <v>8273</v>
      </c>
      <c r="O3343" t="s">
        <v>8274</v>
      </c>
      <c r="P3343" s="10">
        <f t="shared" si="216"/>
        <v>121</v>
      </c>
      <c r="Q3343">
        <f t="shared" si="219"/>
        <v>33.67</v>
      </c>
      <c r="R3343" s="16">
        <f t="shared" si="217"/>
        <v>42775.51494212963</v>
      </c>
      <c r="S3343" s="16">
        <f t="shared" si="218"/>
        <v>42805.51494212963</v>
      </c>
    </row>
    <row r="3344" spans="1:19" ht="32" hidden="1" x14ac:dyDescent="0.2">
      <c r="A3344">
        <v>537</v>
      </c>
      <c r="B3344" s="3" t="s">
        <v>538</v>
      </c>
      <c r="C3344" s="3" t="s">
        <v>4647</v>
      </c>
      <c r="D3344" s="6">
        <v>2000</v>
      </c>
      <c r="E3344" s="8">
        <v>2410</v>
      </c>
      <c r="F3344" t="s">
        <v>8218</v>
      </c>
      <c r="G3344" t="s">
        <v>8223</v>
      </c>
      <c r="H3344" t="s">
        <v>8245</v>
      </c>
      <c r="I3344">
        <v>1446665191</v>
      </c>
      <c r="J3344">
        <v>1444069591</v>
      </c>
      <c r="K3344" t="b">
        <v>0</v>
      </c>
      <c r="L3344">
        <v>59</v>
      </c>
      <c r="M3344" t="b">
        <v>1</v>
      </c>
      <c r="N3344" s="11" t="s">
        <v>8273</v>
      </c>
      <c r="O3344" t="s">
        <v>8274</v>
      </c>
      <c r="P3344" s="10">
        <f t="shared" si="216"/>
        <v>121</v>
      </c>
      <c r="Q3344">
        <f t="shared" si="219"/>
        <v>40.85</v>
      </c>
      <c r="R3344" s="16">
        <f t="shared" si="217"/>
        <v>42282.768414351856</v>
      </c>
      <c r="S3344" s="16">
        <f t="shared" si="218"/>
        <v>42312.810081018513</v>
      </c>
    </row>
    <row r="3345" spans="1:19" ht="32" hidden="1" x14ac:dyDescent="0.2">
      <c r="A3345">
        <v>2827</v>
      </c>
      <c r="B3345" s="3" t="s">
        <v>2827</v>
      </c>
      <c r="C3345" s="3" t="s">
        <v>6937</v>
      </c>
      <c r="D3345" s="6">
        <v>2000</v>
      </c>
      <c r="E3345" s="8">
        <v>2405</v>
      </c>
      <c r="F3345" t="s">
        <v>8218</v>
      </c>
      <c r="G3345" t="s">
        <v>8223</v>
      </c>
      <c r="H3345" t="s">
        <v>8245</v>
      </c>
      <c r="I3345">
        <v>1464971400</v>
      </c>
      <c r="J3345">
        <v>1462379066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P3345" s="10">
        <f t="shared" si="216"/>
        <v>120</v>
      </c>
      <c r="Q3345">
        <f t="shared" si="219"/>
        <v>104.57</v>
      </c>
      <c r="R3345" s="16">
        <f t="shared" si="217"/>
        <v>42494.683634259258</v>
      </c>
      <c r="S3345" s="16">
        <f t="shared" si="218"/>
        <v>42524.6875</v>
      </c>
    </row>
    <row r="3346" spans="1:19" ht="32" hidden="1" x14ac:dyDescent="0.2">
      <c r="A3346">
        <v>2838</v>
      </c>
      <c r="B3346" s="3" t="s">
        <v>2838</v>
      </c>
      <c r="C3346" s="3" t="s">
        <v>6948</v>
      </c>
      <c r="D3346" s="6">
        <v>2000</v>
      </c>
      <c r="E3346" s="8">
        <v>2405</v>
      </c>
      <c r="F3346" t="s">
        <v>8218</v>
      </c>
      <c r="G3346" t="s">
        <v>8223</v>
      </c>
      <c r="H3346" t="s">
        <v>8245</v>
      </c>
      <c r="I3346">
        <v>1407967200</v>
      </c>
      <c r="J3346">
        <v>1406039696</v>
      </c>
      <c r="K3346" t="b">
        <v>0</v>
      </c>
      <c r="L3346">
        <v>54</v>
      </c>
      <c r="M3346" t="b">
        <v>1</v>
      </c>
      <c r="N3346" s="11" t="s">
        <v>8273</v>
      </c>
      <c r="O3346" t="s">
        <v>8274</v>
      </c>
      <c r="P3346" s="10">
        <f t="shared" si="216"/>
        <v>120</v>
      </c>
      <c r="Q3346">
        <f t="shared" si="219"/>
        <v>44.54</v>
      </c>
      <c r="R3346" s="16">
        <f t="shared" si="217"/>
        <v>41842.607592592591</v>
      </c>
      <c r="S3346" s="16">
        <f t="shared" si="218"/>
        <v>41864.916666666664</v>
      </c>
    </row>
    <row r="3347" spans="1:19" ht="32" hidden="1" x14ac:dyDescent="0.2">
      <c r="A3347">
        <v>3555</v>
      </c>
      <c r="B3347" s="3" t="s">
        <v>3554</v>
      </c>
      <c r="C3347" s="3" t="s">
        <v>7665</v>
      </c>
      <c r="D3347" s="6">
        <v>2400</v>
      </c>
      <c r="E3347" s="8">
        <v>2400</v>
      </c>
      <c r="F3347" t="s">
        <v>8218</v>
      </c>
      <c r="G3347" t="s">
        <v>8236</v>
      </c>
      <c r="H3347" t="s">
        <v>8248</v>
      </c>
      <c r="I3347">
        <v>1479382594</v>
      </c>
      <c r="J3347">
        <v>1476786994</v>
      </c>
      <c r="K3347" t="b">
        <v>0</v>
      </c>
      <c r="L3347">
        <v>14</v>
      </c>
      <c r="M3347" t="b">
        <v>1</v>
      </c>
      <c r="N3347" s="11" t="s">
        <v>8273</v>
      </c>
      <c r="O3347" t="s">
        <v>8274</v>
      </c>
      <c r="P3347" s="10">
        <f t="shared" si="216"/>
        <v>100</v>
      </c>
      <c r="Q3347">
        <f t="shared" si="219"/>
        <v>171.43</v>
      </c>
      <c r="R3347" s="16">
        <f t="shared" si="217"/>
        <v>42661.442060185189</v>
      </c>
      <c r="S3347" s="16">
        <f t="shared" si="218"/>
        <v>42691.483726851846</v>
      </c>
    </row>
    <row r="3348" spans="1:19" ht="32" hidden="1" x14ac:dyDescent="0.2">
      <c r="A3348">
        <v>3347</v>
      </c>
      <c r="B3348" s="3" t="s">
        <v>3347</v>
      </c>
      <c r="C3348" s="3" t="s">
        <v>7457</v>
      </c>
      <c r="D3348" s="6">
        <v>2000</v>
      </c>
      <c r="E3348" s="8">
        <v>2389</v>
      </c>
      <c r="F3348" t="s">
        <v>8218</v>
      </c>
      <c r="G3348" t="s">
        <v>8224</v>
      </c>
      <c r="H3348" t="s">
        <v>8246</v>
      </c>
      <c r="I3348">
        <v>1462741200</v>
      </c>
      <c r="J3348">
        <v>1461503654</v>
      </c>
      <c r="K3348" t="b">
        <v>0</v>
      </c>
      <c r="L3348">
        <v>22</v>
      </c>
      <c r="M3348" t="b">
        <v>1</v>
      </c>
      <c r="N3348" s="11" t="s">
        <v>8273</v>
      </c>
      <c r="O3348" t="s">
        <v>8274</v>
      </c>
      <c r="P3348" s="10">
        <f t="shared" si="216"/>
        <v>119</v>
      </c>
      <c r="Q3348">
        <f t="shared" si="219"/>
        <v>108.59</v>
      </c>
      <c r="R3348" s="16">
        <f t="shared" si="217"/>
        <v>42484.551550925928</v>
      </c>
      <c r="S3348" s="16">
        <f t="shared" si="218"/>
        <v>42498.875</v>
      </c>
    </row>
    <row r="3349" spans="1:19" ht="32" hidden="1" x14ac:dyDescent="0.2">
      <c r="A3349">
        <v>2845</v>
      </c>
      <c r="B3349" s="3" t="s">
        <v>2845</v>
      </c>
      <c r="C3349" s="3" t="s">
        <v>6955</v>
      </c>
      <c r="D3349" s="6">
        <v>7500</v>
      </c>
      <c r="E3349" s="8">
        <v>2366</v>
      </c>
      <c r="F3349" t="s">
        <v>8220</v>
      </c>
      <c r="G3349" t="s">
        <v>8223</v>
      </c>
      <c r="H3349" t="s">
        <v>8245</v>
      </c>
      <c r="I3349">
        <v>1433723033</v>
      </c>
      <c r="J3349">
        <v>1428539033</v>
      </c>
      <c r="K3349" t="b">
        <v>0</v>
      </c>
      <c r="L3349">
        <v>39</v>
      </c>
      <c r="M3349" t="b">
        <v>0</v>
      </c>
      <c r="N3349" s="11" t="s">
        <v>8273</v>
      </c>
      <c r="O3349" t="s">
        <v>8274</v>
      </c>
      <c r="P3349" s="10">
        <f t="shared" si="216"/>
        <v>32</v>
      </c>
      <c r="Q3349">
        <f t="shared" si="219"/>
        <v>60.67</v>
      </c>
      <c r="R3349" s="16">
        <f t="shared" si="217"/>
        <v>42103.016585648147</v>
      </c>
      <c r="S3349" s="16">
        <f t="shared" si="218"/>
        <v>42163.016585648147</v>
      </c>
    </row>
    <row r="3350" spans="1:19" ht="32" hidden="1" x14ac:dyDescent="0.2">
      <c r="A3350">
        <v>3148</v>
      </c>
      <c r="B3350" s="3" t="s">
        <v>3148</v>
      </c>
      <c r="C3350" s="3" t="s">
        <v>7258</v>
      </c>
      <c r="D3350" s="6">
        <v>1800</v>
      </c>
      <c r="E3350" s="8">
        <v>2361</v>
      </c>
      <c r="F3350" t="s">
        <v>8218</v>
      </c>
      <c r="G3350" t="s">
        <v>8223</v>
      </c>
      <c r="H3350" t="s">
        <v>8245</v>
      </c>
      <c r="I3350">
        <v>1412136000</v>
      </c>
      <c r="J3350">
        <v>1410278284</v>
      </c>
      <c r="K3350" t="b">
        <v>1</v>
      </c>
      <c r="L3350">
        <v>57</v>
      </c>
      <c r="M3350" t="b">
        <v>1</v>
      </c>
      <c r="N3350" s="11" t="s">
        <v>8273</v>
      </c>
      <c r="O3350" t="s">
        <v>8274</v>
      </c>
      <c r="P3350" s="10">
        <f t="shared" si="216"/>
        <v>131</v>
      </c>
      <c r="Q3350">
        <f t="shared" si="219"/>
        <v>41.42</v>
      </c>
      <c r="R3350" s="16">
        <f t="shared" si="217"/>
        <v>41891.665324074071</v>
      </c>
      <c r="S3350" s="16">
        <f t="shared" si="218"/>
        <v>41913.166666666664</v>
      </c>
    </row>
    <row r="3351" spans="1:19" ht="16" hidden="1" x14ac:dyDescent="0.2">
      <c r="A3351">
        <v>3803</v>
      </c>
      <c r="B3351" s="3" t="s">
        <v>3800</v>
      </c>
      <c r="C3351" s="3" t="s">
        <v>7913</v>
      </c>
      <c r="D3351" s="6">
        <v>12000</v>
      </c>
      <c r="E3351" s="8">
        <v>2358</v>
      </c>
      <c r="F3351" t="s">
        <v>8220</v>
      </c>
      <c r="G3351" t="s">
        <v>8223</v>
      </c>
      <c r="H3351" t="s">
        <v>8245</v>
      </c>
      <c r="I3351">
        <v>1457133568</v>
      </c>
      <c r="J3351">
        <v>1454541568</v>
      </c>
      <c r="K3351" t="b">
        <v>0</v>
      </c>
      <c r="L3351">
        <v>40</v>
      </c>
      <c r="M3351" t="b">
        <v>0</v>
      </c>
      <c r="N3351" s="11" t="s">
        <v>8273</v>
      </c>
      <c r="O3351" t="s">
        <v>8275</v>
      </c>
      <c r="P3351" s="10">
        <f t="shared" si="216"/>
        <v>20</v>
      </c>
      <c r="Q3351">
        <f t="shared" si="219"/>
        <v>58.95</v>
      </c>
      <c r="R3351" s="16">
        <f t="shared" si="217"/>
        <v>42403.971851851849</v>
      </c>
      <c r="S3351" s="16">
        <f t="shared" si="218"/>
        <v>42433.971851851849</v>
      </c>
    </row>
    <row r="3352" spans="1:19" ht="32" hidden="1" x14ac:dyDescent="0.2">
      <c r="A3352">
        <v>2927</v>
      </c>
      <c r="B3352" s="3" t="s">
        <v>2927</v>
      </c>
      <c r="C3352" s="3" t="s">
        <v>7037</v>
      </c>
      <c r="D3352" s="6">
        <v>1800</v>
      </c>
      <c r="E3352" s="8">
        <v>2355</v>
      </c>
      <c r="F3352" t="s">
        <v>8218</v>
      </c>
      <c r="G3352" t="s">
        <v>8223</v>
      </c>
      <c r="H3352" t="s">
        <v>8245</v>
      </c>
      <c r="I3352">
        <v>1405400400</v>
      </c>
      <c r="J3352">
        <v>1402934629</v>
      </c>
      <c r="K3352" t="b">
        <v>0</v>
      </c>
      <c r="L3352">
        <v>21</v>
      </c>
      <c r="M3352" t="b">
        <v>1</v>
      </c>
      <c r="N3352" s="11" t="s">
        <v>8273</v>
      </c>
      <c r="O3352" t="s">
        <v>8275</v>
      </c>
      <c r="P3352" s="10">
        <f t="shared" si="216"/>
        <v>131</v>
      </c>
      <c r="Q3352">
        <f t="shared" si="219"/>
        <v>112.14</v>
      </c>
      <c r="R3352" s="16">
        <f t="shared" si="217"/>
        <v>41806.669317129628</v>
      </c>
      <c r="S3352" s="16">
        <f t="shared" si="218"/>
        <v>41835.208333333336</v>
      </c>
    </row>
    <row r="3353" spans="1:19" ht="32" hidden="1" x14ac:dyDescent="0.2">
      <c r="A3353">
        <v>3767</v>
      </c>
      <c r="B3353" s="3" t="s">
        <v>3764</v>
      </c>
      <c r="C3353" s="3" t="s">
        <v>7877</v>
      </c>
      <c r="D3353" s="6">
        <v>2000</v>
      </c>
      <c r="E3353" s="8">
        <v>2335</v>
      </c>
      <c r="F3353" t="s">
        <v>8218</v>
      </c>
      <c r="G3353" t="s">
        <v>8223</v>
      </c>
      <c r="H3353" t="s">
        <v>8245</v>
      </c>
      <c r="I3353">
        <v>1425185940</v>
      </c>
      <c r="J3353">
        <v>1423960097</v>
      </c>
      <c r="K3353" t="b">
        <v>0</v>
      </c>
      <c r="L3353">
        <v>56</v>
      </c>
      <c r="M3353" t="b">
        <v>1</v>
      </c>
      <c r="N3353" s="11" t="s">
        <v>8273</v>
      </c>
      <c r="O3353" t="s">
        <v>8275</v>
      </c>
      <c r="P3353" s="10">
        <f t="shared" si="216"/>
        <v>117</v>
      </c>
      <c r="Q3353">
        <f t="shared" si="219"/>
        <v>41.7</v>
      </c>
      <c r="R3353" s="16">
        <f t="shared" si="217"/>
        <v>42050.019641203704</v>
      </c>
      <c r="S3353" s="16">
        <f t="shared" si="218"/>
        <v>42064.207638888889</v>
      </c>
    </row>
    <row r="3354" spans="1:19" ht="32" hidden="1" x14ac:dyDescent="0.2">
      <c r="A3354">
        <v>3152</v>
      </c>
      <c r="B3354" s="3" t="s">
        <v>3152</v>
      </c>
      <c r="C3354" s="3" t="s">
        <v>7262</v>
      </c>
      <c r="D3354" s="6">
        <v>2200</v>
      </c>
      <c r="E3354" s="8">
        <v>2331</v>
      </c>
      <c r="F3354" t="s">
        <v>8218</v>
      </c>
      <c r="G3354" t="s">
        <v>8224</v>
      </c>
      <c r="H3354" t="s">
        <v>8246</v>
      </c>
      <c r="I3354">
        <v>1383425367</v>
      </c>
      <c r="J3354">
        <v>1380833367</v>
      </c>
      <c r="K3354" t="b">
        <v>1</v>
      </c>
      <c r="L3354">
        <v>67</v>
      </c>
      <c r="M3354" t="b">
        <v>1</v>
      </c>
      <c r="N3354" s="11" t="s">
        <v>8273</v>
      </c>
      <c r="O3354" t="s">
        <v>8274</v>
      </c>
      <c r="P3354" s="10">
        <f t="shared" si="216"/>
        <v>106</v>
      </c>
      <c r="Q3354">
        <f t="shared" si="219"/>
        <v>34.79</v>
      </c>
      <c r="R3354" s="16">
        <f t="shared" si="217"/>
        <v>41550.867673611108</v>
      </c>
      <c r="S3354" s="16">
        <f t="shared" si="218"/>
        <v>41580.867673611108</v>
      </c>
    </row>
    <row r="3355" spans="1:19" ht="32" hidden="1" x14ac:dyDescent="0.2">
      <c r="A3355">
        <v>3313</v>
      </c>
      <c r="B3355" s="3" t="s">
        <v>3313</v>
      </c>
      <c r="C3355" s="3" t="s">
        <v>7423</v>
      </c>
      <c r="D3355" s="6">
        <v>2000</v>
      </c>
      <c r="E3355" s="8">
        <v>2321</v>
      </c>
      <c r="F3355" t="s">
        <v>8218</v>
      </c>
      <c r="G3355" t="s">
        <v>8223</v>
      </c>
      <c r="H3355" t="s">
        <v>8245</v>
      </c>
      <c r="I3355">
        <v>1453856400</v>
      </c>
      <c r="J3355">
        <v>1452664317</v>
      </c>
      <c r="K3355" t="b">
        <v>0</v>
      </c>
      <c r="L3355">
        <v>29</v>
      </c>
      <c r="M3355" t="b">
        <v>1</v>
      </c>
      <c r="N3355" s="11" t="s">
        <v>8273</v>
      </c>
      <c r="O3355" t="s">
        <v>8274</v>
      </c>
      <c r="P3355" s="10">
        <f t="shared" si="216"/>
        <v>116</v>
      </c>
      <c r="Q3355">
        <f t="shared" si="219"/>
        <v>80.03</v>
      </c>
      <c r="R3355" s="16">
        <f t="shared" si="217"/>
        <v>42382.244409722218</v>
      </c>
      <c r="S3355" s="16">
        <f t="shared" si="218"/>
        <v>42396.041666666672</v>
      </c>
    </row>
    <row r="3356" spans="1:19" ht="32" hidden="1" x14ac:dyDescent="0.2">
      <c r="A3356">
        <v>3448</v>
      </c>
      <c r="B3356" s="3" t="s">
        <v>3447</v>
      </c>
      <c r="C3356" s="3" t="s">
        <v>7558</v>
      </c>
      <c r="D3356" s="6">
        <v>2100</v>
      </c>
      <c r="E3356" s="8">
        <v>2305</v>
      </c>
      <c r="F3356" t="s">
        <v>8218</v>
      </c>
      <c r="G3356" t="s">
        <v>8223</v>
      </c>
      <c r="H3356" t="s">
        <v>8245</v>
      </c>
      <c r="I3356">
        <v>1418784689</v>
      </c>
      <c r="J3356">
        <v>1416192689</v>
      </c>
      <c r="K3356" t="b">
        <v>0</v>
      </c>
      <c r="L3356">
        <v>45</v>
      </c>
      <c r="M3356" t="b">
        <v>1</v>
      </c>
      <c r="N3356" s="11" t="s">
        <v>8273</v>
      </c>
      <c r="O3356" t="s">
        <v>8274</v>
      </c>
      <c r="P3356" s="10">
        <f t="shared" si="216"/>
        <v>110</v>
      </c>
      <c r="Q3356">
        <f t="shared" si="219"/>
        <v>51.22</v>
      </c>
      <c r="R3356" s="16">
        <f t="shared" si="217"/>
        <v>41960.119085648148</v>
      </c>
      <c r="S3356" s="16">
        <f t="shared" si="218"/>
        <v>41990.119085648148</v>
      </c>
    </row>
    <row r="3357" spans="1:19" ht="32" hidden="1" x14ac:dyDescent="0.2">
      <c r="A3357">
        <v>3172</v>
      </c>
      <c r="B3357" s="3" t="s">
        <v>3172</v>
      </c>
      <c r="C3357" s="3" t="s">
        <v>7282</v>
      </c>
      <c r="D3357" s="6">
        <v>2000</v>
      </c>
      <c r="E3357" s="8">
        <v>2300</v>
      </c>
      <c r="F3357" t="s">
        <v>8218</v>
      </c>
      <c r="G3357" t="s">
        <v>8223</v>
      </c>
      <c r="H3357" t="s">
        <v>8245</v>
      </c>
      <c r="I3357">
        <v>1329240668</v>
      </c>
      <c r="J3357">
        <v>1326648668</v>
      </c>
      <c r="K3357" t="b">
        <v>1</v>
      </c>
      <c r="L3357">
        <v>29</v>
      </c>
      <c r="M3357" t="b">
        <v>1</v>
      </c>
      <c r="N3357" s="11" t="s">
        <v>8273</v>
      </c>
      <c r="O3357" t="s">
        <v>8274</v>
      </c>
      <c r="P3357" s="10">
        <f t="shared" si="216"/>
        <v>115</v>
      </c>
      <c r="Q3357">
        <f t="shared" si="219"/>
        <v>79.31</v>
      </c>
      <c r="R3357" s="16">
        <f t="shared" si="217"/>
        <v>40923.729953703703</v>
      </c>
      <c r="S3357" s="16">
        <f t="shared" si="218"/>
        <v>40953.729953703703</v>
      </c>
    </row>
    <row r="3358" spans="1:19" ht="32" hidden="1" x14ac:dyDescent="0.2">
      <c r="A3358">
        <v>4105</v>
      </c>
      <c r="B3358" s="3" t="s">
        <v>4101</v>
      </c>
      <c r="C3358" s="3" t="s">
        <v>8208</v>
      </c>
      <c r="D3358" s="6">
        <v>33000</v>
      </c>
      <c r="E3358" s="8">
        <v>2300</v>
      </c>
      <c r="F3358" t="s">
        <v>8220</v>
      </c>
      <c r="G3358" t="s">
        <v>8237</v>
      </c>
      <c r="H3358" t="s">
        <v>8255</v>
      </c>
      <c r="I3358">
        <v>1482711309</v>
      </c>
      <c r="J3358">
        <v>1479860109</v>
      </c>
      <c r="K3358" t="b">
        <v>0</v>
      </c>
      <c r="L3358">
        <v>6</v>
      </c>
      <c r="M3358" t="b">
        <v>0</v>
      </c>
      <c r="N3358" s="11" t="s">
        <v>8273</v>
      </c>
      <c r="O3358" t="s">
        <v>8274</v>
      </c>
      <c r="P3358" s="10">
        <f t="shared" si="216"/>
        <v>7</v>
      </c>
      <c r="Q3358">
        <f t="shared" si="219"/>
        <v>383.33</v>
      </c>
      <c r="R3358" s="16">
        <f t="shared" si="217"/>
        <v>42697.010520833333</v>
      </c>
      <c r="S3358" s="16">
        <f t="shared" si="218"/>
        <v>42730.010520833333</v>
      </c>
    </row>
    <row r="3359" spans="1:19" ht="32" hidden="1" x14ac:dyDescent="0.2">
      <c r="A3359">
        <v>3924</v>
      </c>
      <c r="B3359" s="3" t="s">
        <v>3921</v>
      </c>
      <c r="C3359" s="3" t="s">
        <v>8032</v>
      </c>
      <c r="D3359" s="6">
        <v>15000</v>
      </c>
      <c r="E3359" s="8">
        <v>2290</v>
      </c>
      <c r="F3359" t="s">
        <v>8220</v>
      </c>
      <c r="G3359" t="s">
        <v>8223</v>
      </c>
      <c r="H3359" t="s">
        <v>8245</v>
      </c>
      <c r="I3359">
        <v>1403823722</v>
      </c>
      <c r="J3359">
        <v>1401231722</v>
      </c>
      <c r="K3359" t="b">
        <v>0</v>
      </c>
      <c r="L3359">
        <v>40</v>
      </c>
      <c r="M3359" t="b">
        <v>0</v>
      </c>
      <c r="N3359" s="11" t="s">
        <v>8273</v>
      </c>
      <c r="O3359" t="s">
        <v>8274</v>
      </c>
      <c r="P3359" s="10">
        <f t="shared" si="216"/>
        <v>15</v>
      </c>
      <c r="Q3359">
        <f t="shared" si="219"/>
        <v>57.25</v>
      </c>
      <c r="R3359" s="16">
        <f t="shared" si="217"/>
        <v>41786.959745370368</v>
      </c>
      <c r="S3359" s="16">
        <f t="shared" si="218"/>
        <v>41816.959745370368</v>
      </c>
    </row>
    <row r="3360" spans="1:19" ht="32" hidden="1" x14ac:dyDescent="0.2">
      <c r="A3360">
        <v>3570</v>
      </c>
      <c r="B3360" s="3" t="s">
        <v>3569</v>
      </c>
      <c r="C3360" s="3" t="s">
        <v>7680</v>
      </c>
      <c r="D3360" s="6">
        <v>2000</v>
      </c>
      <c r="E3360" s="8">
        <v>2287</v>
      </c>
      <c r="F3360" t="s">
        <v>8218</v>
      </c>
      <c r="G3360" t="s">
        <v>8223</v>
      </c>
      <c r="H3360" t="s">
        <v>8245</v>
      </c>
      <c r="I3360">
        <v>1420009200</v>
      </c>
      <c r="J3360">
        <v>1417593483</v>
      </c>
      <c r="K3360" t="b">
        <v>0</v>
      </c>
      <c r="L3360">
        <v>26</v>
      </c>
      <c r="M3360" t="b">
        <v>1</v>
      </c>
      <c r="N3360" s="11" t="s">
        <v>8273</v>
      </c>
      <c r="O3360" t="s">
        <v>8274</v>
      </c>
      <c r="P3360" s="10">
        <f t="shared" si="216"/>
        <v>114</v>
      </c>
      <c r="Q3360">
        <f t="shared" si="219"/>
        <v>87.96</v>
      </c>
      <c r="R3360" s="16">
        <f t="shared" si="217"/>
        <v>41976.331979166673</v>
      </c>
      <c r="S3360" s="16">
        <f t="shared" si="218"/>
        <v>42004.291666666672</v>
      </c>
    </row>
    <row r="3361" spans="1:19" ht="32" hidden="1" x14ac:dyDescent="0.2">
      <c r="A3361">
        <v>3478</v>
      </c>
      <c r="B3361" s="3" t="s">
        <v>3477</v>
      </c>
      <c r="C3361" s="3" t="s">
        <v>7588</v>
      </c>
      <c r="D3361" s="6">
        <v>2000</v>
      </c>
      <c r="E3361" s="8">
        <v>2257</v>
      </c>
      <c r="F3361" t="s">
        <v>8218</v>
      </c>
      <c r="G3361" t="s">
        <v>8223</v>
      </c>
      <c r="H3361" t="s">
        <v>8245</v>
      </c>
      <c r="I3361">
        <v>1426539600</v>
      </c>
      <c r="J3361">
        <v>1424296822</v>
      </c>
      <c r="K3361" t="b">
        <v>0</v>
      </c>
      <c r="L3361">
        <v>57</v>
      </c>
      <c r="M3361" t="b">
        <v>1</v>
      </c>
      <c r="N3361" s="11" t="s">
        <v>8273</v>
      </c>
      <c r="O3361" t="s">
        <v>8274</v>
      </c>
      <c r="P3361" s="10">
        <f t="shared" si="216"/>
        <v>113</v>
      </c>
      <c r="Q3361">
        <f t="shared" si="219"/>
        <v>39.6</v>
      </c>
      <c r="R3361" s="16">
        <f t="shared" si="217"/>
        <v>42053.916921296302</v>
      </c>
      <c r="S3361" s="16">
        <f t="shared" si="218"/>
        <v>42079.875</v>
      </c>
    </row>
    <row r="3362" spans="1:19" ht="16" hidden="1" x14ac:dyDescent="0.2">
      <c r="A3362">
        <v>3170</v>
      </c>
      <c r="B3362" s="3" t="s">
        <v>3170</v>
      </c>
      <c r="C3362" s="3" t="s">
        <v>7280</v>
      </c>
      <c r="D3362" s="6">
        <v>2000</v>
      </c>
      <c r="E3362" s="8">
        <v>2245</v>
      </c>
      <c r="F3362" t="s">
        <v>8218</v>
      </c>
      <c r="G3362" t="s">
        <v>8223</v>
      </c>
      <c r="H3362" t="s">
        <v>8245</v>
      </c>
      <c r="I3362">
        <v>1404273600</v>
      </c>
      <c r="J3362">
        <v>1401414944</v>
      </c>
      <c r="K3362" t="b">
        <v>1</v>
      </c>
      <c r="L3362">
        <v>71</v>
      </c>
      <c r="M3362" t="b">
        <v>1</v>
      </c>
      <c r="N3362" s="11" t="s">
        <v>8273</v>
      </c>
      <c r="O3362" t="s">
        <v>8274</v>
      </c>
      <c r="P3362" s="10">
        <f t="shared" si="216"/>
        <v>112</v>
      </c>
      <c r="Q3362">
        <f t="shared" si="219"/>
        <v>31.62</v>
      </c>
      <c r="R3362" s="16">
        <f t="shared" si="217"/>
        <v>41789.080370370371</v>
      </c>
      <c r="S3362" s="16">
        <f t="shared" si="218"/>
        <v>41822.166666666664</v>
      </c>
    </row>
    <row r="3363" spans="1:19" ht="32" hidden="1" x14ac:dyDescent="0.2">
      <c r="A3363">
        <v>3657</v>
      </c>
      <c r="B3363" s="3" t="s">
        <v>3654</v>
      </c>
      <c r="C3363" s="3" t="s">
        <v>7767</v>
      </c>
      <c r="D3363" s="6">
        <v>2000</v>
      </c>
      <c r="E3363" s="8">
        <v>2215</v>
      </c>
      <c r="F3363" t="s">
        <v>8218</v>
      </c>
      <c r="G3363" t="s">
        <v>8231</v>
      </c>
      <c r="H3363" t="s">
        <v>8252</v>
      </c>
      <c r="I3363">
        <v>1464817320</v>
      </c>
      <c r="J3363">
        <v>1462806419</v>
      </c>
      <c r="K3363" t="b">
        <v>0</v>
      </c>
      <c r="L3363">
        <v>20</v>
      </c>
      <c r="M3363" t="b">
        <v>1</v>
      </c>
      <c r="N3363" s="11" t="s">
        <v>8273</v>
      </c>
      <c r="O3363" t="s">
        <v>8274</v>
      </c>
      <c r="P3363" s="10">
        <f t="shared" si="216"/>
        <v>111</v>
      </c>
      <c r="Q3363">
        <f t="shared" si="219"/>
        <v>110.75</v>
      </c>
      <c r="R3363" s="16">
        <f t="shared" si="217"/>
        <v>42499.629849537043</v>
      </c>
      <c r="S3363" s="16">
        <f t="shared" si="218"/>
        <v>42522.904166666667</v>
      </c>
    </row>
    <row r="3364" spans="1:19" ht="32" hidden="1" x14ac:dyDescent="0.2">
      <c r="A3364">
        <v>3355</v>
      </c>
      <c r="B3364" s="3" t="s">
        <v>3354</v>
      </c>
      <c r="C3364" s="3" t="s">
        <v>7465</v>
      </c>
      <c r="D3364" s="6">
        <v>1750</v>
      </c>
      <c r="E3364" s="8">
        <v>2210</v>
      </c>
      <c r="F3364" t="s">
        <v>8218</v>
      </c>
      <c r="G3364" t="s">
        <v>8224</v>
      </c>
      <c r="H3364" t="s">
        <v>8246</v>
      </c>
      <c r="I3364">
        <v>1462879020</v>
      </c>
      <c r="J3364">
        <v>1461941527</v>
      </c>
      <c r="K3364" t="b">
        <v>0</v>
      </c>
      <c r="L3364">
        <v>15</v>
      </c>
      <c r="M3364" t="b">
        <v>1</v>
      </c>
      <c r="N3364" s="11" t="s">
        <v>8273</v>
      </c>
      <c r="O3364" t="s">
        <v>8274</v>
      </c>
      <c r="P3364" s="10">
        <f t="shared" si="216"/>
        <v>126</v>
      </c>
      <c r="Q3364">
        <f t="shared" si="219"/>
        <v>147.33000000000001</v>
      </c>
      <c r="R3364" s="16">
        <f t="shared" si="217"/>
        <v>42489.619525462964</v>
      </c>
      <c r="S3364" s="16">
        <f t="shared" si="218"/>
        <v>42500.470138888893</v>
      </c>
    </row>
    <row r="3365" spans="1:19" ht="32" hidden="1" x14ac:dyDescent="0.2">
      <c r="A3365">
        <v>3556</v>
      </c>
      <c r="B3365" s="3" t="s">
        <v>3555</v>
      </c>
      <c r="C3365" s="3" t="s">
        <v>7666</v>
      </c>
      <c r="D3365" s="6">
        <v>2200</v>
      </c>
      <c r="E3365" s="8">
        <v>2210</v>
      </c>
      <c r="F3365" t="s">
        <v>8218</v>
      </c>
      <c r="G3365" t="s">
        <v>8224</v>
      </c>
      <c r="H3365" t="s">
        <v>8246</v>
      </c>
      <c r="I3365">
        <v>1408289724</v>
      </c>
      <c r="J3365">
        <v>1403105724</v>
      </c>
      <c r="K3365" t="b">
        <v>0</v>
      </c>
      <c r="L3365">
        <v>20</v>
      </c>
      <c r="M3365" t="b">
        <v>1</v>
      </c>
      <c r="N3365" s="11" t="s">
        <v>8273</v>
      </c>
      <c r="O3365" t="s">
        <v>8274</v>
      </c>
      <c r="P3365" s="10">
        <f t="shared" si="216"/>
        <v>100</v>
      </c>
      <c r="Q3365">
        <f t="shared" si="219"/>
        <v>110.5</v>
      </c>
      <c r="R3365" s="16">
        <f t="shared" si="217"/>
        <v>41808.649583333332</v>
      </c>
      <c r="S3365" s="16">
        <f t="shared" si="218"/>
        <v>41868.649583333332</v>
      </c>
    </row>
    <row r="3366" spans="1:19" ht="32" hidden="1" x14ac:dyDescent="0.2">
      <c r="A3366">
        <v>3679</v>
      </c>
      <c r="B3366" s="3" t="s">
        <v>3676</v>
      </c>
      <c r="C3366" s="3" t="s">
        <v>7789</v>
      </c>
      <c r="D3366" s="6">
        <v>2000</v>
      </c>
      <c r="E3366" s="8">
        <v>2202</v>
      </c>
      <c r="F3366" t="s">
        <v>8218</v>
      </c>
      <c r="G3366" t="s">
        <v>8223</v>
      </c>
      <c r="H3366" t="s">
        <v>8245</v>
      </c>
      <c r="I3366">
        <v>1404190740</v>
      </c>
      <c r="J3366">
        <v>1401214581</v>
      </c>
      <c r="K3366" t="b">
        <v>0</v>
      </c>
      <c r="L3366">
        <v>30</v>
      </c>
      <c r="M3366" t="b">
        <v>1</v>
      </c>
      <c r="N3366" s="11" t="s">
        <v>8273</v>
      </c>
      <c r="O3366" t="s">
        <v>8274</v>
      </c>
      <c r="P3366" s="10">
        <f t="shared" si="216"/>
        <v>110</v>
      </c>
      <c r="Q3366">
        <f t="shared" si="219"/>
        <v>73.400000000000006</v>
      </c>
      <c r="R3366" s="16">
        <f t="shared" si="217"/>
        <v>41786.761354166665</v>
      </c>
      <c r="S3366" s="16">
        <f t="shared" si="218"/>
        <v>41821.207638888889</v>
      </c>
    </row>
    <row r="3367" spans="1:19" ht="32" hidden="1" x14ac:dyDescent="0.2">
      <c r="A3367">
        <v>3432</v>
      </c>
      <c r="B3367" s="3" t="s">
        <v>3431</v>
      </c>
      <c r="C3367" s="3" t="s">
        <v>7542</v>
      </c>
      <c r="D3367" s="6">
        <v>2000</v>
      </c>
      <c r="E3367" s="8">
        <v>2193</v>
      </c>
      <c r="F3367" t="s">
        <v>8218</v>
      </c>
      <c r="G3367" t="s">
        <v>8223</v>
      </c>
      <c r="H3367" t="s">
        <v>8245</v>
      </c>
      <c r="I3367">
        <v>1454709600</v>
      </c>
      <c r="J3367">
        <v>1452520614</v>
      </c>
      <c r="K3367" t="b">
        <v>0</v>
      </c>
      <c r="L3367">
        <v>42</v>
      </c>
      <c r="M3367" t="b">
        <v>1</v>
      </c>
      <c r="N3367" s="11" t="s">
        <v>8273</v>
      </c>
      <c r="O3367" t="s">
        <v>8274</v>
      </c>
      <c r="P3367" s="10">
        <f t="shared" si="216"/>
        <v>110</v>
      </c>
      <c r="Q3367">
        <f t="shared" si="219"/>
        <v>52.21</v>
      </c>
      <c r="R3367" s="16">
        <f t="shared" si="217"/>
        <v>42380.581180555557</v>
      </c>
      <c r="S3367" s="16">
        <f t="shared" si="218"/>
        <v>42405.916666666672</v>
      </c>
    </row>
    <row r="3368" spans="1:19" ht="32" hidden="1" x14ac:dyDescent="0.2">
      <c r="A3368">
        <v>3812</v>
      </c>
      <c r="B3368" s="3" t="s">
        <v>3809</v>
      </c>
      <c r="C3368" s="3" t="s">
        <v>7922</v>
      </c>
      <c r="D3368" s="6">
        <v>2000</v>
      </c>
      <c r="E3368" s="8">
        <v>2191</v>
      </c>
      <c r="F3368" t="s">
        <v>8218</v>
      </c>
      <c r="G3368" t="s">
        <v>8228</v>
      </c>
      <c r="H3368" t="s">
        <v>8250</v>
      </c>
      <c r="I3368">
        <v>1433131140</v>
      </c>
      <c r="J3368">
        <v>1429120908</v>
      </c>
      <c r="K3368" t="b">
        <v>0</v>
      </c>
      <c r="L3368">
        <v>11</v>
      </c>
      <c r="M3368" t="b">
        <v>1</v>
      </c>
      <c r="N3368" s="11" t="s">
        <v>8273</v>
      </c>
      <c r="O3368" t="s">
        <v>8274</v>
      </c>
      <c r="P3368" s="10">
        <f t="shared" si="216"/>
        <v>110</v>
      </c>
      <c r="Q3368">
        <f t="shared" si="219"/>
        <v>199.18</v>
      </c>
      <c r="R3368" s="16">
        <f t="shared" si="217"/>
        <v>42109.751250000001</v>
      </c>
      <c r="S3368" s="16">
        <f t="shared" si="218"/>
        <v>42156.165972222225</v>
      </c>
    </row>
    <row r="3369" spans="1:19" ht="32" hidden="1" x14ac:dyDescent="0.2">
      <c r="A3369">
        <v>3176</v>
      </c>
      <c r="B3369" s="3" t="s">
        <v>3176</v>
      </c>
      <c r="C3369" s="3" t="s">
        <v>7286</v>
      </c>
      <c r="D3369" s="6">
        <v>1900</v>
      </c>
      <c r="E3369" s="8">
        <v>2182</v>
      </c>
      <c r="F3369" t="s">
        <v>8218</v>
      </c>
      <c r="G3369" t="s">
        <v>8223</v>
      </c>
      <c r="H3369" t="s">
        <v>8245</v>
      </c>
      <c r="I3369">
        <v>1376838000</v>
      </c>
      <c r="J3369">
        <v>1374531631</v>
      </c>
      <c r="K3369" t="b">
        <v>1</v>
      </c>
      <c r="L3369">
        <v>55</v>
      </c>
      <c r="M3369" t="b">
        <v>1</v>
      </c>
      <c r="N3369" s="11" t="s">
        <v>8273</v>
      </c>
      <c r="O3369" t="s">
        <v>8274</v>
      </c>
      <c r="P3369" s="10">
        <f t="shared" si="216"/>
        <v>115</v>
      </c>
      <c r="Q3369">
        <f t="shared" si="219"/>
        <v>39.67</v>
      </c>
      <c r="R3369" s="16">
        <f t="shared" si="217"/>
        <v>41477.930914351848</v>
      </c>
      <c r="S3369" s="16">
        <f t="shared" si="218"/>
        <v>41504.625</v>
      </c>
    </row>
    <row r="3370" spans="1:19" ht="32" hidden="1" x14ac:dyDescent="0.2">
      <c r="A3370">
        <v>3430</v>
      </c>
      <c r="B3370" s="3" t="s">
        <v>3429</v>
      </c>
      <c r="C3370" s="3" t="s">
        <v>7540</v>
      </c>
      <c r="D3370" s="6">
        <v>2000</v>
      </c>
      <c r="E3370" s="8">
        <v>2170.9899999999998</v>
      </c>
      <c r="F3370" t="s">
        <v>8218</v>
      </c>
      <c r="G3370" t="s">
        <v>8224</v>
      </c>
      <c r="H3370" t="s">
        <v>8246</v>
      </c>
      <c r="I3370">
        <v>1406760101</v>
      </c>
      <c r="J3370">
        <v>1404168101</v>
      </c>
      <c r="K3370" t="b">
        <v>0</v>
      </c>
      <c r="L3370">
        <v>72</v>
      </c>
      <c r="M3370" t="b">
        <v>1</v>
      </c>
      <c r="N3370" s="11" t="s">
        <v>8273</v>
      </c>
      <c r="O3370" t="s">
        <v>8274</v>
      </c>
      <c r="P3370" s="10">
        <f t="shared" si="216"/>
        <v>109</v>
      </c>
      <c r="Q3370">
        <f t="shared" si="219"/>
        <v>30.15</v>
      </c>
      <c r="R3370" s="16">
        <f t="shared" si="217"/>
        <v>41820.945613425924</v>
      </c>
      <c r="S3370" s="16">
        <f t="shared" si="218"/>
        <v>41850.945613425924</v>
      </c>
    </row>
    <row r="3371" spans="1:19" ht="32" hidden="1" x14ac:dyDescent="0.2">
      <c r="A3371">
        <v>3296</v>
      </c>
      <c r="B3371" s="3" t="s">
        <v>3296</v>
      </c>
      <c r="C3371" s="3" t="s">
        <v>7406</v>
      </c>
      <c r="D3371" s="6">
        <v>1500</v>
      </c>
      <c r="E3371" s="8">
        <v>2161</v>
      </c>
      <c r="F3371" t="s">
        <v>8218</v>
      </c>
      <c r="G3371" t="s">
        <v>8224</v>
      </c>
      <c r="H3371" t="s">
        <v>8246</v>
      </c>
      <c r="I3371">
        <v>1448229600</v>
      </c>
      <c r="J3371">
        <v>1446401372</v>
      </c>
      <c r="K3371" t="b">
        <v>0</v>
      </c>
      <c r="L3371">
        <v>47</v>
      </c>
      <c r="M3371" t="b">
        <v>1</v>
      </c>
      <c r="N3371" s="11" t="s">
        <v>8273</v>
      </c>
      <c r="O3371" t="s">
        <v>8274</v>
      </c>
      <c r="P3371" s="10">
        <f t="shared" si="216"/>
        <v>144</v>
      </c>
      <c r="Q3371">
        <f t="shared" si="219"/>
        <v>45.98</v>
      </c>
      <c r="R3371" s="16">
        <f t="shared" si="217"/>
        <v>42309.756620370375</v>
      </c>
      <c r="S3371" s="16">
        <f t="shared" si="218"/>
        <v>42330.916666666672</v>
      </c>
    </row>
    <row r="3372" spans="1:19" ht="32" hidden="1" x14ac:dyDescent="0.2">
      <c r="A3372">
        <v>3697</v>
      </c>
      <c r="B3372" s="3" t="s">
        <v>3694</v>
      </c>
      <c r="C3372" s="3" t="s">
        <v>7807</v>
      </c>
      <c r="D3372" s="6">
        <v>2000</v>
      </c>
      <c r="E3372" s="8">
        <v>2160</v>
      </c>
      <c r="F3372" t="s">
        <v>8218</v>
      </c>
      <c r="G3372" t="s">
        <v>8224</v>
      </c>
      <c r="H3372" t="s">
        <v>8246</v>
      </c>
      <c r="I3372">
        <v>1462878648</v>
      </c>
      <c r="J3372">
        <v>1461064248</v>
      </c>
      <c r="K3372" t="b">
        <v>0</v>
      </c>
      <c r="L3372">
        <v>30</v>
      </c>
      <c r="M3372" t="b">
        <v>1</v>
      </c>
      <c r="N3372" s="11" t="s">
        <v>8273</v>
      </c>
      <c r="O3372" t="s">
        <v>8274</v>
      </c>
      <c r="P3372" s="10">
        <f t="shared" si="216"/>
        <v>108</v>
      </c>
      <c r="Q3372">
        <f t="shared" si="219"/>
        <v>72</v>
      </c>
      <c r="R3372" s="16">
        <f t="shared" si="217"/>
        <v>42479.465833333335</v>
      </c>
      <c r="S3372" s="16">
        <f t="shared" si="218"/>
        <v>42500.465833333335</v>
      </c>
    </row>
    <row r="3373" spans="1:19" ht="32" hidden="1" x14ac:dyDescent="0.2">
      <c r="A3373">
        <v>2826</v>
      </c>
      <c r="B3373" s="3" t="s">
        <v>2826</v>
      </c>
      <c r="C3373" s="3" t="s">
        <v>6936</v>
      </c>
      <c r="D3373" s="6">
        <v>2000</v>
      </c>
      <c r="E3373" s="8">
        <v>2155</v>
      </c>
      <c r="F3373" t="s">
        <v>8218</v>
      </c>
      <c r="G3373" t="s">
        <v>8223</v>
      </c>
      <c r="H3373" t="s">
        <v>8245</v>
      </c>
      <c r="I3373">
        <v>1436511600</v>
      </c>
      <c r="J3373">
        <v>1434415812</v>
      </c>
      <c r="K3373" t="b">
        <v>0</v>
      </c>
      <c r="L3373">
        <v>19</v>
      </c>
      <c r="M3373" t="b">
        <v>1</v>
      </c>
      <c r="N3373" s="11" t="s">
        <v>8273</v>
      </c>
      <c r="O3373" t="s">
        <v>8274</v>
      </c>
      <c r="P3373" s="10">
        <f t="shared" si="216"/>
        <v>108</v>
      </c>
      <c r="Q3373">
        <f t="shared" si="219"/>
        <v>113.42</v>
      </c>
      <c r="R3373" s="16">
        <f t="shared" si="217"/>
        <v>42171.034861111111</v>
      </c>
      <c r="S3373" s="16">
        <f t="shared" si="218"/>
        <v>42195.291666666672</v>
      </c>
    </row>
    <row r="3374" spans="1:19" ht="32" hidden="1" x14ac:dyDescent="0.2">
      <c r="A3374">
        <v>2792</v>
      </c>
      <c r="B3374" s="3" t="s">
        <v>2792</v>
      </c>
      <c r="C3374" s="3" t="s">
        <v>6902</v>
      </c>
      <c r="D3374" s="6">
        <v>2000</v>
      </c>
      <c r="E3374" s="8">
        <v>2152</v>
      </c>
      <c r="F3374" t="s">
        <v>8218</v>
      </c>
      <c r="G3374" t="s">
        <v>8223</v>
      </c>
      <c r="H3374" t="s">
        <v>8245</v>
      </c>
      <c r="I3374">
        <v>1439357559</v>
      </c>
      <c r="J3374">
        <v>1435469559</v>
      </c>
      <c r="K3374" t="b">
        <v>0</v>
      </c>
      <c r="L3374">
        <v>24</v>
      </c>
      <c r="M3374" t="b">
        <v>1</v>
      </c>
      <c r="N3374" s="11" t="s">
        <v>8273</v>
      </c>
      <c r="O3374" t="s">
        <v>8274</v>
      </c>
      <c r="P3374" s="10">
        <f t="shared" si="216"/>
        <v>108</v>
      </c>
      <c r="Q3374">
        <f t="shared" si="219"/>
        <v>89.67</v>
      </c>
      <c r="R3374" s="16">
        <f t="shared" si="217"/>
        <v>42183.231006944443</v>
      </c>
      <c r="S3374" s="16">
        <f t="shared" si="218"/>
        <v>42228.231006944443</v>
      </c>
    </row>
    <row r="3375" spans="1:19" ht="32" hidden="1" x14ac:dyDescent="0.2">
      <c r="A3375">
        <v>3817</v>
      </c>
      <c r="B3375" s="3" t="s">
        <v>3814</v>
      </c>
      <c r="C3375" s="3" t="s">
        <v>7927</v>
      </c>
      <c r="D3375" s="6">
        <v>2000</v>
      </c>
      <c r="E3375" s="8">
        <v>2145</v>
      </c>
      <c r="F3375" t="s">
        <v>8218</v>
      </c>
      <c r="G3375" t="s">
        <v>8223</v>
      </c>
      <c r="H3375" t="s">
        <v>8245</v>
      </c>
      <c r="I3375">
        <v>1445659140</v>
      </c>
      <c r="J3375">
        <v>1444236216</v>
      </c>
      <c r="K3375" t="b">
        <v>0</v>
      </c>
      <c r="L3375">
        <v>20</v>
      </c>
      <c r="M3375" t="b">
        <v>1</v>
      </c>
      <c r="N3375" s="11" t="s">
        <v>8273</v>
      </c>
      <c r="O3375" t="s">
        <v>8274</v>
      </c>
      <c r="P3375" s="10">
        <f t="shared" si="216"/>
        <v>107</v>
      </c>
      <c r="Q3375">
        <f t="shared" si="219"/>
        <v>107.25</v>
      </c>
      <c r="R3375" s="16">
        <f t="shared" si="217"/>
        <v>42284.69694444444</v>
      </c>
      <c r="S3375" s="16">
        <f t="shared" si="218"/>
        <v>42301.165972222225</v>
      </c>
    </row>
    <row r="3376" spans="1:19" ht="48" hidden="1" x14ac:dyDescent="0.2">
      <c r="A3376">
        <v>3407</v>
      </c>
      <c r="B3376" s="3" t="s">
        <v>3406</v>
      </c>
      <c r="C3376" s="3" t="s">
        <v>7517</v>
      </c>
      <c r="D3376" s="6">
        <v>2000</v>
      </c>
      <c r="E3376" s="8">
        <v>2142</v>
      </c>
      <c r="F3376" t="s">
        <v>8218</v>
      </c>
      <c r="G3376" t="s">
        <v>8224</v>
      </c>
      <c r="H3376" t="s">
        <v>8246</v>
      </c>
      <c r="I3376">
        <v>1404641289</v>
      </c>
      <c r="J3376">
        <v>1402049289</v>
      </c>
      <c r="K3376" t="b">
        <v>0</v>
      </c>
      <c r="L3376">
        <v>67</v>
      </c>
      <c r="M3376" t="b">
        <v>1</v>
      </c>
      <c r="N3376" s="11" t="s">
        <v>8273</v>
      </c>
      <c r="O3376" t="s">
        <v>8274</v>
      </c>
      <c r="P3376" s="10">
        <f t="shared" si="216"/>
        <v>107</v>
      </c>
      <c r="Q3376">
        <f t="shared" si="219"/>
        <v>31.97</v>
      </c>
      <c r="R3376" s="16">
        <f t="shared" si="217"/>
        <v>41796.422326388885</v>
      </c>
      <c r="S3376" s="16">
        <f t="shared" si="218"/>
        <v>41826.422326388885</v>
      </c>
    </row>
    <row r="3377" spans="1:19" ht="32" hidden="1" x14ac:dyDescent="0.2">
      <c r="A3377">
        <v>3480</v>
      </c>
      <c r="B3377" s="3" t="s">
        <v>3479</v>
      </c>
      <c r="C3377" s="3" t="s">
        <v>7590</v>
      </c>
      <c r="D3377" s="6">
        <v>1500</v>
      </c>
      <c r="E3377" s="8">
        <v>2140</v>
      </c>
      <c r="F3377" t="s">
        <v>8218</v>
      </c>
      <c r="G3377" t="s">
        <v>8223</v>
      </c>
      <c r="H3377" t="s">
        <v>8245</v>
      </c>
      <c r="I3377">
        <v>1436562000</v>
      </c>
      <c r="J3377">
        <v>1434440227</v>
      </c>
      <c r="K3377" t="b">
        <v>0</v>
      </c>
      <c r="L3377">
        <v>13</v>
      </c>
      <c r="M3377" t="b">
        <v>1</v>
      </c>
      <c r="N3377" s="11" t="s">
        <v>8273</v>
      </c>
      <c r="O3377" t="s">
        <v>8274</v>
      </c>
      <c r="P3377" s="10">
        <f t="shared" si="216"/>
        <v>143</v>
      </c>
      <c r="Q3377">
        <f t="shared" si="219"/>
        <v>164.62</v>
      </c>
      <c r="R3377" s="16">
        <f t="shared" si="217"/>
        <v>42171.317442129628</v>
      </c>
      <c r="S3377" s="16">
        <f t="shared" si="218"/>
        <v>42195.875</v>
      </c>
    </row>
    <row r="3378" spans="1:19" ht="32" hidden="1" x14ac:dyDescent="0.2">
      <c r="A3378">
        <v>3548</v>
      </c>
      <c r="B3378" s="3" t="s">
        <v>3547</v>
      </c>
      <c r="C3378" s="3" t="s">
        <v>7658</v>
      </c>
      <c r="D3378" s="6">
        <v>2100</v>
      </c>
      <c r="E3378" s="8">
        <v>2140</v>
      </c>
      <c r="F3378" t="s">
        <v>8218</v>
      </c>
      <c r="G3378" t="s">
        <v>8223</v>
      </c>
      <c r="H3378" t="s">
        <v>8245</v>
      </c>
      <c r="I3378">
        <v>1457139600</v>
      </c>
      <c r="J3378">
        <v>1455230214</v>
      </c>
      <c r="K3378" t="b">
        <v>0</v>
      </c>
      <c r="L3378">
        <v>13</v>
      </c>
      <c r="M3378" t="b">
        <v>1</v>
      </c>
      <c r="N3378" s="11" t="s">
        <v>8273</v>
      </c>
      <c r="O3378" t="s">
        <v>8274</v>
      </c>
      <c r="P3378" s="10">
        <f t="shared" si="216"/>
        <v>102</v>
      </c>
      <c r="Q3378">
        <f t="shared" si="219"/>
        <v>164.62</v>
      </c>
      <c r="R3378" s="16">
        <f t="shared" si="217"/>
        <v>42411.942291666666</v>
      </c>
      <c r="S3378" s="16">
        <f t="shared" si="218"/>
        <v>42434.041666666672</v>
      </c>
    </row>
    <row r="3379" spans="1:19" ht="32" hidden="1" x14ac:dyDescent="0.2">
      <c r="A3379">
        <v>3848</v>
      </c>
      <c r="B3379" s="3" t="s">
        <v>3845</v>
      </c>
      <c r="C3379" s="3" t="s">
        <v>7957</v>
      </c>
      <c r="D3379" s="6">
        <v>13000</v>
      </c>
      <c r="E3379" s="8">
        <v>2129</v>
      </c>
      <c r="F3379" t="s">
        <v>8220</v>
      </c>
      <c r="G3379" t="s">
        <v>8223</v>
      </c>
      <c r="H3379" t="s">
        <v>8245</v>
      </c>
      <c r="I3379">
        <v>1445196989</v>
      </c>
      <c r="J3379">
        <v>1442604989</v>
      </c>
      <c r="K3379" t="b">
        <v>1</v>
      </c>
      <c r="L3379">
        <v>43</v>
      </c>
      <c r="M3379" t="b">
        <v>0</v>
      </c>
      <c r="N3379" s="11" t="s">
        <v>8273</v>
      </c>
      <c r="O3379" t="s">
        <v>8274</v>
      </c>
      <c r="P3379" s="10">
        <f t="shared" si="216"/>
        <v>16</v>
      </c>
      <c r="Q3379">
        <f t="shared" si="219"/>
        <v>49.51</v>
      </c>
      <c r="R3379" s="16">
        <f t="shared" si="217"/>
        <v>42265.817002314812</v>
      </c>
      <c r="S3379" s="16">
        <f t="shared" si="218"/>
        <v>42295.817002314812</v>
      </c>
    </row>
    <row r="3380" spans="1:19" ht="32" hidden="1" x14ac:dyDescent="0.2">
      <c r="A3380">
        <v>3257</v>
      </c>
      <c r="B3380" s="3" t="s">
        <v>3257</v>
      </c>
      <c r="C3380" s="3" t="s">
        <v>7367</v>
      </c>
      <c r="D3380" s="6">
        <v>2000</v>
      </c>
      <c r="E3380" s="8">
        <v>2125.9899999999998</v>
      </c>
      <c r="F3380" t="s">
        <v>8218</v>
      </c>
      <c r="G3380" t="s">
        <v>8224</v>
      </c>
      <c r="H3380" t="s">
        <v>8246</v>
      </c>
      <c r="I3380">
        <v>1487769952</v>
      </c>
      <c r="J3380">
        <v>1485177952</v>
      </c>
      <c r="K3380" t="b">
        <v>0</v>
      </c>
      <c r="L3380">
        <v>41</v>
      </c>
      <c r="M3380" t="b">
        <v>1</v>
      </c>
      <c r="N3380" s="11" t="s">
        <v>8273</v>
      </c>
      <c r="O3380" t="s">
        <v>8274</v>
      </c>
      <c r="P3380" s="10">
        <f t="shared" si="216"/>
        <v>106</v>
      </c>
      <c r="Q3380">
        <f t="shared" si="219"/>
        <v>51.85</v>
      </c>
      <c r="R3380" s="16">
        <f t="shared" si="217"/>
        <v>42758.559629629628</v>
      </c>
      <c r="S3380" s="16">
        <f t="shared" si="218"/>
        <v>42788.559629629628</v>
      </c>
    </row>
    <row r="3381" spans="1:19" ht="32" hidden="1" x14ac:dyDescent="0.2">
      <c r="A3381">
        <v>3813</v>
      </c>
      <c r="B3381" s="3" t="s">
        <v>3810</v>
      </c>
      <c r="C3381" s="3" t="s">
        <v>7923</v>
      </c>
      <c r="D3381" s="6">
        <v>2100</v>
      </c>
      <c r="E3381" s="8">
        <v>2119.9899999999998</v>
      </c>
      <c r="F3381" t="s">
        <v>8218</v>
      </c>
      <c r="G3381" t="s">
        <v>8223</v>
      </c>
      <c r="H3381" t="s">
        <v>8245</v>
      </c>
      <c r="I3381">
        <v>1465940580</v>
      </c>
      <c r="J3381">
        <v>1462603021</v>
      </c>
      <c r="K3381" t="b">
        <v>0</v>
      </c>
      <c r="L3381">
        <v>27</v>
      </c>
      <c r="M3381" t="b">
        <v>1</v>
      </c>
      <c r="N3381" s="11" t="s">
        <v>8273</v>
      </c>
      <c r="O3381" t="s">
        <v>8274</v>
      </c>
      <c r="P3381" s="10">
        <f t="shared" si="216"/>
        <v>101</v>
      </c>
      <c r="Q3381">
        <f t="shared" si="219"/>
        <v>78.52</v>
      </c>
      <c r="R3381" s="16">
        <f t="shared" si="217"/>
        <v>42497.275706018518</v>
      </c>
      <c r="S3381" s="16">
        <f t="shared" si="218"/>
        <v>42535.904861111107</v>
      </c>
    </row>
    <row r="3382" spans="1:19" ht="32" hidden="1" x14ac:dyDescent="0.2">
      <c r="A3382">
        <v>3849</v>
      </c>
      <c r="B3382" s="3" t="s">
        <v>3846</v>
      </c>
      <c r="C3382" s="3" t="s">
        <v>7958</v>
      </c>
      <c r="D3382" s="6">
        <v>30000</v>
      </c>
      <c r="E3382" s="8">
        <v>2113</v>
      </c>
      <c r="F3382" t="s">
        <v>8220</v>
      </c>
      <c r="G3382" t="s">
        <v>8235</v>
      </c>
      <c r="H3382" t="s">
        <v>8248</v>
      </c>
      <c r="I3382">
        <v>1434047084</v>
      </c>
      <c r="J3382">
        <v>1431455084</v>
      </c>
      <c r="K3382" t="b">
        <v>1</v>
      </c>
      <c r="L3382">
        <v>28</v>
      </c>
      <c r="M3382" t="b">
        <v>0</v>
      </c>
      <c r="N3382" s="11" t="s">
        <v>8273</v>
      </c>
      <c r="O3382" t="s">
        <v>8274</v>
      </c>
      <c r="P3382" s="10">
        <f t="shared" si="216"/>
        <v>7</v>
      </c>
      <c r="Q3382">
        <f t="shared" si="219"/>
        <v>75.459999999999994</v>
      </c>
      <c r="R3382" s="16">
        <f t="shared" si="217"/>
        <v>42136.767175925925</v>
      </c>
      <c r="S3382" s="16">
        <f t="shared" si="218"/>
        <v>42166.767175925925</v>
      </c>
    </row>
    <row r="3383" spans="1:19" ht="32" hidden="1" x14ac:dyDescent="0.2">
      <c r="A3383">
        <v>3499</v>
      </c>
      <c r="B3383" s="3" t="s">
        <v>3498</v>
      </c>
      <c r="C3383" s="3" t="s">
        <v>7609</v>
      </c>
      <c r="D3383" s="6">
        <v>2000</v>
      </c>
      <c r="E3383" s="8">
        <v>2110</v>
      </c>
      <c r="F3383" t="s">
        <v>8218</v>
      </c>
      <c r="G3383" t="s">
        <v>8223</v>
      </c>
      <c r="H3383" t="s">
        <v>8245</v>
      </c>
      <c r="I3383">
        <v>1435733940</v>
      </c>
      <c r="J3383">
        <v>1431046325</v>
      </c>
      <c r="K3383" t="b">
        <v>0</v>
      </c>
      <c r="L3383">
        <v>35</v>
      </c>
      <c r="M3383" t="b">
        <v>1</v>
      </c>
      <c r="N3383" s="11" t="s">
        <v>8273</v>
      </c>
      <c r="O3383" t="s">
        <v>8274</v>
      </c>
      <c r="P3383" s="10">
        <f t="shared" si="216"/>
        <v>106</v>
      </c>
      <c r="Q3383">
        <f t="shared" si="219"/>
        <v>60.29</v>
      </c>
      <c r="R3383" s="16">
        <f t="shared" si="217"/>
        <v>42132.036168981482</v>
      </c>
      <c r="S3383" s="16">
        <f t="shared" si="218"/>
        <v>42186.290972222225</v>
      </c>
    </row>
    <row r="3384" spans="1:19" ht="16" hidden="1" x14ac:dyDescent="0.2">
      <c r="A3384">
        <v>2972</v>
      </c>
      <c r="B3384" s="3" t="s">
        <v>2972</v>
      </c>
      <c r="C3384" s="3" t="s">
        <v>7082</v>
      </c>
      <c r="D3384" s="6">
        <v>2000</v>
      </c>
      <c r="E3384" s="8">
        <v>2107</v>
      </c>
      <c r="F3384" t="s">
        <v>8218</v>
      </c>
      <c r="G3384" t="s">
        <v>8223</v>
      </c>
      <c r="H3384" t="s">
        <v>8245</v>
      </c>
      <c r="I3384">
        <v>1480899600</v>
      </c>
      <c r="J3384">
        <v>1479609520</v>
      </c>
      <c r="K3384" t="b">
        <v>0</v>
      </c>
      <c r="L3384">
        <v>17</v>
      </c>
      <c r="M3384" t="b">
        <v>1</v>
      </c>
      <c r="N3384" s="11" t="s">
        <v>8273</v>
      </c>
      <c r="O3384" t="s">
        <v>8274</v>
      </c>
      <c r="P3384" s="10">
        <f t="shared" si="216"/>
        <v>105</v>
      </c>
      <c r="Q3384">
        <f t="shared" si="219"/>
        <v>123.94</v>
      </c>
      <c r="R3384" s="16">
        <f t="shared" si="217"/>
        <v>42694.110185185185</v>
      </c>
      <c r="S3384" s="16">
        <f t="shared" si="218"/>
        <v>42709.041666666672</v>
      </c>
    </row>
    <row r="3385" spans="1:19" ht="32" hidden="1" x14ac:dyDescent="0.2">
      <c r="A3385">
        <v>3161</v>
      </c>
      <c r="B3385" s="3" t="s">
        <v>3161</v>
      </c>
      <c r="C3385" s="3" t="s">
        <v>7271</v>
      </c>
      <c r="D3385" s="6">
        <v>2000</v>
      </c>
      <c r="E3385" s="8">
        <v>2102</v>
      </c>
      <c r="F3385" t="s">
        <v>8218</v>
      </c>
      <c r="G3385" t="s">
        <v>8224</v>
      </c>
      <c r="H3385" t="s">
        <v>8246</v>
      </c>
      <c r="I3385">
        <v>1413377522</v>
      </c>
      <c r="J3385">
        <v>1410785522</v>
      </c>
      <c r="K3385" t="b">
        <v>1</v>
      </c>
      <c r="L3385">
        <v>74</v>
      </c>
      <c r="M3385" t="b">
        <v>1</v>
      </c>
      <c r="N3385" s="11" t="s">
        <v>8273</v>
      </c>
      <c r="O3385" t="s">
        <v>8274</v>
      </c>
      <c r="P3385" s="10">
        <f t="shared" si="216"/>
        <v>105</v>
      </c>
      <c r="Q3385">
        <f t="shared" si="219"/>
        <v>28.41</v>
      </c>
      <c r="R3385" s="16">
        <f t="shared" si="217"/>
        <v>41897.536134259259</v>
      </c>
      <c r="S3385" s="16">
        <f t="shared" si="218"/>
        <v>41927.536134259259</v>
      </c>
    </row>
    <row r="3386" spans="1:19" ht="32" hidden="1" x14ac:dyDescent="0.2">
      <c r="A3386">
        <v>3814</v>
      </c>
      <c r="B3386" s="3" t="s">
        <v>3811</v>
      </c>
      <c r="C3386" s="3" t="s">
        <v>7924</v>
      </c>
      <c r="D3386" s="6">
        <v>1500</v>
      </c>
      <c r="E3386" s="8">
        <v>2102</v>
      </c>
      <c r="F3386" t="s">
        <v>8218</v>
      </c>
      <c r="G3386" t="s">
        <v>8223</v>
      </c>
      <c r="H3386" t="s">
        <v>8245</v>
      </c>
      <c r="I3386">
        <v>1427860740</v>
      </c>
      <c r="J3386">
        <v>1424727712</v>
      </c>
      <c r="K3386" t="b">
        <v>0</v>
      </c>
      <c r="L3386">
        <v>34</v>
      </c>
      <c r="M3386" t="b">
        <v>1</v>
      </c>
      <c r="N3386" s="11" t="s">
        <v>8273</v>
      </c>
      <c r="O3386" t="s">
        <v>8274</v>
      </c>
      <c r="P3386" s="10">
        <f t="shared" ref="P3386:P3449" si="220">IFERROR(ROUND(E3386/D3386*100,0), "N/A")</f>
        <v>140</v>
      </c>
      <c r="Q3386">
        <f t="shared" si="219"/>
        <v>61.82</v>
      </c>
      <c r="R3386" s="16">
        <f t="shared" si="217"/>
        <v>42058.904074074075</v>
      </c>
      <c r="S3386" s="16">
        <f t="shared" si="218"/>
        <v>42095.165972222225</v>
      </c>
    </row>
    <row r="3387" spans="1:19" ht="32" hidden="1" x14ac:dyDescent="0.2">
      <c r="A3387">
        <v>3386</v>
      </c>
      <c r="B3387" s="3" t="s">
        <v>3385</v>
      </c>
      <c r="C3387" s="3" t="s">
        <v>7496</v>
      </c>
      <c r="D3387" s="6">
        <v>2000</v>
      </c>
      <c r="E3387" s="8">
        <v>2100</v>
      </c>
      <c r="F3387" t="s">
        <v>8218</v>
      </c>
      <c r="G3387" t="s">
        <v>8223</v>
      </c>
      <c r="H3387" t="s">
        <v>8245</v>
      </c>
      <c r="I3387">
        <v>1417620506</v>
      </c>
      <c r="J3387">
        <v>1415028506</v>
      </c>
      <c r="K3387" t="b">
        <v>0</v>
      </c>
      <c r="L3387">
        <v>41</v>
      </c>
      <c r="M3387" t="b">
        <v>1</v>
      </c>
      <c r="N3387" s="11" t="s">
        <v>8273</v>
      </c>
      <c r="O3387" t="s">
        <v>8274</v>
      </c>
      <c r="P3387" s="10">
        <f t="shared" si="220"/>
        <v>105</v>
      </c>
      <c r="Q3387">
        <f t="shared" si="219"/>
        <v>51.22</v>
      </c>
      <c r="R3387" s="16">
        <f t="shared" si="217"/>
        <v>41946.644745370373</v>
      </c>
      <c r="S3387" s="16">
        <f t="shared" si="218"/>
        <v>41976.644745370373</v>
      </c>
    </row>
    <row r="3388" spans="1:19" ht="32" hidden="1" x14ac:dyDescent="0.2">
      <c r="A3388">
        <v>3708</v>
      </c>
      <c r="B3388" s="3" t="s">
        <v>3705</v>
      </c>
      <c r="C3388" s="3" t="s">
        <v>7818</v>
      </c>
      <c r="D3388" s="6">
        <v>700</v>
      </c>
      <c r="E3388" s="8">
        <v>2100</v>
      </c>
      <c r="F3388" t="s">
        <v>8218</v>
      </c>
      <c r="G3388" t="s">
        <v>8223</v>
      </c>
      <c r="H3388" t="s">
        <v>8245</v>
      </c>
      <c r="I3388">
        <v>1404444286</v>
      </c>
      <c r="J3388">
        <v>1403234686</v>
      </c>
      <c r="K3388" t="b">
        <v>0</v>
      </c>
      <c r="L3388">
        <v>39</v>
      </c>
      <c r="M3388" t="b">
        <v>1</v>
      </c>
      <c r="N3388" s="11" t="s">
        <v>8273</v>
      </c>
      <c r="O3388" t="s">
        <v>8274</v>
      </c>
      <c r="P3388" s="10">
        <f t="shared" si="220"/>
        <v>300</v>
      </c>
      <c r="Q3388">
        <f t="shared" si="219"/>
        <v>53.85</v>
      </c>
      <c r="R3388" s="16">
        <f t="shared" si="217"/>
        <v>41810.142199074071</v>
      </c>
      <c r="S3388" s="16">
        <f t="shared" si="218"/>
        <v>41824.142199074071</v>
      </c>
    </row>
    <row r="3389" spans="1:19" ht="32" hidden="1" x14ac:dyDescent="0.2">
      <c r="A3389">
        <v>3566</v>
      </c>
      <c r="B3389" s="3" t="s">
        <v>3565</v>
      </c>
      <c r="C3389" s="3" t="s">
        <v>7676</v>
      </c>
      <c r="D3389" s="6">
        <v>2000</v>
      </c>
      <c r="E3389" s="8">
        <v>2095</v>
      </c>
      <c r="F3389" t="s">
        <v>8218</v>
      </c>
      <c r="G3389" t="s">
        <v>8224</v>
      </c>
      <c r="H3389" t="s">
        <v>8246</v>
      </c>
      <c r="I3389">
        <v>1422015083</v>
      </c>
      <c r="J3389">
        <v>1419423083</v>
      </c>
      <c r="K3389" t="b">
        <v>0</v>
      </c>
      <c r="L3389">
        <v>38</v>
      </c>
      <c r="M3389" t="b">
        <v>1</v>
      </c>
      <c r="N3389" s="11" t="s">
        <v>8273</v>
      </c>
      <c r="O3389" t="s">
        <v>8274</v>
      </c>
      <c r="P3389" s="10">
        <f t="shared" si="220"/>
        <v>105</v>
      </c>
      <c r="Q3389">
        <f t="shared" si="219"/>
        <v>55.13</v>
      </c>
      <c r="R3389" s="16">
        <f t="shared" si="217"/>
        <v>41997.507905092592</v>
      </c>
      <c r="S3389" s="16">
        <f t="shared" si="218"/>
        <v>42027.507905092592</v>
      </c>
    </row>
    <row r="3390" spans="1:19" ht="32" hidden="1" x14ac:dyDescent="0.2">
      <c r="A3390">
        <v>1298</v>
      </c>
      <c r="B3390" s="3" t="s">
        <v>1299</v>
      </c>
      <c r="C3390" s="3" t="s">
        <v>5408</v>
      </c>
      <c r="D3390" s="6">
        <v>2000</v>
      </c>
      <c r="E3390" s="8">
        <v>2093</v>
      </c>
      <c r="F3390" t="s">
        <v>8218</v>
      </c>
      <c r="G3390" t="s">
        <v>8224</v>
      </c>
      <c r="H3390" t="s">
        <v>8246</v>
      </c>
      <c r="I3390">
        <v>1461860432</v>
      </c>
      <c r="J3390">
        <v>1459268432</v>
      </c>
      <c r="K3390" t="b">
        <v>0</v>
      </c>
      <c r="L3390">
        <v>33</v>
      </c>
      <c r="M3390" t="b">
        <v>1</v>
      </c>
      <c r="N3390" s="11" t="s">
        <v>8273</v>
      </c>
      <c r="O3390" t="s">
        <v>8274</v>
      </c>
      <c r="P3390" s="10">
        <f t="shared" si="220"/>
        <v>105</v>
      </c>
      <c r="Q3390">
        <f t="shared" si="219"/>
        <v>63.42</v>
      </c>
      <c r="R3390" s="16">
        <f t="shared" si="217"/>
        <v>42458.680925925932</v>
      </c>
      <c r="S3390" s="16">
        <f t="shared" si="218"/>
        <v>42488.680925925932</v>
      </c>
    </row>
    <row r="3391" spans="1:19" ht="32" hidden="1" x14ac:dyDescent="0.2">
      <c r="A3391">
        <v>3601</v>
      </c>
      <c r="B3391" s="3" t="s">
        <v>3600</v>
      </c>
      <c r="C3391" s="3" t="s">
        <v>7711</v>
      </c>
      <c r="D3391" s="6">
        <v>2000</v>
      </c>
      <c r="E3391" s="8">
        <v>2087</v>
      </c>
      <c r="F3391" t="s">
        <v>8218</v>
      </c>
      <c r="G3391" t="s">
        <v>8224</v>
      </c>
      <c r="H3391" t="s">
        <v>8246</v>
      </c>
      <c r="I3391">
        <v>1421452682</v>
      </c>
      <c r="J3391">
        <v>1418860682</v>
      </c>
      <c r="K3391" t="b">
        <v>0</v>
      </c>
      <c r="L3391">
        <v>53</v>
      </c>
      <c r="M3391" t="b">
        <v>1</v>
      </c>
      <c r="N3391" s="11" t="s">
        <v>8273</v>
      </c>
      <c r="O3391" t="s">
        <v>8274</v>
      </c>
      <c r="P3391" s="10">
        <f t="shared" si="220"/>
        <v>104</v>
      </c>
      <c r="Q3391">
        <f t="shared" si="219"/>
        <v>39.380000000000003</v>
      </c>
      <c r="R3391" s="16">
        <f t="shared" si="217"/>
        <v>41990.99863425926</v>
      </c>
      <c r="S3391" s="16">
        <f t="shared" si="218"/>
        <v>42020.99863425926</v>
      </c>
    </row>
    <row r="3392" spans="1:19" ht="32" hidden="1" x14ac:dyDescent="0.2">
      <c r="A3392">
        <v>3303</v>
      </c>
      <c r="B3392" s="3" t="s">
        <v>3303</v>
      </c>
      <c r="C3392" s="3" t="s">
        <v>7413</v>
      </c>
      <c r="D3392" s="6">
        <v>1800</v>
      </c>
      <c r="E3392" s="8">
        <v>2086</v>
      </c>
      <c r="F3392" t="s">
        <v>8218</v>
      </c>
      <c r="G3392" t="s">
        <v>8223</v>
      </c>
      <c r="H3392" t="s">
        <v>8245</v>
      </c>
      <c r="I3392">
        <v>1427553484</v>
      </c>
      <c r="J3392">
        <v>1424533084</v>
      </c>
      <c r="K3392" t="b">
        <v>0</v>
      </c>
      <c r="L3392">
        <v>35</v>
      </c>
      <c r="M3392" t="b">
        <v>1</v>
      </c>
      <c r="N3392" s="11" t="s">
        <v>8273</v>
      </c>
      <c r="O3392" t="s">
        <v>8274</v>
      </c>
      <c r="P3392" s="10">
        <f t="shared" si="220"/>
        <v>116</v>
      </c>
      <c r="Q3392">
        <f t="shared" si="219"/>
        <v>59.6</v>
      </c>
      <c r="R3392" s="16">
        <f t="shared" si="217"/>
        <v>42056.65143518518</v>
      </c>
      <c r="S3392" s="16">
        <f t="shared" si="218"/>
        <v>42091.609768518523</v>
      </c>
    </row>
    <row r="3393" spans="1:19" ht="32" hidden="1" x14ac:dyDescent="0.2">
      <c r="A3393">
        <v>3477</v>
      </c>
      <c r="B3393" s="3" t="s">
        <v>3476</v>
      </c>
      <c r="C3393" s="3" t="s">
        <v>7587</v>
      </c>
      <c r="D3393" s="6">
        <v>1800</v>
      </c>
      <c r="E3393" s="8">
        <v>2076</v>
      </c>
      <c r="F3393" t="s">
        <v>8218</v>
      </c>
      <c r="G3393" t="s">
        <v>8223</v>
      </c>
      <c r="H3393" t="s">
        <v>8245</v>
      </c>
      <c r="I3393">
        <v>1431831600</v>
      </c>
      <c r="J3393">
        <v>1430761243</v>
      </c>
      <c r="K3393" t="b">
        <v>0</v>
      </c>
      <c r="L3393">
        <v>39</v>
      </c>
      <c r="M3393" t="b">
        <v>1</v>
      </c>
      <c r="N3393" s="11" t="s">
        <v>8273</v>
      </c>
      <c r="O3393" t="s">
        <v>8274</v>
      </c>
      <c r="P3393" s="10">
        <f t="shared" si="220"/>
        <v>115</v>
      </c>
      <c r="Q3393">
        <f t="shared" si="219"/>
        <v>53.23</v>
      </c>
      <c r="R3393" s="16">
        <f t="shared" si="217"/>
        <v>42128.736608796295</v>
      </c>
      <c r="S3393" s="16">
        <f t="shared" si="218"/>
        <v>42141.125</v>
      </c>
    </row>
    <row r="3394" spans="1:19" ht="32" hidden="1" x14ac:dyDescent="0.2">
      <c r="A3394">
        <v>3379</v>
      </c>
      <c r="B3394" s="3" t="s">
        <v>3378</v>
      </c>
      <c r="C3394" s="3" t="s">
        <v>7489</v>
      </c>
      <c r="D3394" s="6">
        <v>2000</v>
      </c>
      <c r="E3394" s="8">
        <v>2073</v>
      </c>
      <c r="F3394" t="s">
        <v>8218</v>
      </c>
      <c r="G3394" t="s">
        <v>8224</v>
      </c>
      <c r="H3394" t="s">
        <v>8246</v>
      </c>
      <c r="I3394">
        <v>1440630000</v>
      </c>
      <c r="J3394">
        <v>1439122800</v>
      </c>
      <c r="K3394" t="b">
        <v>0</v>
      </c>
      <c r="L3394">
        <v>38</v>
      </c>
      <c r="M3394" t="b">
        <v>1</v>
      </c>
      <c r="N3394" s="11" t="s">
        <v>8273</v>
      </c>
      <c r="O3394" t="s">
        <v>8274</v>
      </c>
      <c r="P3394" s="10">
        <f t="shared" si="220"/>
        <v>104</v>
      </c>
      <c r="Q3394">
        <f t="shared" si="219"/>
        <v>54.55</v>
      </c>
      <c r="R3394" s="16">
        <f t="shared" si="217"/>
        <v>42225.513888888891</v>
      </c>
      <c r="S3394" s="16">
        <f t="shared" si="218"/>
        <v>42242.958333333328</v>
      </c>
    </row>
    <row r="3395" spans="1:19" ht="32" hidden="1" x14ac:dyDescent="0.2">
      <c r="A3395">
        <v>3195</v>
      </c>
      <c r="B3395" s="3" t="s">
        <v>3195</v>
      </c>
      <c r="C3395" s="3" t="s">
        <v>7305</v>
      </c>
      <c r="D3395" s="6">
        <v>3500</v>
      </c>
      <c r="E3395" s="8">
        <v>2070</v>
      </c>
      <c r="F3395" t="s">
        <v>8220</v>
      </c>
      <c r="G3395" t="s">
        <v>8223</v>
      </c>
      <c r="H3395" t="s">
        <v>8245</v>
      </c>
      <c r="I3395">
        <v>1423750542</v>
      </c>
      <c r="J3395">
        <v>1421158542</v>
      </c>
      <c r="K3395" t="b">
        <v>0</v>
      </c>
      <c r="L3395">
        <v>39</v>
      </c>
      <c r="M3395" t="b">
        <v>0</v>
      </c>
      <c r="N3395" s="11" t="s">
        <v>8273</v>
      </c>
      <c r="O3395" t="s">
        <v>8275</v>
      </c>
      <c r="P3395" s="10">
        <f t="shared" si="220"/>
        <v>59</v>
      </c>
      <c r="Q3395">
        <f t="shared" si="219"/>
        <v>53.08</v>
      </c>
      <c r="R3395" s="16">
        <f t="shared" ref="R3395:R3458" si="221">(((J3395/60)/60)/24)+DATE(1970,1,1)</f>
        <v>42017.594236111108</v>
      </c>
      <c r="S3395" s="16">
        <f t="shared" ref="S3395:S3458" si="222">(((I3395/60)/60)/24)+DATE(1970,1,1)</f>
        <v>42047.594236111108</v>
      </c>
    </row>
    <row r="3396" spans="1:19" ht="32" hidden="1" x14ac:dyDescent="0.2">
      <c r="A3396">
        <v>3535</v>
      </c>
      <c r="B3396" s="3" t="s">
        <v>3534</v>
      </c>
      <c r="C3396" s="3" t="s">
        <v>7645</v>
      </c>
      <c r="D3396" s="6">
        <v>2000</v>
      </c>
      <c r="E3396" s="8">
        <v>2063</v>
      </c>
      <c r="F3396" t="s">
        <v>8218</v>
      </c>
      <c r="G3396" t="s">
        <v>8224</v>
      </c>
      <c r="H3396" t="s">
        <v>8246</v>
      </c>
      <c r="I3396">
        <v>1443808800</v>
      </c>
      <c r="J3396">
        <v>1441120910</v>
      </c>
      <c r="K3396" t="b">
        <v>0</v>
      </c>
      <c r="L3396">
        <v>46</v>
      </c>
      <c r="M3396" t="b">
        <v>1</v>
      </c>
      <c r="N3396" s="11" t="s">
        <v>8273</v>
      </c>
      <c r="O3396" t="s">
        <v>8274</v>
      </c>
      <c r="P3396" s="10">
        <f t="shared" si="220"/>
        <v>103</v>
      </c>
      <c r="Q3396">
        <f t="shared" si="219"/>
        <v>44.85</v>
      </c>
      <c r="R3396" s="16">
        <f t="shared" si="221"/>
        <v>42248.640162037031</v>
      </c>
      <c r="S3396" s="16">
        <f t="shared" si="222"/>
        <v>42279.75</v>
      </c>
    </row>
    <row r="3397" spans="1:19" ht="32" hidden="1" x14ac:dyDescent="0.2">
      <c r="A3397">
        <v>3280</v>
      </c>
      <c r="B3397" s="3" t="s">
        <v>3280</v>
      </c>
      <c r="C3397" s="3" t="s">
        <v>7390</v>
      </c>
      <c r="D3397" s="6">
        <v>2000</v>
      </c>
      <c r="E3397" s="8">
        <v>2060</v>
      </c>
      <c r="F3397" t="s">
        <v>8218</v>
      </c>
      <c r="G3397" t="s">
        <v>8223</v>
      </c>
      <c r="H3397" t="s">
        <v>8245</v>
      </c>
      <c r="I3397">
        <v>1433134800</v>
      </c>
      <c r="J3397">
        <v>1430158198</v>
      </c>
      <c r="K3397" t="b">
        <v>0</v>
      </c>
      <c r="L3397">
        <v>30</v>
      </c>
      <c r="M3397" t="b">
        <v>1</v>
      </c>
      <c r="N3397" s="11" t="s">
        <v>8273</v>
      </c>
      <c r="O3397" t="s">
        <v>8274</v>
      </c>
      <c r="P3397" s="10">
        <f t="shared" si="220"/>
        <v>103</v>
      </c>
      <c r="Q3397">
        <f t="shared" si="219"/>
        <v>68.67</v>
      </c>
      <c r="R3397" s="16">
        <f t="shared" si="221"/>
        <v>42121.756921296299</v>
      </c>
      <c r="S3397" s="16">
        <f t="shared" si="222"/>
        <v>42156.208333333328</v>
      </c>
    </row>
    <row r="3398" spans="1:19" ht="32" hidden="1" x14ac:dyDescent="0.2">
      <c r="A3398">
        <v>3465</v>
      </c>
      <c r="B3398" s="3" t="s">
        <v>3464</v>
      </c>
      <c r="C3398" s="3" t="s">
        <v>7575</v>
      </c>
      <c r="D3398" s="6">
        <v>2000</v>
      </c>
      <c r="E3398" s="8">
        <v>2060</v>
      </c>
      <c r="F3398" t="s">
        <v>8218</v>
      </c>
      <c r="G3398" t="s">
        <v>8224</v>
      </c>
      <c r="H3398" t="s">
        <v>8246</v>
      </c>
      <c r="I3398">
        <v>1439136000</v>
      </c>
      <c r="J3398">
        <v>1436972472</v>
      </c>
      <c r="K3398" t="b">
        <v>0</v>
      </c>
      <c r="L3398">
        <v>36</v>
      </c>
      <c r="M3398" t="b">
        <v>1</v>
      </c>
      <c r="N3398" s="11" t="s">
        <v>8273</v>
      </c>
      <c r="O3398" t="s">
        <v>8274</v>
      </c>
      <c r="P3398" s="10">
        <f t="shared" si="220"/>
        <v>103</v>
      </c>
      <c r="Q3398">
        <f t="shared" si="219"/>
        <v>57.22</v>
      </c>
      <c r="R3398" s="16">
        <f t="shared" si="221"/>
        <v>42200.625833333332</v>
      </c>
      <c r="S3398" s="16">
        <f t="shared" si="222"/>
        <v>42225.666666666672</v>
      </c>
    </row>
    <row r="3399" spans="1:19" ht="32" x14ac:dyDescent="0.2">
      <c r="A3399">
        <v>3876</v>
      </c>
      <c r="B3399" s="3" t="s">
        <v>3873</v>
      </c>
      <c r="C3399" s="3" t="s">
        <v>7985</v>
      </c>
      <c r="D3399" s="6">
        <v>3900</v>
      </c>
      <c r="E3399" s="8">
        <v>2059</v>
      </c>
      <c r="F3399" t="s">
        <v>8219</v>
      </c>
      <c r="G3399" t="s">
        <v>8224</v>
      </c>
      <c r="H3399" t="s">
        <v>8246</v>
      </c>
      <c r="I3399">
        <v>1454425128</v>
      </c>
      <c r="J3399">
        <v>1451833128</v>
      </c>
      <c r="K3399" t="b">
        <v>0</v>
      </c>
      <c r="L3399">
        <v>46</v>
      </c>
      <c r="M3399" t="b">
        <v>0</v>
      </c>
      <c r="N3399" s="11" t="s">
        <v>8273</v>
      </c>
      <c r="O3399" t="s">
        <v>8275</v>
      </c>
      <c r="P3399" s="10">
        <f t="shared" si="220"/>
        <v>53</v>
      </c>
      <c r="Q3399">
        <f t="shared" si="219"/>
        <v>44.76</v>
      </c>
      <c r="R3399" s="16">
        <f t="shared" si="221"/>
        <v>42372.624166666668</v>
      </c>
      <c r="S3399" s="16">
        <f t="shared" si="222"/>
        <v>42402.624166666668</v>
      </c>
    </row>
    <row r="3400" spans="1:19" ht="32" hidden="1" x14ac:dyDescent="0.2">
      <c r="A3400">
        <v>1301</v>
      </c>
      <c r="B3400" s="3" t="s">
        <v>1302</v>
      </c>
      <c r="C3400" s="3" t="s">
        <v>5411</v>
      </c>
      <c r="D3400" s="6">
        <v>2000</v>
      </c>
      <c r="E3400" s="8">
        <v>2055</v>
      </c>
      <c r="F3400" t="s">
        <v>8218</v>
      </c>
      <c r="G3400" t="s">
        <v>8223</v>
      </c>
      <c r="H3400" t="s">
        <v>8245</v>
      </c>
      <c r="I3400">
        <v>1437447600</v>
      </c>
      <c r="J3400">
        <v>1436551178</v>
      </c>
      <c r="K3400" t="b">
        <v>0</v>
      </c>
      <c r="L3400">
        <v>29</v>
      </c>
      <c r="M3400" t="b">
        <v>1</v>
      </c>
      <c r="N3400" s="11" t="s">
        <v>8273</v>
      </c>
      <c r="O3400" t="s">
        <v>8274</v>
      </c>
      <c r="P3400" s="10">
        <f t="shared" si="220"/>
        <v>103</v>
      </c>
      <c r="Q3400">
        <f t="shared" si="219"/>
        <v>70.86</v>
      </c>
      <c r="R3400" s="16">
        <f t="shared" si="221"/>
        <v>42195.749745370369</v>
      </c>
      <c r="S3400" s="16">
        <f t="shared" si="222"/>
        <v>42206.125</v>
      </c>
    </row>
    <row r="3401" spans="1:19" ht="32" hidden="1" x14ac:dyDescent="0.2">
      <c r="A3401">
        <v>3428</v>
      </c>
      <c r="B3401" s="3" t="s">
        <v>3427</v>
      </c>
      <c r="C3401" s="3" t="s">
        <v>7538</v>
      </c>
      <c r="D3401" s="6">
        <v>2000</v>
      </c>
      <c r="E3401" s="8">
        <v>2055</v>
      </c>
      <c r="F3401" t="s">
        <v>8218</v>
      </c>
      <c r="G3401" t="s">
        <v>8224</v>
      </c>
      <c r="H3401" t="s">
        <v>8246</v>
      </c>
      <c r="I3401">
        <v>1425142800</v>
      </c>
      <c r="J3401">
        <v>1422983847</v>
      </c>
      <c r="K3401" t="b">
        <v>0</v>
      </c>
      <c r="L3401">
        <v>51</v>
      </c>
      <c r="M3401" t="b">
        <v>1</v>
      </c>
      <c r="N3401" s="11" t="s">
        <v>8273</v>
      </c>
      <c r="O3401" t="s">
        <v>8274</v>
      </c>
      <c r="P3401" s="10">
        <f t="shared" si="220"/>
        <v>103</v>
      </c>
      <c r="Q3401">
        <f t="shared" si="219"/>
        <v>40.29</v>
      </c>
      <c r="R3401" s="16">
        <f t="shared" si="221"/>
        <v>42038.720451388886</v>
      </c>
      <c r="S3401" s="16">
        <f t="shared" si="222"/>
        <v>42063.708333333328</v>
      </c>
    </row>
    <row r="3402" spans="1:19" ht="32" hidden="1" x14ac:dyDescent="0.2">
      <c r="A3402">
        <v>535</v>
      </c>
      <c r="B3402" s="3" t="s">
        <v>536</v>
      </c>
      <c r="C3402" s="3" t="s">
        <v>4645</v>
      </c>
      <c r="D3402" s="6">
        <v>2000</v>
      </c>
      <c r="E3402" s="8">
        <v>2050</v>
      </c>
      <c r="F3402" t="s">
        <v>8218</v>
      </c>
      <c r="G3402" t="s">
        <v>8224</v>
      </c>
      <c r="H3402" t="s">
        <v>8246</v>
      </c>
      <c r="I3402">
        <v>1483707905</v>
      </c>
      <c r="J3402">
        <v>1481115905</v>
      </c>
      <c r="K3402" t="b">
        <v>0</v>
      </c>
      <c r="L3402">
        <v>59</v>
      </c>
      <c r="M3402" t="b">
        <v>1</v>
      </c>
      <c r="N3402" s="11" t="s">
        <v>8273</v>
      </c>
      <c r="O3402" t="s">
        <v>8274</v>
      </c>
      <c r="P3402" s="10">
        <f t="shared" si="220"/>
        <v>103</v>
      </c>
      <c r="Q3402">
        <f t="shared" ref="Q3402:Q3465" si="223">IFERROR(ROUND(E3402/L3402,2),0)</f>
        <v>34.75</v>
      </c>
      <c r="R3402" s="16">
        <f t="shared" si="221"/>
        <v>42711.545196759253</v>
      </c>
      <c r="S3402" s="16">
        <f t="shared" si="222"/>
        <v>42741.545196759253</v>
      </c>
    </row>
    <row r="3403" spans="1:19" ht="32" hidden="1" x14ac:dyDescent="0.2">
      <c r="A3403">
        <v>2788</v>
      </c>
      <c r="B3403" s="3" t="s">
        <v>2788</v>
      </c>
      <c r="C3403" s="3" t="s">
        <v>6898</v>
      </c>
      <c r="D3403" s="6">
        <v>2000</v>
      </c>
      <c r="E3403" s="8">
        <v>2050</v>
      </c>
      <c r="F3403" t="s">
        <v>8218</v>
      </c>
      <c r="G3403" t="s">
        <v>8223</v>
      </c>
      <c r="H3403" t="s">
        <v>8245</v>
      </c>
      <c r="I3403">
        <v>1469811043</v>
      </c>
      <c r="J3403">
        <v>1467219043</v>
      </c>
      <c r="K3403" t="b">
        <v>0</v>
      </c>
      <c r="L3403">
        <v>20</v>
      </c>
      <c r="M3403" t="b">
        <v>1</v>
      </c>
      <c r="N3403" s="11" t="s">
        <v>8273</v>
      </c>
      <c r="O3403" t="s">
        <v>8274</v>
      </c>
      <c r="P3403" s="10">
        <f t="shared" si="220"/>
        <v>103</v>
      </c>
      <c r="Q3403">
        <f t="shared" si="223"/>
        <v>102.5</v>
      </c>
      <c r="R3403" s="16">
        <f t="shared" si="221"/>
        <v>42550.701886574068</v>
      </c>
      <c r="S3403" s="16">
        <f t="shared" si="222"/>
        <v>42580.701886574068</v>
      </c>
    </row>
    <row r="3404" spans="1:19" ht="32" hidden="1" x14ac:dyDescent="0.2">
      <c r="A3404">
        <v>2791</v>
      </c>
      <c r="B3404" s="3" t="s">
        <v>2791</v>
      </c>
      <c r="C3404" s="3" t="s">
        <v>6901</v>
      </c>
      <c r="D3404" s="6">
        <v>2000</v>
      </c>
      <c r="E3404" s="8">
        <v>2050</v>
      </c>
      <c r="F3404" t="s">
        <v>8218</v>
      </c>
      <c r="G3404" t="s">
        <v>8223</v>
      </c>
      <c r="H3404" t="s">
        <v>8245</v>
      </c>
      <c r="I3404">
        <v>1473393600</v>
      </c>
      <c r="J3404">
        <v>1470778559</v>
      </c>
      <c r="K3404" t="b">
        <v>0</v>
      </c>
      <c r="L3404">
        <v>28</v>
      </c>
      <c r="M3404" t="b">
        <v>1</v>
      </c>
      <c r="N3404" s="11" t="s">
        <v>8273</v>
      </c>
      <c r="O3404" t="s">
        <v>8274</v>
      </c>
      <c r="P3404" s="10">
        <f t="shared" si="220"/>
        <v>103</v>
      </c>
      <c r="Q3404">
        <f t="shared" si="223"/>
        <v>73.209999999999994</v>
      </c>
      <c r="R3404" s="16">
        <f t="shared" si="221"/>
        <v>42591.899988425925</v>
      </c>
      <c r="S3404" s="16">
        <f t="shared" si="222"/>
        <v>42622.166666666672</v>
      </c>
    </row>
    <row r="3405" spans="1:19" ht="16" hidden="1" x14ac:dyDescent="0.2">
      <c r="A3405">
        <v>3678</v>
      </c>
      <c r="B3405" s="3" t="s">
        <v>3675</v>
      </c>
      <c r="C3405" s="3" t="s">
        <v>7788</v>
      </c>
      <c r="D3405" s="6">
        <v>2000</v>
      </c>
      <c r="E3405" s="8">
        <v>2050</v>
      </c>
      <c r="F3405" t="s">
        <v>8218</v>
      </c>
      <c r="G3405" t="s">
        <v>8224</v>
      </c>
      <c r="H3405" t="s">
        <v>8246</v>
      </c>
      <c r="I3405">
        <v>1433076298</v>
      </c>
      <c r="J3405">
        <v>1430052298</v>
      </c>
      <c r="K3405" t="b">
        <v>0</v>
      </c>
      <c r="L3405">
        <v>31</v>
      </c>
      <c r="M3405" t="b">
        <v>1</v>
      </c>
      <c r="N3405" s="11" t="s">
        <v>8273</v>
      </c>
      <c r="O3405" t="s">
        <v>8274</v>
      </c>
      <c r="P3405" s="10">
        <f t="shared" si="220"/>
        <v>103</v>
      </c>
      <c r="Q3405">
        <f t="shared" si="223"/>
        <v>66.13</v>
      </c>
      <c r="R3405" s="16">
        <f t="shared" si="221"/>
        <v>42120.531226851846</v>
      </c>
      <c r="S3405" s="16">
        <f t="shared" si="222"/>
        <v>42155.531226851846</v>
      </c>
    </row>
    <row r="3406" spans="1:19" ht="32" hidden="1" x14ac:dyDescent="0.2">
      <c r="A3406">
        <v>3225</v>
      </c>
      <c r="B3406" s="3" t="s">
        <v>3225</v>
      </c>
      <c r="C3406" s="3" t="s">
        <v>7335</v>
      </c>
      <c r="D3406" s="6">
        <v>2000</v>
      </c>
      <c r="E3406" s="8">
        <v>2047</v>
      </c>
      <c r="F3406" t="s">
        <v>8218</v>
      </c>
      <c r="G3406" t="s">
        <v>8223</v>
      </c>
      <c r="H3406" t="s">
        <v>8245</v>
      </c>
      <c r="I3406">
        <v>1464987600</v>
      </c>
      <c r="J3406">
        <v>1463145938</v>
      </c>
      <c r="K3406" t="b">
        <v>1</v>
      </c>
      <c r="L3406">
        <v>39</v>
      </c>
      <c r="M3406" t="b">
        <v>1</v>
      </c>
      <c r="N3406" s="11" t="s">
        <v>8273</v>
      </c>
      <c r="O3406" t="s">
        <v>8274</v>
      </c>
      <c r="P3406" s="10">
        <f t="shared" si="220"/>
        <v>102</v>
      </c>
      <c r="Q3406">
        <f t="shared" si="223"/>
        <v>52.49</v>
      </c>
      <c r="R3406" s="16">
        <f t="shared" si="221"/>
        <v>42503.559467592597</v>
      </c>
      <c r="S3406" s="16">
        <f t="shared" si="222"/>
        <v>42524.875</v>
      </c>
    </row>
    <row r="3407" spans="1:19" ht="16" hidden="1" x14ac:dyDescent="0.2">
      <c r="A3407">
        <v>3837</v>
      </c>
      <c r="B3407" s="3" t="s">
        <v>3834</v>
      </c>
      <c r="C3407" s="3" t="s">
        <v>7946</v>
      </c>
      <c r="D3407" s="6">
        <v>2000</v>
      </c>
      <c r="E3407" s="8">
        <v>2042</v>
      </c>
      <c r="F3407" t="s">
        <v>8218</v>
      </c>
      <c r="G3407" t="s">
        <v>8224</v>
      </c>
      <c r="H3407" t="s">
        <v>8246</v>
      </c>
      <c r="I3407">
        <v>1435947758</v>
      </c>
      <c r="J3407">
        <v>1432837358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P3407" s="10">
        <f t="shared" si="220"/>
        <v>102</v>
      </c>
      <c r="Q3407">
        <f t="shared" si="223"/>
        <v>120.12</v>
      </c>
      <c r="R3407" s="16">
        <f t="shared" si="221"/>
        <v>42152.765717592592</v>
      </c>
      <c r="S3407" s="16">
        <f t="shared" si="222"/>
        <v>42188.765717592592</v>
      </c>
    </row>
    <row r="3408" spans="1:19" ht="32" hidden="1" x14ac:dyDescent="0.2">
      <c r="A3408">
        <v>3472</v>
      </c>
      <c r="B3408" s="3" t="s">
        <v>3471</v>
      </c>
      <c r="C3408" s="3" t="s">
        <v>7582</v>
      </c>
      <c r="D3408" s="6">
        <v>2000</v>
      </c>
      <c r="E3408" s="8">
        <v>2041</v>
      </c>
      <c r="F3408" t="s">
        <v>8218</v>
      </c>
      <c r="G3408" t="s">
        <v>8223</v>
      </c>
      <c r="H3408" t="s">
        <v>8245</v>
      </c>
      <c r="I3408">
        <v>1415253540</v>
      </c>
      <c r="J3408">
        <v>1413432331</v>
      </c>
      <c r="K3408" t="b">
        <v>0</v>
      </c>
      <c r="L3408">
        <v>23</v>
      </c>
      <c r="M3408" t="b">
        <v>1</v>
      </c>
      <c r="N3408" s="11" t="s">
        <v>8273</v>
      </c>
      <c r="O3408" t="s">
        <v>8274</v>
      </c>
      <c r="P3408" s="10">
        <f t="shared" si="220"/>
        <v>102</v>
      </c>
      <c r="Q3408">
        <f t="shared" si="223"/>
        <v>88.74</v>
      </c>
      <c r="R3408" s="16">
        <f t="shared" si="221"/>
        <v>41928.170497685183</v>
      </c>
      <c r="S3408" s="16">
        <f t="shared" si="222"/>
        <v>41949.249305555553</v>
      </c>
    </row>
    <row r="3409" spans="1:19" ht="32" x14ac:dyDescent="0.2">
      <c r="A3409">
        <v>3782</v>
      </c>
      <c r="B3409" s="3" t="s">
        <v>3779</v>
      </c>
      <c r="C3409" s="3" t="s">
        <v>7892</v>
      </c>
      <c r="D3409" s="6">
        <v>2000</v>
      </c>
      <c r="E3409" s="8">
        <v>2035</v>
      </c>
      <c r="F3409" t="s">
        <v>8218</v>
      </c>
      <c r="G3409" t="s">
        <v>8224</v>
      </c>
      <c r="H3409" t="s">
        <v>8246</v>
      </c>
      <c r="I3409">
        <v>1469401200</v>
      </c>
      <c r="J3409">
        <v>1466887297</v>
      </c>
      <c r="K3409" t="b">
        <v>0</v>
      </c>
      <c r="L3409">
        <v>27</v>
      </c>
      <c r="M3409" t="b">
        <v>1</v>
      </c>
      <c r="N3409" s="11" t="s">
        <v>8273</v>
      </c>
      <c r="O3409" t="s">
        <v>8275</v>
      </c>
      <c r="P3409" s="10">
        <f t="shared" si="220"/>
        <v>102</v>
      </c>
      <c r="Q3409">
        <f t="shared" si="223"/>
        <v>75.37</v>
      </c>
      <c r="R3409" s="16">
        <f t="shared" si="221"/>
        <v>42546.862233796302</v>
      </c>
      <c r="S3409" s="16">
        <f t="shared" si="222"/>
        <v>42575.958333333328</v>
      </c>
    </row>
    <row r="3410" spans="1:19" ht="32" hidden="1" x14ac:dyDescent="0.2">
      <c r="A3410">
        <v>1285</v>
      </c>
      <c r="B3410" s="3" t="s">
        <v>1286</v>
      </c>
      <c r="C3410" s="3" t="s">
        <v>5395</v>
      </c>
      <c r="D3410" s="6">
        <v>2000</v>
      </c>
      <c r="E3410" s="8">
        <v>2033</v>
      </c>
      <c r="F3410" t="s">
        <v>8218</v>
      </c>
      <c r="G3410" t="s">
        <v>8224</v>
      </c>
      <c r="H3410" t="s">
        <v>8246</v>
      </c>
      <c r="I3410">
        <v>1434808775</v>
      </c>
      <c r="J3410">
        <v>1433512775</v>
      </c>
      <c r="K3410" t="b">
        <v>0</v>
      </c>
      <c r="L3410">
        <v>63</v>
      </c>
      <c r="M3410" t="b">
        <v>1</v>
      </c>
      <c r="N3410" s="11" t="s">
        <v>8273</v>
      </c>
      <c r="O3410" t="s">
        <v>8274</v>
      </c>
      <c r="P3410" s="10">
        <f t="shared" si="220"/>
        <v>102</v>
      </c>
      <c r="Q3410">
        <f t="shared" si="223"/>
        <v>32.270000000000003</v>
      </c>
      <c r="R3410" s="16">
        <f t="shared" si="221"/>
        <v>42160.583043981482</v>
      </c>
      <c r="S3410" s="16">
        <f t="shared" si="222"/>
        <v>42175.583043981482</v>
      </c>
    </row>
    <row r="3411" spans="1:19" ht="32" hidden="1" x14ac:dyDescent="0.2">
      <c r="A3411">
        <v>2912</v>
      </c>
      <c r="B3411" s="3" t="s">
        <v>2912</v>
      </c>
      <c r="C3411" s="3" t="s">
        <v>7022</v>
      </c>
      <c r="D3411" s="6">
        <v>14440</v>
      </c>
      <c r="E3411" s="8">
        <v>2030</v>
      </c>
      <c r="F3411" t="s">
        <v>8220</v>
      </c>
      <c r="G3411" t="s">
        <v>8223</v>
      </c>
      <c r="H3411" t="s">
        <v>8245</v>
      </c>
      <c r="I3411">
        <v>1452827374</v>
      </c>
      <c r="J3411">
        <v>1450235374</v>
      </c>
      <c r="K3411" t="b">
        <v>0</v>
      </c>
      <c r="L3411">
        <v>26</v>
      </c>
      <c r="M3411" t="b">
        <v>0</v>
      </c>
      <c r="N3411" s="11" t="s">
        <v>8273</v>
      </c>
      <c r="O3411" t="s">
        <v>8274</v>
      </c>
      <c r="P3411" s="10">
        <f t="shared" si="220"/>
        <v>14</v>
      </c>
      <c r="Q3411">
        <f t="shared" si="223"/>
        <v>78.08</v>
      </c>
      <c r="R3411" s="16">
        <f t="shared" si="221"/>
        <v>42354.131643518514</v>
      </c>
      <c r="S3411" s="16">
        <f t="shared" si="222"/>
        <v>42384.131643518514</v>
      </c>
    </row>
    <row r="3412" spans="1:19" ht="32" hidden="1" x14ac:dyDescent="0.2">
      <c r="A3412">
        <v>3713</v>
      </c>
      <c r="B3412" s="3" t="s">
        <v>3710</v>
      </c>
      <c r="C3412" s="3" t="s">
        <v>7823</v>
      </c>
      <c r="D3412" s="6">
        <v>2000</v>
      </c>
      <c r="E3412" s="8">
        <v>2030</v>
      </c>
      <c r="F3412" t="s">
        <v>8218</v>
      </c>
      <c r="G3412" t="s">
        <v>8223</v>
      </c>
      <c r="H3412" t="s">
        <v>8245</v>
      </c>
      <c r="I3412">
        <v>1465062166</v>
      </c>
      <c r="J3412">
        <v>1463334166</v>
      </c>
      <c r="K3412" t="b">
        <v>0</v>
      </c>
      <c r="L3412">
        <v>19</v>
      </c>
      <c r="M3412" t="b">
        <v>1</v>
      </c>
      <c r="N3412" s="11" t="s">
        <v>8273</v>
      </c>
      <c r="O3412" t="s">
        <v>8274</v>
      </c>
      <c r="P3412" s="10">
        <f t="shared" si="220"/>
        <v>102</v>
      </c>
      <c r="Q3412">
        <f t="shared" si="223"/>
        <v>106.84</v>
      </c>
      <c r="R3412" s="16">
        <f t="shared" si="221"/>
        <v>42505.738032407404</v>
      </c>
      <c r="S3412" s="16">
        <f t="shared" si="222"/>
        <v>42525.738032407404</v>
      </c>
    </row>
    <row r="3413" spans="1:19" ht="32" hidden="1" x14ac:dyDescent="0.2">
      <c r="A3413">
        <v>3519</v>
      </c>
      <c r="B3413" s="3" t="s">
        <v>3518</v>
      </c>
      <c r="C3413" s="3" t="s">
        <v>7629</v>
      </c>
      <c r="D3413" s="6">
        <v>2000</v>
      </c>
      <c r="E3413" s="8">
        <v>2027</v>
      </c>
      <c r="F3413" t="s">
        <v>8218</v>
      </c>
      <c r="G3413" t="s">
        <v>8224</v>
      </c>
      <c r="H3413" t="s">
        <v>8246</v>
      </c>
      <c r="I3413">
        <v>1425478950</v>
      </c>
      <c r="J3413">
        <v>1422886950</v>
      </c>
      <c r="K3413" t="b">
        <v>0</v>
      </c>
      <c r="L3413">
        <v>28</v>
      </c>
      <c r="M3413" t="b">
        <v>1</v>
      </c>
      <c r="N3413" s="11" t="s">
        <v>8273</v>
      </c>
      <c r="O3413" t="s">
        <v>8274</v>
      </c>
      <c r="P3413" s="10">
        <f t="shared" si="220"/>
        <v>101</v>
      </c>
      <c r="Q3413">
        <f t="shared" si="223"/>
        <v>72.39</v>
      </c>
      <c r="R3413" s="16">
        <f t="shared" si="221"/>
        <v>42037.598958333328</v>
      </c>
      <c r="S3413" s="16">
        <f t="shared" si="222"/>
        <v>42067.598958333328</v>
      </c>
    </row>
    <row r="3414" spans="1:19" ht="32" hidden="1" x14ac:dyDescent="0.2">
      <c r="A3414">
        <v>3809</v>
      </c>
      <c r="B3414" s="3" t="s">
        <v>3806</v>
      </c>
      <c r="C3414" s="3" t="s">
        <v>7919</v>
      </c>
      <c r="D3414" s="6">
        <v>2000</v>
      </c>
      <c r="E3414" s="8">
        <v>2025</v>
      </c>
      <c r="F3414" t="s">
        <v>8218</v>
      </c>
      <c r="G3414" t="s">
        <v>8224</v>
      </c>
      <c r="H3414" t="s">
        <v>8246</v>
      </c>
      <c r="I3414">
        <v>1406761200</v>
      </c>
      <c r="J3414">
        <v>1402403907</v>
      </c>
      <c r="K3414" t="b">
        <v>0</v>
      </c>
      <c r="L3414">
        <v>38</v>
      </c>
      <c r="M3414" t="b">
        <v>1</v>
      </c>
      <c r="N3414" s="11" t="s">
        <v>8273</v>
      </c>
      <c r="O3414" t="s">
        <v>8274</v>
      </c>
      <c r="P3414" s="10">
        <f t="shared" si="220"/>
        <v>101</v>
      </c>
      <c r="Q3414">
        <f t="shared" si="223"/>
        <v>53.29</v>
      </c>
      <c r="R3414" s="16">
        <f t="shared" si="221"/>
        <v>41800.526701388888</v>
      </c>
      <c r="S3414" s="16">
        <f t="shared" si="222"/>
        <v>41850.958333333336</v>
      </c>
    </row>
    <row r="3415" spans="1:19" ht="32" hidden="1" x14ac:dyDescent="0.2">
      <c r="A3415">
        <v>3839</v>
      </c>
      <c r="B3415" s="3" t="s">
        <v>3836</v>
      </c>
      <c r="C3415" s="3" t="s">
        <v>7948</v>
      </c>
      <c r="D3415" s="6">
        <v>2000</v>
      </c>
      <c r="E3415" s="8">
        <v>2025</v>
      </c>
      <c r="F3415" t="s">
        <v>8218</v>
      </c>
      <c r="G3415" t="s">
        <v>8223</v>
      </c>
      <c r="H3415" t="s">
        <v>8245</v>
      </c>
      <c r="I3415">
        <v>1438226724</v>
      </c>
      <c r="J3415">
        <v>1433042724</v>
      </c>
      <c r="K3415" t="b">
        <v>0</v>
      </c>
      <c r="L3415">
        <v>32</v>
      </c>
      <c r="M3415" t="b">
        <v>1</v>
      </c>
      <c r="N3415" s="11" t="s">
        <v>8273</v>
      </c>
      <c r="O3415" t="s">
        <v>8274</v>
      </c>
      <c r="P3415" s="10">
        <f t="shared" si="220"/>
        <v>101</v>
      </c>
      <c r="Q3415">
        <f t="shared" si="223"/>
        <v>63.28</v>
      </c>
      <c r="R3415" s="16">
        <f t="shared" si="221"/>
        <v>42155.142638888887</v>
      </c>
      <c r="S3415" s="16">
        <f t="shared" si="222"/>
        <v>42215.142638888887</v>
      </c>
    </row>
    <row r="3416" spans="1:19" ht="32" hidden="1" x14ac:dyDescent="0.2">
      <c r="A3416">
        <v>1284</v>
      </c>
      <c r="B3416" s="3" t="s">
        <v>1285</v>
      </c>
      <c r="C3416" s="3" t="s">
        <v>5394</v>
      </c>
      <c r="D3416" s="6">
        <v>2000</v>
      </c>
      <c r="E3416" s="8">
        <v>2020</v>
      </c>
      <c r="F3416" t="s">
        <v>8218</v>
      </c>
      <c r="G3416" t="s">
        <v>8223</v>
      </c>
      <c r="H3416" t="s">
        <v>8245</v>
      </c>
      <c r="I3416">
        <v>1483203540</v>
      </c>
      <c r="J3416">
        <v>1481175482</v>
      </c>
      <c r="K3416" t="b">
        <v>0</v>
      </c>
      <c r="L3416">
        <v>31</v>
      </c>
      <c r="M3416" t="b">
        <v>1</v>
      </c>
      <c r="N3416" s="11" t="s">
        <v>8273</v>
      </c>
      <c r="O3416" t="s">
        <v>8274</v>
      </c>
      <c r="P3416" s="10">
        <f t="shared" si="220"/>
        <v>101</v>
      </c>
      <c r="Q3416">
        <f t="shared" si="223"/>
        <v>65.16</v>
      </c>
      <c r="R3416" s="16">
        <f t="shared" si="221"/>
        <v>42712.23474537037</v>
      </c>
      <c r="S3416" s="16">
        <f t="shared" si="222"/>
        <v>42735.707638888889</v>
      </c>
    </row>
    <row r="3417" spans="1:19" ht="32" hidden="1" x14ac:dyDescent="0.2">
      <c r="A3417">
        <v>3357</v>
      </c>
      <c r="B3417" s="3" t="s">
        <v>3356</v>
      </c>
      <c r="C3417" s="3" t="s">
        <v>7467</v>
      </c>
      <c r="D3417" s="6">
        <v>2000</v>
      </c>
      <c r="E3417" s="8">
        <v>2020</v>
      </c>
      <c r="F3417" t="s">
        <v>8218</v>
      </c>
      <c r="G3417" t="s">
        <v>8224</v>
      </c>
      <c r="H3417" t="s">
        <v>8246</v>
      </c>
      <c r="I3417">
        <v>1406887310</v>
      </c>
      <c r="J3417">
        <v>1404295310</v>
      </c>
      <c r="K3417" t="b">
        <v>0</v>
      </c>
      <c r="L3417">
        <v>21</v>
      </c>
      <c r="M3417" t="b">
        <v>1</v>
      </c>
      <c r="N3417" s="11" t="s">
        <v>8273</v>
      </c>
      <c r="O3417" t="s">
        <v>8274</v>
      </c>
      <c r="P3417" s="10">
        <f t="shared" si="220"/>
        <v>101</v>
      </c>
      <c r="Q3417">
        <f t="shared" si="223"/>
        <v>96.19</v>
      </c>
      <c r="R3417" s="16">
        <f t="shared" si="221"/>
        <v>41822.417939814812</v>
      </c>
      <c r="S3417" s="16">
        <f t="shared" si="222"/>
        <v>41852.417939814812</v>
      </c>
    </row>
    <row r="3418" spans="1:19" ht="32" hidden="1" x14ac:dyDescent="0.2">
      <c r="A3418">
        <v>3474</v>
      </c>
      <c r="B3418" s="3" t="s">
        <v>3473</v>
      </c>
      <c r="C3418" s="3" t="s">
        <v>7584</v>
      </c>
      <c r="D3418" s="6">
        <v>2000</v>
      </c>
      <c r="E3418" s="8">
        <v>2020</v>
      </c>
      <c r="F3418" t="s">
        <v>8218</v>
      </c>
      <c r="G3418" t="s">
        <v>8224</v>
      </c>
      <c r="H3418" t="s">
        <v>8246</v>
      </c>
      <c r="I3418">
        <v>1469016131</v>
      </c>
      <c r="J3418">
        <v>1466424131</v>
      </c>
      <c r="K3418" t="b">
        <v>0</v>
      </c>
      <c r="L3418">
        <v>39</v>
      </c>
      <c r="M3418" t="b">
        <v>1</v>
      </c>
      <c r="N3418" s="11" t="s">
        <v>8273</v>
      </c>
      <c r="O3418" t="s">
        <v>8274</v>
      </c>
      <c r="P3418" s="10">
        <f t="shared" si="220"/>
        <v>101</v>
      </c>
      <c r="Q3418">
        <f t="shared" si="223"/>
        <v>51.79</v>
      </c>
      <c r="R3418" s="16">
        <f t="shared" si="221"/>
        <v>42541.501516203702</v>
      </c>
      <c r="S3418" s="16">
        <f t="shared" si="222"/>
        <v>42571.501516203702</v>
      </c>
    </row>
    <row r="3419" spans="1:19" ht="32" hidden="1" x14ac:dyDescent="0.2">
      <c r="A3419">
        <v>3618</v>
      </c>
      <c r="B3419" s="3" t="s">
        <v>3616</v>
      </c>
      <c r="C3419" s="3" t="s">
        <v>7728</v>
      </c>
      <c r="D3419" s="6">
        <v>2000</v>
      </c>
      <c r="E3419" s="8">
        <v>2020</v>
      </c>
      <c r="F3419" t="s">
        <v>8218</v>
      </c>
      <c r="G3419" t="s">
        <v>8224</v>
      </c>
      <c r="H3419" t="s">
        <v>8246</v>
      </c>
      <c r="I3419">
        <v>1433343850</v>
      </c>
      <c r="J3419">
        <v>1430751850</v>
      </c>
      <c r="K3419" t="b">
        <v>0</v>
      </c>
      <c r="L3419">
        <v>56</v>
      </c>
      <c r="M3419" t="b">
        <v>1</v>
      </c>
      <c r="N3419" s="11" t="s">
        <v>8273</v>
      </c>
      <c r="O3419" t="s">
        <v>8274</v>
      </c>
      <c r="P3419" s="10">
        <f t="shared" si="220"/>
        <v>101</v>
      </c>
      <c r="Q3419">
        <f t="shared" si="223"/>
        <v>36.07</v>
      </c>
      <c r="R3419" s="16">
        <f t="shared" si="221"/>
        <v>42128.627893518518</v>
      </c>
      <c r="S3419" s="16">
        <f t="shared" si="222"/>
        <v>42158.627893518518</v>
      </c>
    </row>
    <row r="3420" spans="1:19" ht="16" hidden="1" x14ac:dyDescent="0.2">
      <c r="A3420">
        <v>3520</v>
      </c>
      <c r="B3420" s="3" t="s">
        <v>3519</v>
      </c>
      <c r="C3420" s="3" t="s">
        <v>7630</v>
      </c>
      <c r="D3420" s="6">
        <v>2000</v>
      </c>
      <c r="E3420" s="8">
        <v>2015</v>
      </c>
      <c r="F3420" t="s">
        <v>8218</v>
      </c>
      <c r="G3420" t="s">
        <v>8224</v>
      </c>
      <c r="H3420" t="s">
        <v>8246</v>
      </c>
      <c r="I3420">
        <v>1441547220</v>
      </c>
      <c r="J3420">
        <v>1439322412</v>
      </c>
      <c r="K3420" t="b">
        <v>0</v>
      </c>
      <c r="L3420">
        <v>21</v>
      </c>
      <c r="M3420" t="b">
        <v>1</v>
      </c>
      <c r="N3420" s="11" t="s">
        <v>8273</v>
      </c>
      <c r="O3420" t="s">
        <v>8274</v>
      </c>
      <c r="P3420" s="10">
        <f t="shared" si="220"/>
        <v>101</v>
      </c>
      <c r="Q3420">
        <f t="shared" si="223"/>
        <v>95.95</v>
      </c>
      <c r="R3420" s="16">
        <f t="shared" si="221"/>
        <v>42227.824212962965</v>
      </c>
      <c r="S3420" s="16">
        <f t="shared" si="222"/>
        <v>42253.57430555555</v>
      </c>
    </row>
    <row r="3421" spans="1:19" ht="32" hidden="1" x14ac:dyDescent="0.2">
      <c r="A3421">
        <v>3594</v>
      </c>
      <c r="B3421" s="3" t="s">
        <v>3593</v>
      </c>
      <c r="C3421" s="3" t="s">
        <v>7704</v>
      </c>
      <c r="D3421" s="6">
        <v>1600</v>
      </c>
      <c r="E3421" s="8">
        <v>2015</v>
      </c>
      <c r="F3421" t="s">
        <v>8218</v>
      </c>
      <c r="G3421" t="s">
        <v>8223</v>
      </c>
      <c r="H3421" t="s">
        <v>8245</v>
      </c>
      <c r="I3421">
        <v>1472952982</v>
      </c>
      <c r="J3421">
        <v>1470792982</v>
      </c>
      <c r="K3421" t="b">
        <v>0</v>
      </c>
      <c r="L3421">
        <v>36</v>
      </c>
      <c r="M3421" t="b">
        <v>1</v>
      </c>
      <c r="N3421" s="11" t="s">
        <v>8273</v>
      </c>
      <c r="O3421" t="s">
        <v>8274</v>
      </c>
      <c r="P3421" s="10">
        <f t="shared" si="220"/>
        <v>126</v>
      </c>
      <c r="Q3421">
        <f t="shared" si="223"/>
        <v>55.97</v>
      </c>
      <c r="R3421" s="16">
        <f t="shared" si="221"/>
        <v>42592.066921296297</v>
      </c>
      <c r="S3421" s="16">
        <f t="shared" si="222"/>
        <v>42617.066921296297</v>
      </c>
    </row>
    <row r="3422" spans="1:19" ht="32" hidden="1" x14ac:dyDescent="0.2">
      <c r="A3422">
        <v>3727</v>
      </c>
      <c r="B3422" s="3" t="s">
        <v>3724</v>
      </c>
      <c r="C3422" s="3" t="s">
        <v>7837</v>
      </c>
      <c r="D3422" s="6">
        <v>2000</v>
      </c>
      <c r="E3422" s="8">
        <v>2015</v>
      </c>
      <c r="F3422" t="s">
        <v>8218</v>
      </c>
      <c r="G3422" t="s">
        <v>8223</v>
      </c>
      <c r="H3422" t="s">
        <v>8245</v>
      </c>
      <c r="I3422">
        <v>1476939300</v>
      </c>
      <c r="J3422">
        <v>1474273294</v>
      </c>
      <c r="K3422" t="b">
        <v>0</v>
      </c>
      <c r="L3422">
        <v>33</v>
      </c>
      <c r="M3422" t="b">
        <v>1</v>
      </c>
      <c r="N3422" s="11" t="s">
        <v>8273</v>
      </c>
      <c r="O3422" t="s">
        <v>8274</v>
      </c>
      <c r="P3422" s="10">
        <f t="shared" si="220"/>
        <v>101</v>
      </c>
      <c r="Q3422">
        <f t="shared" si="223"/>
        <v>61.06</v>
      </c>
      <c r="R3422" s="16">
        <f t="shared" si="221"/>
        <v>42632.348310185189</v>
      </c>
      <c r="S3422" s="16">
        <f t="shared" si="222"/>
        <v>42663.204861111109</v>
      </c>
    </row>
    <row r="3423" spans="1:19" ht="32" hidden="1" x14ac:dyDescent="0.2">
      <c r="A3423">
        <v>3653</v>
      </c>
      <c r="B3423" s="3" t="s">
        <v>3650</v>
      </c>
      <c r="C3423" s="3" t="s">
        <v>7763</v>
      </c>
      <c r="D3423" s="6">
        <v>2000</v>
      </c>
      <c r="E3423" s="8">
        <v>2010</v>
      </c>
      <c r="F3423" t="s">
        <v>8218</v>
      </c>
      <c r="G3423" t="s">
        <v>8224</v>
      </c>
      <c r="H3423" t="s">
        <v>8246</v>
      </c>
      <c r="I3423">
        <v>1438764207</v>
      </c>
      <c r="J3423">
        <v>1436172207</v>
      </c>
      <c r="K3423" t="b">
        <v>0</v>
      </c>
      <c r="L3423">
        <v>33</v>
      </c>
      <c r="M3423" t="b">
        <v>1</v>
      </c>
      <c r="N3423" s="11" t="s">
        <v>8273</v>
      </c>
      <c r="O3423" t="s">
        <v>8274</v>
      </c>
      <c r="P3423" s="10">
        <f t="shared" si="220"/>
        <v>101</v>
      </c>
      <c r="Q3423">
        <f t="shared" si="223"/>
        <v>60.91</v>
      </c>
      <c r="R3423" s="16">
        <f t="shared" si="221"/>
        <v>42191.363506944443</v>
      </c>
      <c r="S3423" s="16">
        <f t="shared" si="222"/>
        <v>42221.363506944443</v>
      </c>
    </row>
    <row r="3424" spans="1:19" ht="32" hidden="1" x14ac:dyDescent="0.2">
      <c r="A3424">
        <v>3373</v>
      </c>
      <c r="B3424" s="3" t="s">
        <v>3372</v>
      </c>
      <c r="C3424" s="3" t="s">
        <v>7483</v>
      </c>
      <c r="D3424" s="6">
        <v>2000</v>
      </c>
      <c r="E3424" s="8">
        <v>2005</v>
      </c>
      <c r="F3424" t="s">
        <v>8218</v>
      </c>
      <c r="G3424" t="s">
        <v>8224</v>
      </c>
      <c r="H3424" t="s">
        <v>8246</v>
      </c>
      <c r="I3424">
        <v>1437235200</v>
      </c>
      <c r="J3424">
        <v>1435177840</v>
      </c>
      <c r="K3424" t="b">
        <v>0</v>
      </c>
      <c r="L3424">
        <v>30</v>
      </c>
      <c r="M3424" t="b">
        <v>1</v>
      </c>
      <c r="N3424" s="11" t="s">
        <v>8273</v>
      </c>
      <c r="O3424" t="s">
        <v>8274</v>
      </c>
      <c r="P3424" s="10">
        <f t="shared" si="220"/>
        <v>100</v>
      </c>
      <c r="Q3424">
        <f t="shared" si="223"/>
        <v>66.83</v>
      </c>
      <c r="R3424" s="16">
        <f t="shared" si="221"/>
        <v>42179.854629629626</v>
      </c>
      <c r="S3424" s="16">
        <f t="shared" si="222"/>
        <v>42203.666666666672</v>
      </c>
    </row>
    <row r="3425" spans="1:19" ht="32" hidden="1" x14ac:dyDescent="0.2">
      <c r="A3425">
        <v>3775</v>
      </c>
      <c r="B3425" s="3" t="s">
        <v>3772</v>
      </c>
      <c r="C3425" s="3" t="s">
        <v>7885</v>
      </c>
      <c r="D3425" s="6">
        <v>2000</v>
      </c>
      <c r="E3425" s="8">
        <v>2005</v>
      </c>
      <c r="F3425" t="s">
        <v>8218</v>
      </c>
      <c r="G3425" t="s">
        <v>8223</v>
      </c>
      <c r="H3425" t="s">
        <v>8245</v>
      </c>
      <c r="I3425">
        <v>1428552000</v>
      </c>
      <c r="J3425">
        <v>1426199843</v>
      </c>
      <c r="K3425" t="b">
        <v>0</v>
      </c>
      <c r="L3425">
        <v>14</v>
      </c>
      <c r="M3425" t="b">
        <v>1</v>
      </c>
      <c r="N3425" s="11" t="s">
        <v>8273</v>
      </c>
      <c r="O3425" t="s">
        <v>8275</v>
      </c>
      <c r="P3425" s="10">
        <f t="shared" si="220"/>
        <v>100</v>
      </c>
      <c r="Q3425">
        <f t="shared" si="223"/>
        <v>143.21</v>
      </c>
      <c r="R3425" s="16">
        <f t="shared" si="221"/>
        <v>42075.942627314813</v>
      </c>
      <c r="S3425" s="16">
        <f t="shared" si="222"/>
        <v>42103.166666666672</v>
      </c>
    </row>
    <row r="3426" spans="1:19" ht="32" hidden="1" x14ac:dyDescent="0.2">
      <c r="A3426">
        <v>533</v>
      </c>
      <c r="B3426" s="3" t="s">
        <v>534</v>
      </c>
      <c r="C3426" s="3" t="s">
        <v>4643</v>
      </c>
      <c r="D3426" s="6">
        <v>2000</v>
      </c>
      <c r="E3426" s="8">
        <v>2004</v>
      </c>
      <c r="F3426" t="s">
        <v>8218</v>
      </c>
      <c r="G3426" t="s">
        <v>8224</v>
      </c>
      <c r="H3426" t="s">
        <v>8246</v>
      </c>
      <c r="I3426">
        <v>1463394365</v>
      </c>
      <c r="J3426">
        <v>1461320765</v>
      </c>
      <c r="K3426" t="b">
        <v>0</v>
      </c>
      <c r="L3426">
        <v>17</v>
      </c>
      <c r="M3426" t="b">
        <v>1</v>
      </c>
      <c r="N3426" s="11" t="s">
        <v>8273</v>
      </c>
      <c r="O3426" t="s">
        <v>8274</v>
      </c>
      <c r="P3426" s="10">
        <f t="shared" si="220"/>
        <v>100</v>
      </c>
      <c r="Q3426">
        <f t="shared" si="223"/>
        <v>117.88</v>
      </c>
      <c r="R3426" s="16">
        <f t="shared" si="221"/>
        <v>42482.43478009259</v>
      </c>
      <c r="S3426" s="16">
        <f t="shared" si="222"/>
        <v>42506.43478009259</v>
      </c>
    </row>
    <row r="3427" spans="1:19" ht="16" hidden="1" x14ac:dyDescent="0.2">
      <c r="A3427">
        <v>3159</v>
      </c>
      <c r="B3427" s="3" t="s">
        <v>3159</v>
      </c>
      <c r="C3427" s="3" t="s">
        <v>7269</v>
      </c>
      <c r="D3427" s="6">
        <v>1500</v>
      </c>
      <c r="E3427" s="8">
        <v>2002.22</v>
      </c>
      <c r="F3427" t="s">
        <v>8218</v>
      </c>
      <c r="G3427" t="s">
        <v>8223</v>
      </c>
      <c r="H3427" t="s">
        <v>8245</v>
      </c>
      <c r="I3427">
        <v>1326927600</v>
      </c>
      <c r="J3427">
        <v>1323221761</v>
      </c>
      <c r="K3427" t="b">
        <v>1</v>
      </c>
      <c r="L3427">
        <v>52</v>
      </c>
      <c r="M3427" t="b">
        <v>1</v>
      </c>
      <c r="N3427" s="11" t="s">
        <v>8273</v>
      </c>
      <c r="O3427" t="s">
        <v>8274</v>
      </c>
      <c r="P3427" s="10">
        <f t="shared" si="220"/>
        <v>133</v>
      </c>
      <c r="Q3427">
        <f t="shared" si="223"/>
        <v>38.5</v>
      </c>
      <c r="R3427" s="16">
        <f t="shared" si="221"/>
        <v>40884.066678240742</v>
      </c>
      <c r="S3427" s="16">
        <f t="shared" si="222"/>
        <v>40926.958333333336</v>
      </c>
    </row>
    <row r="3428" spans="1:19" ht="32" hidden="1" x14ac:dyDescent="0.2">
      <c r="A3428">
        <v>3216</v>
      </c>
      <c r="B3428" s="3" t="s">
        <v>3216</v>
      </c>
      <c r="C3428" s="3" t="s">
        <v>7326</v>
      </c>
      <c r="D3428" s="6">
        <v>2000</v>
      </c>
      <c r="E3428" s="8">
        <v>2001</v>
      </c>
      <c r="F3428" t="s">
        <v>8218</v>
      </c>
      <c r="G3428" t="s">
        <v>8224</v>
      </c>
      <c r="H3428" t="s">
        <v>8246</v>
      </c>
      <c r="I3428">
        <v>1436625000</v>
      </c>
      <c r="J3428">
        <v>1433934371</v>
      </c>
      <c r="K3428" t="b">
        <v>1</v>
      </c>
      <c r="L3428">
        <v>35</v>
      </c>
      <c r="M3428" t="b">
        <v>1</v>
      </c>
      <c r="N3428" s="11" t="s">
        <v>8273</v>
      </c>
      <c r="O3428" t="s">
        <v>8274</v>
      </c>
      <c r="P3428" s="10">
        <f t="shared" si="220"/>
        <v>100</v>
      </c>
      <c r="Q3428">
        <f t="shared" si="223"/>
        <v>57.17</v>
      </c>
      <c r="R3428" s="16">
        <f t="shared" si="221"/>
        <v>42165.462627314817</v>
      </c>
      <c r="S3428" s="16">
        <f t="shared" si="222"/>
        <v>42196.604166666672</v>
      </c>
    </row>
    <row r="3429" spans="1:19" ht="16" x14ac:dyDescent="0.2">
      <c r="A3429">
        <v>2937</v>
      </c>
      <c r="B3429" s="3" t="s">
        <v>2937</v>
      </c>
      <c r="C3429" s="3" t="s">
        <v>7047</v>
      </c>
      <c r="D3429" s="6">
        <v>1500</v>
      </c>
      <c r="E3429" s="8">
        <v>2000</v>
      </c>
      <c r="F3429" t="s">
        <v>8218</v>
      </c>
      <c r="G3429" t="s">
        <v>8224</v>
      </c>
      <c r="H3429" t="s">
        <v>8246</v>
      </c>
      <c r="I3429">
        <v>1405249113</v>
      </c>
      <c r="J3429">
        <v>1402657113</v>
      </c>
      <c r="K3429" t="b">
        <v>0</v>
      </c>
      <c r="L3429">
        <v>55</v>
      </c>
      <c r="M3429" t="b">
        <v>1</v>
      </c>
      <c r="N3429" s="11" t="s">
        <v>8273</v>
      </c>
      <c r="O3429" t="s">
        <v>8275</v>
      </c>
      <c r="P3429" s="10">
        <f t="shared" si="220"/>
        <v>133</v>
      </c>
      <c r="Q3429">
        <f t="shared" si="223"/>
        <v>36.36</v>
      </c>
      <c r="R3429" s="16">
        <f t="shared" si="221"/>
        <v>41803.457326388889</v>
      </c>
      <c r="S3429" s="16">
        <f t="shared" si="222"/>
        <v>41833.457326388889</v>
      </c>
    </row>
    <row r="3430" spans="1:19" ht="32" hidden="1" x14ac:dyDescent="0.2">
      <c r="A3430">
        <v>3385</v>
      </c>
      <c r="B3430" s="3" t="s">
        <v>3384</v>
      </c>
      <c r="C3430" s="3" t="s">
        <v>7495</v>
      </c>
      <c r="D3430" s="6">
        <v>2000</v>
      </c>
      <c r="E3430" s="8">
        <v>2000</v>
      </c>
      <c r="F3430" t="s">
        <v>8218</v>
      </c>
      <c r="G3430" t="s">
        <v>8223</v>
      </c>
      <c r="H3430" t="s">
        <v>8245</v>
      </c>
      <c r="I3430">
        <v>1418244552</v>
      </c>
      <c r="J3430">
        <v>1415652552</v>
      </c>
      <c r="K3430" t="b">
        <v>0</v>
      </c>
      <c r="L3430">
        <v>15</v>
      </c>
      <c r="M3430" t="b">
        <v>1</v>
      </c>
      <c r="N3430" s="11" t="s">
        <v>8273</v>
      </c>
      <c r="O3430" t="s">
        <v>8274</v>
      </c>
      <c r="P3430" s="10">
        <f t="shared" si="220"/>
        <v>100</v>
      </c>
      <c r="Q3430">
        <f t="shared" si="223"/>
        <v>133.33000000000001</v>
      </c>
      <c r="R3430" s="16">
        <f t="shared" si="221"/>
        <v>41953.8675</v>
      </c>
      <c r="S3430" s="16">
        <f t="shared" si="222"/>
        <v>41983.8675</v>
      </c>
    </row>
    <row r="3431" spans="1:19" ht="32" hidden="1" x14ac:dyDescent="0.2">
      <c r="A3431">
        <v>3403</v>
      </c>
      <c r="B3431" s="3" t="s">
        <v>3402</v>
      </c>
      <c r="C3431" s="3" t="s">
        <v>7513</v>
      </c>
      <c r="D3431" s="6">
        <v>2000</v>
      </c>
      <c r="E3431" s="8">
        <v>2000</v>
      </c>
      <c r="F3431" t="s">
        <v>8218</v>
      </c>
      <c r="G3431" t="s">
        <v>8224</v>
      </c>
      <c r="H3431" t="s">
        <v>8246</v>
      </c>
      <c r="I3431">
        <v>1435230324</v>
      </c>
      <c r="J3431">
        <v>1432638324</v>
      </c>
      <c r="K3431" t="b">
        <v>0</v>
      </c>
      <c r="L3431">
        <v>17</v>
      </c>
      <c r="M3431" t="b">
        <v>1</v>
      </c>
      <c r="N3431" s="11" t="s">
        <v>8273</v>
      </c>
      <c r="O3431" t="s">
        <v>8274</v>
      </c>
      <c r="P3431" s="10">
        <f t="shared" si="220"/>
        <v>100</v>
      </c>
      <c r="Q3431">
        <f t="shared" si="223"/>
        <v>117.65</v>
      </c>
      <c r="R3431" s="16">
        <f t="shared" si="221"/>
        <v>42150.462083333332</v>
      </c>
      <c r="S3431" s="16">
        <f t="shared" si="222"/>
        <v>42180.462083333332</v>
      </c>
    </row>
    <row r="3432" spans="1:19" ht="32" hidden="1" x14ac:dyDescent="0.2">
      <c r="A3432">
        <v>3431</v>
      </c>
      <c r="B3432" s="3" t="s">
        <v>3430</v>
      </c>
      <c r="C3432" s="3" t="s">
        <v>7541</v>
      </c>
      <c r="D3432" s="6">
        <v>2000</v>
      </c>
      <c r="E3432" s="8">
        <v>2000</v>
      </c>
      <c r="F3432" t="s">
        <v>8218</v>
      </c>
      <c r="G3432" t="s">
        <v>8223</v>
      </c>
      <c r="H3432" t="s">
        <v>8245</v>
      </c>
      <c r="I3432">
        <v>1408383153</v>
      </c>
      <c r="J3432">
        <v>1405791153</v>
      </c>
      <c r="K3432" t="b">
        <v>0</v>
      </c>
      <c r="L3432">
        <v>21</v>
      </c>
      <c r="M3432" t="b">
        <v>1</v>
      </c>
      <c r="N3432" s="11" t="s">
        <v>8273</v>
      </c>
      <c r="O3432" t="s">
        <v>8274</v>
      </c>
      <c r="P3432" s="10">
        <f t="shared" si="220"/>
        <v>100</v>
      </c>
      <c r="Q3432">
        <f t="shared" si="223"/>
        <v>95.24</v>
      </c>
      <c r="R3432" s="16">
        <f t="shared" si="221"/>
        <v>41839.730937500004</v>
      </c>
      <c r="S3432" s="16">
        <f t="shared" si="222"/>
        <v>41869.730937500004</v>
      </c>
    </row>
    <row r="3433" spans="1:19" ht="32" hidden="1" x14ac:dyDescent="0.2">
      <c r="A3433">
        <v>3445</v>
      </c>
      <c r="B3433" s="3" t="s">
        <v>3444</v>
      </c>
      <c r="C3433" s="3" t="s">
        <v>7555</v>
      </c>
      <c r="D3433" s="6">
        <v>2000</v>
      </c>
      <c r="E3433" s="8">
        <v>2000</v>
      </c>
      <c r="F3433" t="s">
        <v>8218</v>
      </c>
      <c r="G3433" t="s">
        <v>8224</v>
      </c>
      <c r="H3433" t="s">
        <v>8246</v>
      </c>
      <c r="I3433">
        <v>1445604236</v>
      </c>
      <c r="J3433">
        <v>1443185036</v>
      </c>
      <c r="K3433" t="b">
        <v>0</v>
      </c>
      <c r="L3433">
        <v>31</v>
      </c>
      <c r="M3433" t="b">
        <v>1</v>
      </c>
      <c r="N3433" s="11" t="s">
        <v>8273</v>
      </c>
      <c r="O3433" t="s">
        <v>8274</v>
      </c>
      <c r="P3433" s="10">
        <f t="shared" si="220"/>
        <v>100</v>
      </c>
      <c r="Q3433">
        <f t="shared" si="223"/>
        <v>64.52</v>
      </c>
      <c r="R3433" s="16">
        <f t="shared" si="221"/>
        <v>42272.530509259261</v>
      </c>
      <c r="S3433" s="16">
        <f t="shared" si="222"/>
        <v>42300.530509259261</v>
      </c>
    </row>
    <row r="3434" spans="1:19" ht="32" hidden="1" x14ac:dyDescent="0.2">
      <c r="A3434">
        <v>3627</v>
      </c>
      <c r="B3434" s="3" t="s">
        <v>3625</v>
      </c>
      <c r="C3434" s="3" t="s">
        <v>7737</v>
      </c>
      <c r="D3434" s="6">
        <v>2000</v>
      </c>
      <c r="E3434" s="8">
        <v>2000</v>
      </c>
      <c r="F3434" t="s">
        <v>8218</v>
      </c>
      <c r="G3434" t="s">
        <v>8223</v>
      </c>
      <c r="H3434" t="s">
        <v>8245</v>
      </c>
      <c r="I3434">
        <v>1463803140</v>
      </c>
      <c r="J3434">
        <v>1459446487</v>
      </c>
      <c r="K3434" t="b">
        <v>0</v>
      </c>
      <c r="L3434">
        <v>29</v>
      </c>
      <c r="M3434" t="b">
        <v>1</v>
      </c>
      <c r="N3434" s="11" t="s">
        <v>8273</v>
      </c>
      <c r="O3434" t="s">
        <v>8274</v>
      </c>
      <c r="P3434" s="10">
        <f t="shared" si="220"/>
        <v>100</v>
      </c>
      <c r="Q3434">
        <f t="shared" si="223"/>
        <v>68.97</v>
      </c>
      <c r="R3434" s="16">
        <f t="shared" si="221"/>
        <v>42460.741747685184</v>
      </c>
      <c r="S3434" s="16">
        <f t="shared" si="222"/>
        <v>42511.165972222225</v>
      </c>
    </row>
    <row r="3435" spans="1:19" ht="32" x14ac:dyDescent="0.2">
      <c r="A3435">
        <v>3770</v>
      </c>
      <c r="B3435" s="3" t="s">
        <v>3767</v>
      </c>
      <c r="C3435" s="3" t="s">
        <v>7880</v>
      </c>
      <c r="D3435" s="6">
        <v>2000</v>
      </c>
      <c r="E3435" s="8">
        <v>2000</v>
      </c>
      <c r="F3435" t="s">
        <v>8218</v>
      </c>
      <c r="G3435" t="s">
        <v>8224</v>
      </c>
      <c r="H3435" t="s">
        <v>8246</v>
      </c>
      <c r="I3435">
        <v>1434234010</v>
      </c>
      <c r="J3435">
        <v>1431642010</v>
      </c>
      <c r="K3435" t="b">
        <v>0</v>
      </c>
      <c r="L3435">
        <v>20</v>
      </c>
      <c r="M3435" t="b">
        <v>1</v>
      </c>
      <c r="N3435" s="11" t="s">
        <v>8273</v>
      </c>
      <c r="O3435" t="s">
        <v>8275</v>
      </c>
      <c r="P3435" s="10">
        <f t="shared" si="220"/>
        <v>100</v>
      </c>
      <c r="Q3435">
        <f t="shared" si="223"/>
        <v>100</v>
      </c>
      <c r="R3435" s="16">
        <f t="shared" si="221"/>
        <v>42138.930671296301</v>
      </c>
      <c r="S3435" s="16">
        <f t="shared" si="222"/>
        <v>42168.930671296301</v>
      </c>
    </row>
    <row r="3436" spans="1:19" ht="32" hidden="1" x14ac:dyDescent="0.2">
      <c r="A3436">
        <v>3383</v>
      </c>
      <c r="B3436" s="3" t="s">
        <v>3382</v>
      </c>
      <c r="C3436" s="3" t="s">
        <v>7493</v>
      </c>
      <c r="D3436" s="6">
        <v>1750</v>
      </c>
      <c r="E3436" s="8">
        <v>1955</v>
      </c>
      <c r="F3436" t="s">
        <v>8218</v>
      </c>
      <c r="G3436" t="s">
        <v>8223</v>
      </c>
      <c r="H3436" t="s">
        <v>8245</v>
      </c>
      <c r="I3436">
        <v>1466707620</v>
      </c>
      <c r="J3436">
        <v>1464979620</v>
      </c>
      <c r="K3436" t="b">
        <v>0</v>
      </c>
      <c r="L3436">
        <v>30</v>
      </c>
      <c r="M3436" t="b">
        <v>1</v>
      </c>
      <c r="N3436" s="11" t="s">
        <v>8273</v>
      </c>
      <c r="O3436" t="s">
        <v>8274</v>
      </c>
      <c r="P3436" s="10">
        <f t="shared" si="220"/>
        <v>112</v>
      </c>
      <c r="Q3436">
        <f t="shared" si="223"/>
        <v>65.17</v>
      </c>
      <c r="R3436" s="16">
        <f t="shared" si="221"/>
        <v>42524.782638888893</v>
      </c>
      <c r="S3436" s="16">
        <f t="shared" si="222"/>
        <v>42544.782638888893</v>
      </c>
    </row>
    <row r="3437" spans="1:19" ht="16" hidden="1" x14ac:dyDescent="0.2">
      <c r="A3437">
        <v>3271</v>
      </c>
      <c r="B3437" s="3" t="s">
        <v>3271</v>
      </c>
      <c r="C3437" s="3" t="s">
        <v>7381</v>
      </c>
      <c r="D3437" s="6">
        <v>1500</v>
      </c>
      <c r="E3437" s="8">
        <v>1950</v>
      </c>
      <c r="F3437" t="s">
        <v>8218</v>
      </c>
      <c r="G3437" t="s">
        <v>8224</v>
      </c>
      <c r="H3437" t="s">
        <v>8246</v>
      </c>
      <c r="I3437">
        <v>1414927775</v>
      </c>
      <c r="J3437">
        <v>1412332175</v>
      </c>
      <c r="K3437" t="b">
        <v>1</v>
      </c>
      <c r="L3437">
        <v>51</v>
      </c>
      <c r="M3437" t="b">
        <v>1</v>
      </c>
      <c r="N3437" s="11" t="s">
        <v>8273</v>
      </c>
      <c r="O3437" t="s">
        <v>8274</v>
      </c>
      <c r="P3437" s="10">
        <f t="shared" si="220"/>
        <v>130</v>
      </c>
      <c r="Q3437">
        <f t="shared" si="223"/>
        <v>38.24</v>
      </c>
      <c r="R3437" s="16">
        <f t="shared" si="221"/>
        <v>41915.437210648146</v>
      </c>
      <c r="S3437" s="16">
        <f t="shared" si="222"/>
        <v>41945.478877314818</v>
      </c>
    </row>
    <row r="3438" spans="1:19" ht="32" hidden="1" x14ac:dyDescent="0.2">
      <c r="A3438">
        <v>3479</v>
      </c>
      <c r="B3438" s="3" t="s">
        <v>3478</v>
      </c>
      <c r="C3438" s="3" t="s">
        <v>7589</v>
      </c>
      <c r="D3438" s="6">
        <v>1500</v>
      </c>
      <c r="E3438" s="8">
        <v>1918</v>
      </c>
      <c r="F3438" t="s">
        <v>8218</v>
      </c>
      <c r="G3438" t="s">
        <v>8224</v>
      </c>
      <c r="H3438" t="s">
        <v>8246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s="11" t="s">
        <v>8273</v>
      </c>
      <c r="O3438" t="s">
        <v>8274</v>
      </c>
      <c r="P3438" s="10">
        <f t="shared" si="220"/>
        <v>128</v>
      </c>
      <c r="Q3438">
        <f t="shared" si="223"/>
        <v>34.25</v>
      </c>
      <c r="R3438" s="16">
        <f t="shared" si="221"/>
        <v>41781.855092592588</v>
      </c>
      <c r="S3438" s="16">
        <f t="shared" si="222"/>
        <v>41811.855092592588</v>
      </c>
    </row>
    <row r="3439" spans="1:19" ht="32" hidden="1" x14ac:dyDescent="0.2">
      <c r="A3439">
        <v>2883</v>
      </c>
      <c r="B3439" s="3" t="s">
        <v>2883</v>
      </c>
      <c r="C3439" s="3" t="s">
        <v>6993</v>
      </c>
      <c r="D3439" s="6">
        <v>10000</v>
      </c>
      <c r="E3439" s="8">
        <v>1908</v>
      </c>
      <c r="F3439" t="s">
        <v>8220</v>
      </c>
      <c r="G3439" t="s">
        <v>8223</v>
      </c>
      <c r="H3439" t="s">
        <v>8245</v>
      </c>
      <c r="I3439">
        <v>1454734740</v>
      </c>
      <c r="J3439">
        <v>1451684437</v>
      </c>
      <c r="K3439" t="b">
        <v>0</v>
      </c>
      <c r="L3439">
        <v>5</v>
      </c>
      <c r="M3439" t="b">
        <v>0</v>
      </c>
      <c r="N3439" s="11" t="s">
        <v>8273</v>
      </c>
      <c r="O3439" t="s">
        <v>8274</v>
      </c>
      <c r="P3439" s="10">
        <f t="shared" si="220"/>
        <v>19</v>
      </c>
      <c r="Q3439">
        <f t="shared" si="223"/>
        <v>381.6</v>
      </c>
      <c r="R3439" s="16">
        <f t="shared" si="221"/>
        <v>42370.90320601852</v>
      </c>
      <c r="S3439" s="16">
        <f t="shared" si="222"/>
        <v>42406.207638888889</v>
      </c>
    </row>
    <row r="3440" spans="1:19" ht="32" hidden="1" x14ac:dyDescent="0.2">
      <c r="A3440">
        <v>1289</v>
      </c>
      <c r="B3440" s="3" t="s">
        <v>1290</v>
      </c>
      <c r="C3440" s="3" t="s">
        <v>5399</v>
      </c>
      <c r="D3440" s="6">
        <v>1500</v>
      </c>
      <c r="E3440" s="8">
        <v>1876</v>
      </c>
      <c r="F3440" t="s">
        <v>8218</v>
      </c>
      <c r="G3440" t="s">
        <v>8223</v>
      </c>
      <c r="H3440" t="s">
        <v>8245</v>
      </c>
      <c r="I3440">
        <v>1483499645</v>
      </c>
      <c r="J3440">
        <v>1480907645</v>
      </c>
      <c r="K3440" t="b">
        <v>0</v>
      </c>
      <c r="L3440">
        <v>52</v>
      </c>
      <c r="M3440" t="b">
        <v>1</v>
      </c>
      <c r="N3440" s="11" t="s">
        <v>8273</v>
      </c>
      <c r="O3440" t="s">
        <v>8274</v>
      </c>
      <c r="P3440" s="10">
        <f t="shared" si="220"/>
        <v>125</v>
      </c>
      <c r="Q3440">
        <f t="shared" si="223"/>
        <v>36.08</v>
      </c>
      <c r="R3440" s="16">
        <f t="shared" si="221"/>
        <v>42709.134780092587</v>
      </c>
      <c r="S3440" s="16">
        <f t="shared" si="222"/>
        <v>42739.134780092587</v>
      </c>
    </row>
    <row r="3441" spans="1:19" ht="32" hidden="1" x14ac:dyDescent="0.2">
      <c r="A3441">
        <v>2835</v>
      </c>
      <c r="B3441" s="3" t="s">
        <v>2835</v>
      </c>
      <c r="C3441" s="3" t="s">
        <v>6945</v>
      </c>
      <c r="D3441" s="6">
        <v>1000</v>
      </c>
      <c r="E3441" s="8">
        <v>1870.99</v>
      </c>
      <c r="F3441" t="s">
        <v>8218</v>
      </c>
      <c r="G3441" t="s">
        <v>8224</v>
      </c>
      <c r="H3441" t="s">
        <v>8246</v>
      </c>
      <c r="I3441">
        <v>1449273600</v>
      </c>
      <c r="J3441">
        <v>1446742417</v>
      </c>
      <c r="K3441" t="b">
        <v>0</v>
      </c>
      <c r="L3441">
        <v>93</v>
      </c>
      <c r="M3441" t="b">
        <v>1</v>
      </c>
      <c r="N3441" s="11" t="s">
        <v>8273</v>
      </c>
      <c r="O3441" t="s">
        <v>8274</v>
      </c>
      <c r="P3441" s="10">
        <f t="shared" si="220"/>
        <v>187</v>
      </c>
      <c r="Q3441">
        <f t="shared" si="223"/>
        <v>20.12</v>
      </c>
      <c r="R3441" s="16">
        <f t="shared" si="221"/>
        <v>42313.703900462962</v>
      </c>
      <c r="S3441" s="16">
        <f t="shared" si="222"/>
        <v>42343</v>
      </c>
    </row>
    <row r="3442" spans="1:19" ht="32" hidden="1" x14ac:dyDescent="0.2">
      <c r="A3442">
        <v>1292</v>
      </c>
      <c r="B3442" s="3" t="s">
        <v>1293</v>
      </c>
      <c r="C3442" s="3" t="s">
        <v>5402</v>
      </c>
      <c r="D3442" s="6">
        <v>1700</v>
      </c>
      <c r="E3442" s="8">
        <v>1870</v>
      </c>
      <c r="F3442" t="s">
        <v>8218</v>
      </c>
      <c r="G3442" t="s">
        <v>8224</v>
      </c>
      <c r="H3442" t="s">
        <v>8246</v>
      </c>
      <c r="I3442">
        <v>1444172340</v>
      </c>
      <c r="J3442">
        <v>1441822828</v>
      </c>
      <c r="K3442" t="b">
        <v>0</v>
      </c>
      <c r="L3442">
        <v>52</v>
      </c>
      <c r="M3442" t="b">
        <v>1</v>
      </c>
      <c r="N3442" s="11" t="s">
        <v>8273</v>
      </c>
      <c r="O3442" t="s">
        <v>8274</v>
      </c>
      <c r="P3442" s="10">
        <f t="shared" si="220"/>
        <v>110</v>
      </c>
      <c r="Q3442">
        <f t="shared" si="223"/>
        <v>35.96</v>
      </c>
      <c r="R3442" s="16">
        <f t="shared" si="221"/>
        <v>42256.764212962968</v>
      </c>
      <c r="S3442" s="16">
        <f t="shared" si="222"/>
        <v>42283.957638888889</v>
      </c>
    </row>
    <row r="3443" spans="1:19" ht="16" hidden="1" x14ac:dyDescent="0.2">
      <c r="A3443">
        <v>3728</v>
      </c>
      <c r="B3443" s="3" t="s">
        <v>3725</v>
      </c>
      <c r="C3443" s="3" t="s">
        <v>7838</v>
      </c>
      <c r="D3443" s="6">
        <v>20000</v>
      </c>
      <c r="E3443" s="8">
        <v>1862</v>
      </c>
      <c r="F3443" t="s">
        <v>8220</v>
      </c>
      <c r="G3443" t="s">
        <v>8223</v>
      </c>
      <c r="H3443" t="s">
        <v>8245</v>
      </c>
      <c r="I3443">
        <v>1439957176</v>
      </c>
      <c r="J3443">
        <v>1437365176</v>
      </c>
      <c r="K3443" t="b">
        <v>0</v>
      </c>
      <c r="L3443">
        <v>31</v>
      </c>
      <c r="M3443" t="b">
        <v>0</v>
      </c>
      <c r="N3443" s="11" t="s">
        <v>8273</v>
      </c>
      <c r="O3443" t="s">
        <v>8274</v>
      </c>
      <c r="P3443" s="10">
        <f t="shared" si="220"/>
        <v>9</v>
      </c>
      <c r="Q3443">
        <f t="shared" si="223"/>
        <v>60.06</v>
      </c>
      <c r="R3443" s="16">
        <f t="shared" si="221"/>
        <v>42205.171018518522</v>
      </c>
      <c r="S3443" s="16">
        <f t="shared" si="222"/>
        <v>42235.171018518522</v>
      </c>
    </row>
    <row r="3444" spans="1:19" ht="32" hidden="1" x14ac:dyDescent="0.2">
      <c r="A3444">
        <v>3707</v>
      </c>
      <c r="B3444" s="3" t="s">
        <v>3704</v>
      </c>
      <c r="C3444" s="3" t="s">
        <v>7817</v>
      </c>
      <c r="D3444" s="6">
        <v>1000</v>
      </c>
      <c r="E3444" s="8">
        <v>1860</v>
      </c>
      <c r="F3444" t="s">
        <v>8218</v>
      </c>
      <c r="G3444" t="s">
        <v>8223</v>
      </c>
      <c r="H3444" t="s">
        <v>8245</v>
      </c>
      <c r="I3444">
        <v>1469165160</v>
      </c>
      <c r="J3444">
        <v>1467335378</v>
      </c>
      <c r="K3444" t="b">
        <v>0</v>
      </c>
      <c r="L3444">
        <v>23</v>
      </c>
      <c r="M3444" t="b">
        <v>1</v>
      </c>
      <c r="N3444" s="11" t="s">
        <v>8273</v>
      </c>
      <c r="O3444" t="s">
        <v>8274</v>
      </c>
      <c r="P3444" s="10">
        <f t="shared" si="220"/>
        <v>186</v>
      </c>
      <c r="Q3444">
        <f t="shared" si="223"/>
        <v>80.87</v>
      </c>
      <c r="R3444" s="16">
        <f t="shared" si="221"/>
        <v>42552.048356481479</v>
      </c>
      <c r="S3444" s="16">
        <f t="shared" si="222"/>
        <v>42573.226388888885</v>
      </c>
    </row>
    <row r="3445" spans="1:19" ht="32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P3445" s="10">
        <f t="shared" si="220"/>
        <v>186</v>
      </c>
      <c r="Q3445">
        <f t="shared" si="223"/>
        <v>41.22</v>
      </c>
      <c r="R3445" s="16">
        <f t="shared" si="221"/>
        <v>41861.524837962963</v>
      </c>
      <c r="S3445" s="16">
        <f t="shared" si="222"/>
        <v>41891.524837962963</v>
      </c>
    </row>
    <row r="3446" spans="1:19" ht="32" hidden="1" x14ac:dyDescent="0.2">
      <c r="A3446">
        <v>3710</v>
      </c>
      <c r="B3446" s="3" t="s">
        <v>3707</v>
      </c>
      <c r="C3446" s="3" t="s">
        <v>7820</v>
      </c>
      <c r="D3446" s="6">
        <v>1300</v>
      </c>
      <c r="E3446" s="8">
        <v>1835</v>
      </c>
      <c r="F3446" t="s">
        <v>8218</v>
      </c>
      <c r="G3446" t="s">
        <v>8223</v>
      </c>
      <c r="H3446" t="s">
        <v>8245</v>
      </c>
      <c r="I3446">
        <v>1428068988</v>
      </c>
      <c r="J3446">
        <v>1425908988</v>
      </c>
      <c r="K3446" t="b">
        <v>0</v>
      </c>
      <c r="L3446">
        <v>27</v>
      </c>
      <c r="M3446" t="b">
        <v>1</v>
      </c>
      <c r="N3446" s="11" t="s">
        <v>8273</v>
      </c>
      <c r="O3446" t="s">
        <v>8274</v>
      </c>
      <c r="P3446" s="10">
        <f t="shared" si="220"/>
        <v>141</v>
      </c>
      <c r="Q3446">
        <f t="shared" si="223"/>
        <v>67.959999999999994</v>
      </c>
      <c r="R3446" s="16">
        <f t="shared" si="221"/>
        <v>42072.576249999998</v>
      </c>
      <c r="S3446" s="16">
        <f t="shared" si="222"/>
        <v>42097.576249999998</v>
      </c>
    </row>
    <row r="3447" spans="1:19" ht="32" hidden="1" x14ac:dyDescent="0.2">
      <c r="A3447">
        <v>3571</v>
      </c>
      <c r="B3447" s="3" t="s">
        <v>3570</v>
      </c>
      <c r="C3447" s="3" t="s">
        <v>7681</v>
      </c>
      <c r="D3447" s="6">
        <v>1500</v>
      </c>
      <c r="E3447" s="8">
        <v>1831</v>
      </c>
      <c r="F3447" t="s">
        <v>8218</v>
      </c>
      <c r="G3447" t="s">
        <v>8224</v>
      </c>
      <c r="H3447" t="s">
        <v>8246</v>
      </c>
      <c r="I3447">
        <v>1414701413</v>
      </c>
      <c r="J3447">
        <v>1412109413</v>
      </c>
      <c r="K3447" t="b">
        <v>0</v>
      </c>
      <c r="L3447">
        <v>25</v>
      </c>
      <c r="M3447" t="b">
        <v>1</v>
      </c>
      <c r="N3447" s="11" t="s">
        <v>8273</v>
      </c>
      <c r="O3447" t="s">
        <v>8274</v>
      </c>
      <c r="P3447" s="10">
        <f t="shared" si="220"/>
        <v>122</v>
      </c>
      <c r="Q3447">
        <f t="shared" si="223"/>
        <v>73.239999999999995</v>
      </c>
      <c r="R3447" s="16">
        <f t="shared" si="221"/>
        <v>41912.858946759261</v>
      </c>
      <c r="S3447" s="16">
        <f t="shared" si="222"/>
        <v>41942.858946759261</v>
      </c>
    </row>
    <row r="3448" spans="1:19" ht="32" hidden="1" x14ac:dyDescent="0.2">
      <c r="A3448">
        <v>3270</v>
      </c>
      <c r="B3448" s="3" t="s">
        <v>3270</v>
      </c>
      <c r="C3448" s="3" t="s">
        <v>7380</v>
      </c>
      <c r="D3448" s="6">
        <v>1800</v>
      </c>
      <c r="E3448" s="8">
        <v>1830</v>
      </c>
      <c r="F3448" t="s">
        <v>8218</v>
      </c>
      <c r="G3448" t="s">
        <v>8224</v>
      </c>
      <c r="H3448" t="s">
        <v>8246</v>
      </c>
      <c r="I3448">
        <v>1436705265</v>
      </c>
      <c r="J3448">
        <v>1434113265</v>
      </c>
      <c r="K3448" t="b">
        <v>1</v>
      </c>
      <c r="L3448">
        <v>30</v>
      </c>
      <c r="M3448" t="b">
        <v>1</v>
      </c>
      <c r="N3448" s="11" t="s">
        <v>8273</v>
      </c>
      <c r="O3448" t="s">
        <v>8274</v>
      </c>
      <c r="P3448" s="10">
        <f t="shared" si="220"/>
        <v>102</v>
      </c>
      <c r="Q3448">
        <f t="shared" si="223"/>
        <v>61</v>
      </c>
      <c r="R3448" s="16">
        <f t="shared" si="221"/>
        <v>42167.533159722225</v>
      </c>
      <c r="S3448" s="16">
        <f t="shared" si="222"/>
        <v>42197.533159722225</v>
      </c>
    </row>
    <row r="3449" spans="1:19" ht="32" hidden="1" x14ac:dyDescent="0.2">
      <c r="A3449">
        <v>3810</v>
      </c>
      <c r="B3449" s="3" t="s">
        <v>3807</v>
      </c>
      <c r="C3449" s="3" t="s">
        <v>7920</v>
      </c>
      <c r="D3449" s="6">
        <v>1500</v>
      </c>
      <c r="E3449" s="8">
        <v>1826</v>
      </c>
      <c r="F3449" t="s">
        <v>8218</v>
      </c>
      <c r="G3449" t="s">
        <v>8223</v>
      </c>
      <c r="H3449" t="s">
        <v>8245</v>
      </c>
      <c r="I3449">
        <v>1426965758</v>
      </c>
      <c r="J3449">
        <v>1424377358</v>
      </c>
      <c r="K3449" t="b">
        <v>0</v>
      </c>
      <c r="L3449">
        <v>26</v>
      </c>
      <c r="M3449" t="b">
        <v>1</v>
      </c>
      <c r="N3449" s="11" t="s">
        <v>8273</v>
      </c>
      <c r="O3449" t="s">
        <v>8274</v>
      </c>
      <c r="P3449" s="10">
        <f t="shared" si="220"/>
        <v>122</v>
      </c>
      <c r="Q3449">
        <f t="shared" si="223"/>
        <v>70.23</v>
      </c>
      <c r="R3449" s="16">
        <f t="shared" si="221"/>
        <v>42054.849050925928</v>
      </c>
      <c r="S3449" s="16">
        <f t="shared" si="222"/>
        <v>42084.807384259257</v>
      </c>
    </row>
    <row r="3450" spans="1:19" ht="32" hidden="1" x14ac:dyDescent="0.2">
      <c r="A3450">
        <v>3706</v>
      </c>
      <c r="B3450" s="3" t="s">
        <v>3703</v>
      </c>
      <c r="C3450" s="3" t="s">
        <v>7816</v>
      </c>
      <c r="D3450" s="6">
        <v>1500</v>
      </c>
      <c r="E3450" s="8">
        <v>1820</v>
      </c>
      <c r="F3450" t="s">
        <v>8218</v>
      </c>
      <c r="G3450" t="s">
        <v>8223</v>
      </c>
      <c r="H3450" t="s">
        <v>8245</v>
      </c>
      <c r="I3450">
        <v>1410558949</v>
      </c>
      <c r="J3450">
        <v>1409262949</v>
      </c>
      <c r="K3450" t="b">
        <v>0</v>
      </c>
      <c r="L3450">
        <v>13</v>
      </c>
      <c r="M3450" t="b">
        <v>1</v>
      </c>
      <c r="N3450" s="11" t="s">
        <v>8273</v>
      </c>
      <c r="O3450" t="s">
        <v>8274</v>
      </c>
      <c r="P3450" s="10">
        <f t="shared" ref="P3450:P3513" si="224">IFERROR(ROUND(E3450/D3450*100,0), "N/A")</f>
        <v>121</v>
      </c>
      <c r="Q3450">
        <f t="shared" si="223"/>
        <v>140</v>
      </c>
      <c r="R3450" s="16">
        <f t="shared" si="221"/>
        <v>41879.913761574076</v>
      </c>
      <c r="S3450" s="16">
        <f t="shared" si="222"/>
        <v>41894.913761574076</v>
      </c>
    </row>
    <row r="3451" spans="1:19" ht="32" hidden="1" x14ac:dyDescent="0.2">
      <c r="A3451">
        <v>3275</v>
      </c>
      <c r="B3451" s="3" t="s">
        <v>3275</v>
      </c>
      <c r="C3451" s="3" t="s">
        <v>7385</v>
      </c>
      <c r="D3451" s="6">
        <v>1800</v>
      </c>
      <c r="E3451" s="8">
        <v>1805</v>
      </c>
      <c r="F3451" t="s">
        <v>8218</v>
      </c>
      <c r="G3451" t="s">
        <v>8223</v>
      </c>
      <c r="H3451" t="s">
        <v>8245</v>
      </c>
      <c r="I3451">
        <v>1423456200</v>
      </c>
      <c r="J3451">
        <v>1421183271</v>
      </c>
      <c r="K3451" t="b">
        <v>1</v>
      </c>
      <c r="L3451">
        <v>12</v>
      </c>
      <c r="M3451" t="b">
        <v>1</v>
      </c>
      <c r="N3451" s="11" t="s">
        <v>8273</v>
      </c>
      <c r="O3451" t="s">
        <v>8274</v>
      </c>
      <c r="P3451" s="10">
        <f t="shared" si="224"/>
        <v>100</v>
      </c>
      <c r="Q3451">
        <f t="shared" si="223"/>
        <v>150.41999999999999</v>
      </c>
      <c r="R3451" s="16">
        <f t="shared" si="221"/>
        <v>42017.88045138889</v>
      </c>
      <c r="S3451" s="16">
        <f t="shared" si="222"/>
        <v>42044.1875</v>
      </c>
    </row>
    <row r="3452" spans="1:19" ht="32" hidden="1" x14ac:dyDescent="0.2">
      <c r="A3452">
        <v>3196</v>
      </c>
      <c r="B3452" s="3" t="s">
        <v>3196</v>
      </c>
      <c r="C3452" s="3" t="s">
        <v>7306</v>
      </c>
      <c r="D3452" s="6">
        <v>3000000</v>
      </c>
      <c r="E3452" s="8">
        <v>1800</v>
      </c>
      <c r="F3452" t="s">
        <v>8220</v>
      </c>
      <c r="G3452" t="s">
        <v>8223</v>
      </c>
      <c r="H3452" t="s">
        <v>8245</v>
      </c>
      <c r="I3452">
        <v>1438437600</v>
      </c>
      <c r="J3452">
        <v>1433254875</v>
      </c>
      <c r="K3452" t="b">
        <v>0</v>
      </c>
      <c r="L3452">
        <v>6</v>
      </c>
      <c r="M3452" t="b">
        <v>0</v>
      </c>
      <c r="N3452" s="11" t="s">
        <v>8273</v>
      </c>
      <c r="O3452" t="s">
        <v>8275</v>
      </c>
      <c r="P3452" s="10">
        <f t="shared" si="224"/>
        <v>0</v>
      </c>
      <c r="Q3452">
        <f t="shared" si="223"/>
        <v>300</v>
      </c>
      <c r="R3452" s="16">
        <f t="shared" si="221"/>
        <v>42157.598090277781</v>
      </c>
      <c r="S3452" s="16">
        <f t="shared" si="222"/>
        <v>42217.583333333328</v>
      </c>
    </row>
    <row r="3453" spans="1:19" ht="32" hidden="1" x14ac:dyDescent="0.2">
      <c r="A3453">
        <v>3690</v>
      </c>
      <c r="B3453" s="3" t="s">
        <v>3687</v>
      </c>
      <c r="C3453" s="3" t="s">
        <v>7800</v>
      </c>
      <c r="D3453" s="6">
        <v>1500</v>
      </c>
      <c r="E3453" s="8">
        <v>1800</v>
      </c>
      <c r="F3453" t="s">
        <v>8218</v>
      </c>
      <c r="G3453" t="s">
        <v>8223</v>
      </c>
      <c r="H3453" t="s">
        <v>8245</v>
      </c>
      <c r="I3453">
        <v>1417101683</v>
      </c>
      <c r="J3453">
        <v>1414506083</v>
      </c>
      <c r="K3453" t="b">
        <v>0</v>
      </c>
      <c r="L3453">
        <v>31</v>
      </c>
      <c r="M3453" t="b">
        <v>1</v>
      </c>
      <c r="N3453" s="11" t="s">
        <v>8273</v>
      </c>
      <c r="O3453" t="s">
        <v>8274</v>
      </c>
      <c r="P3453" s="10">
        <f t="shared" si="224"/>
        <v>120</v>
      </c>
      <c r="Q3453">
        <f t="shared" si="223"/>
        <v>58.06</v>
      </c>
      <c r="R3453" s="16">
        <f t="shared" si="221"/>
        <v>41940.598182870373</v>
      </c>
      <c r="S3453" s="16">
        <f t="shared" si="222"/>
        <v>41970.639849537038</v>
      </c>
    </row>
    <row r="3454" spans="1:19" ht="48" hidden="1" x14ac:dyDescent="0.2">
      <c r="A3454">
        <v>3816</v>
      </c>
      <c r="B3454" s="3" t="s">
        <v>3813</v>
      </c>
      <c r="C3454" s="3" t="s">
        <v>7926</v>
      </c>
      <c r="D3454" s="6">
        <v>1500</v>
      </c>
      <c r="E3454" s="8">
        <v>1788.57</v>
      </c>
      <c r="F3454" t="s">
        <v>8218</v>
      </c>
      <c r="G3454" t="s">
        <v>8223</v>
      </c>
      <c r="H3454" t="s">
        <v>8245</v>
      </c>
      <c r="I3454">
        <v>1405614823</v>
      </c>
      <c r="J3454">
        <v>1403022823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P3454" s="10">
        <f t="shared" si="224"/>
        <v>119</v>
      </c>
      <c r="Q3454">
        <f t="shared" si="223"/>
        <v>48.34</v>
      </c>
      <c r="R3454" s="16">
        <f t="shared" si="221"/>
        <v>41807.690081018518</v>
      </c>
      <c r="S3454" s="16">
        <f t="shared" si="222"/>
        <v>41837.690081018518</v>
      </c>
    </row>
    <row r="3455" spans="1:19" ht="16" hidden="1" x14ac:dyDescent="0.2">
      <c r="A3455">
        <v>3854</v>
      </c>
      <c r="B3455" s="3" t="s">
        <v>3851</v>
      </c>
      <c r="C3455" s="3" t="s">
        <v>7963</v>
      </c>
      <c r="D3455" s="6">
        <v>11000</v>
      </c>
      <c r="E3455" s="8">
        <v>1788</v>
      </c>
      <c r="F3455" t="s">
        <v>8220</v>
      </c>
      <c r="G3455" t="s">
        <v>8223</v>
      </c>
      <c r="H3455" t="s">
        <v>8245</v>
      </c>
      <c r="I3455">
        <v>1431206058</v>
      </c>
      <c r="J3455">
        <v>1428614058</v>
      </c>
      <c r="K3455" t="b">
        <v>0</v>
      </c>
      <c r="L3455">
        <v>20</v>
      </c>
      <c r="M3455" t="b">
        <v>0</v>
      </c>
      <c r="N3455" s="11" t="s">
        <v>8273</v>
      </c>
      <c r="O3455" t="s">
        <v>8274</v>
      </c>
      <c r="P3455" s="10">
        <f t="shared" si="224"/>
        <v>16</v>
      </c>
      <c r="Q3455">
        <f t="shared" si="223"/>
        <v>89.4</v>
      </c>
      <c r="R3455" s="16">
        <f t="shared" si="221"/>
        <v>42103.884930555556</v>
      </c>
      <c r="S3455" s="16">
        <f t="shared" si="222"/>
        <v>42133.884930555556</v>
      </c>
    </row>
    <row r="3456" spans="1:19" ht="32" hidden="1" x14ac:dyDescent="0.2">
      <c r="A3456">
        <v>3943</v>
      </c>
      <c r="B3456" s="3" t="s">
        <v>3940</v>
      </c>
      <c r="C3456" s="3" t="s">
        <v>8051</v>
      </c>
      <c r="D3456" s="6">
        <v>5000</v>
      </c>
      <c r="E3456" s="8">
        <v>1782</v>
      </c>
      <c r="F3456" t="s">
        <v>8220</v>
      </c>
      <c r="G3456" t="s">
        <v>8223</v>
      </c>
      <c r="H3456" t="s">
        <v>8245</v>
      </c>
      <c r="I3456">
        <v>1446483000</v>
      </c>
      <c r="J3456">
        <v>1443811268</v>
      </c>
      <c r="K3456" t="b">
        <v>0</v>
      </c>
      <c r="L3456">
        <v>13</v>
      </c>
      <c r="M3456" t="b">
        <v>0</v>
      </c>
      <c r="N3456" s="11" t="s">
        <v>8273</v>
      </c>
      <c r="O3456" t="s">
        <v>8274</v>
      </c>
      <c r="P3456" s="10">
        <f t="shared" si="224"/>
        <v>36</v>
      </c>
      <c r="Q3456">
        <f t="shared" si="223"/>
        <v>137.08000000000001</v>
      </c>
      <c r="R3456" s="16">
        <f t="shared" si="221"/>
        <v>42279.778564814813</v>
      </c>
      <c r="S3456" s="16">
        <f t="shared" si="222"/>
        <v>42310.701388888891</v>
      </c>
    </row>
    <row r="3457" spans="1:19" ht="32" hidden="1" x14ac:dyDescent="0.2">
      <c r="A3457">
        <v>3370</v>
      </c>
      <c r="B3457" s="3" t="s">
        <v>3369</v>
      </c>
      <c r="C3457" s="3" t="s">
        <v>7480</v>
      </c>
      <c r="D3457" s="6">
        <v>1500</v>
      </c>
      <c r="E3457" s="8">
        <v>1766</v>
      </c>
      <c r="F3457" t="s">
        <v>8218</v>
      </c>
      <c r="G3457" t="s">
        <v>8223</v>
      </c>
      <c r="H3457" t="s">
        <v>8245</v>
      </c>
      <c r="I3457">
        <v>1481961600</v>
      </c>
      <c r="J3457">
        <v>1479283285</v>
      </c>
      <c r="K3457" t="b">
        <v>0</v>
      </c>
      <c r="L3457">
        <v>26</v>
      </c>
      <c r="M3457" t="b">
        <v>1</v>
      </c>
      <c r="N3457" s="11" t="s">
        <v>8273</v>
      </c>
      <c r="O3457" t="s">
        <v>8274</v>
      </c>
      <c r="P3457" s="10">
        <f t="shared" si="224"/>
        <v>118</v>
      </c>
      <c r="Q3457">
        <f t="shared" si="223"/>
        <v>67.92</v>
      </c>
      <c r="R3457" s="16">
        <f t="shared" si="221"/>
        <v>42690.334317129629</v>
      </c>
      <c r="S3457" s="16">
        <f t="shared" si="222"/>
        <v>42721.333333333328</v>
      </c>
    </row>
    <row r="3458" spans="1:19" ht="32" hidden="1" x14ac:dyDescent="0.2">
      <c r="A3458">
        <v>3633</v>
      </c>
      <c r="B3458" s="3" t="s">
        <v>3631</v>
      </c>
      <c r="C3458" s="3" t="s">
        <v>7743</v>
      </c>
      <c r="D3458" s="6">
        <v>5000</v>
      </c>
      <c r="E3458" s="8">
        <v>1762</v>
      </c>
      <c r="F3458" t="s">
        <v>8220</v>
      </c>
      <c r="G3458" t="s">
        <v>8223</v>
      </c>
      <c r="H3458" t="s">
        <v>8245</v>
      </c>
      <c r="I3458">
        <v>1479517200</v>
      </c>
      <c r="J3458">
        <v>1475765867</v>
      </c>
      <c r="K3458" t="b">
        <v>0</v>
      </c>
      <c r="L3458">
        <v>31</v>
      </c>
      <c r="M3458" t="b">
        <v>0</v>
      </c>
      <c r="N3458" s="11" t="s">
        <v>8273</v>
      </c>
      <c r="O3458" t="s">
        <v>8275</v>
      </c>
      <c r="P3458" s="10">
        <f t="shared" si="224"/>
        <v>35</v>
      </c>
      <c r="Q3458">
        <f t="shared" si="223"/>
        <v>56.84</v>
      </c>
      <c r="R3458" s="16">
        <f t="shared" si="221"/>
        <v>42649.623460648145</v>
      </c>
      <c r="S3458" s="16">
        <f t="shared" si="222"/>
        <v>42693.041666666672</v>
      </c>
    </row>
    <row r="3459" spans="1:19" ht="32" hidden="1" x14ac:dyDescent="0.2">
      <c r="A3459">
        <v>4010</v>
      </c>
      <c r="B3459" s="3" t="s">
        <v>4006</v>
      </c>
      <c r="C3459" s="3" t="s">
        <v>8115</v>
      </c>
      <c r="D3459" s="6">
        <v>7200</v>
      </c>
      <c r="E3459" s="8">
        <v>1742</v>
      </c>
      <c r="F3459" t="s">
        <v>8220</v>
      </c>
      <c r="G3459" t="s">
        <v>8223</v>
      </c>
      <c r="H3459" t="s">
        <v>8245</v>
      </c>
      <c r="I3459">
        <v>1414348166</v>
      </c>
      <c r="J3459">
        <v>1412879366</v>
      </c>
      <c r="K3459" t="b">
        <v>0</v>
      </c>
      <c r="L3459">
        <v>38</v>
      </c>
      <c r="M3459" t="b">
        <v>0</v>
      </c>
      <c r="N3459" s="11" t="s">
        <v>8273</v>
      </c>
      <c r="O3459" t="s">
        <v>8274</v>
      </c>
      <c r="P3459" s="10">
        <f t="shared" si="224"/>
        <v>24</v>
      </c>
      <c r="Q3459">
        <f t="shared" si="223"/>
        <v>45.84</v>
      </c>
      <c r="R3459" s="16">
        <f t="shared" ref="R3459:R3522" si="225">(((J3459/60)/60)/24)+DATE(1970,1,1)</f>
        <v>41921.770439814813</v>
      </c>
      <c r="S3459" s="16">
        <f t="shared" ref="S3459:S3522" si="226">(((I3459/60)/60)/24)+DATE(1970,1,1)</f>
        <v>41938.770439814813</v>
      </c>
    </row>
    <row r="3460" spans="1:19" ht="32" hidden="1" x14ac:dyDescent="0.2">
      <c r="A3460">
        <v>526</v>
      </c>
      <c r="B3460" s="3" t="s">
        <v>527</v>
      </c>
      <c r="C3460" s="3" t="s">
        <v>4636</v>
      </c>
      <c r="D3460" s="6">
        <v>1500</v>
      </c>
      <c r="E3460" s="8">
        <v>1710</v>
      </c>
      <c r="F3460" t="s">
        <v>8218</v>
      </c>
      <c r="G3460" t="s">
        <v>8224</v>
      </c>
      <c r="H3460" t="s">
        <v>8246</v>
      </c>
      <c r="I3460">
        <v>1438966800</v>
      </c>
      <c r="J3460">
        <v>1436278344</v>
      </c>
      <c r="K3460" t="b">
        <v>0</v>
      </c>
      <c r="L3460">
        <v>23</v>
      </c>
      <c r="M3460" t="b">
        <v>1</v>
      </c>
      <c r="N3460" s="11" t="s">
        <v>8273</v>
      </c>
      <c r="O3460" t="s">
        <v>8274</v>
      </c>
      <c r="P3460" s="10">
        <f t="shared" si="224"/>
        <v>114</v>
      </c>
      <c r="Q3460">
        <f t="shared" si="223"/>
        <v>74.349999999999994</v>
      </c>
      <c r="R3460" s="16">
        <f t="shared" si="225"/>
        <v>42192.591944444444</v>
      </c>
      <c r="S3460" s="16">
        <f t="shared" si="226"/>
        <v>42223.708333333328</v>
      </c>
    </row>
    <row r="3461" spans="1:19" ht="32" hidden="1" x14ac:dyDescent="0.2">
      <c r="A3461">
        <v>3417</v>
      </c>
      <c r="B3461" s="3" t="s">
        <v>3416</v>
      </c>
      <c r="C3461" s="3" t="s">
        <v>7527</v>
      </c>
      <c r="D3461" s="6">
        <v>1700</v>
      </c>
      <c r="E3461" s="8">
        <v>1700.01</v>
      </c>
      <c r="F3461" t="s">
        <v>8218</v>
      </c>
      <c r="G3461" t="s">
        <v>8223</v>
      </c>
      <c r="H3461" t="s">
        <v>8245</v>
      </c>
      <c r="I3461">
        <v>1414284180</v>
      </c>
      <c r="J3461">
        <v>1410558948</v>
      </c>
      <c r="K3461" t="b">
        <v>0</v>
      </c>
      <c r="L3461">
        <v>45</v>
      </c>
      <c r="M3461" t="b">
        <v>1</v>
      </c>
      <c r="N3461" s="11" t="s">
        <v>8273</v>
      </c>
      <c r="O3461" t="s">
        <v>8274</v>
      </c>
      <c r="P3461" s="10">
        <f t="shared" si="224"/>
        <v>100</v>
      </c>
      <c r="Q3461">
        <f t="shared" si="223"/>
        <v>37.78</v>
      </c>
      <c r="R3461" s="16">
        <f t="shared" si="225"/>
        <v>41894.91375</v>
      </c>
      <c r="S3461" s="16">
        <f t="shared" si="226"/>
        <v>41938.029861111114</v>
      </c>
    </row>
    <row r="3462" spans="1:19" ht="32" hidden="1" x14ac:dyDescent="0.2">
      <c r="A3462">
        <v>3847</v>
      </c>
      <c r="B3462" s="3" t="s">
        <v>3844</v>
      </c>
      <c r="C3462" s="3" t="s">
        <v>7956</v>
      </c>
      <c r="D3462" s="6">
        <v>10500</v>
      </c>
      <c r="E3462" s="8">
        <v>1697</v>
      </c>
      <c r="F3462" t="s">
        <v>8220</v>
      </c>
      <c r="G3462" t="s">
        <v>8223</v>
      </c>
      <c r="H3462" t="s">
        <v>8245</v>
      </c>
      <c r="I3462">
        <v>1437283391</v>
      </c>
      <c r="J3462">
        <v>1433395391</v>
      </c>
      <c r="K3462" t="b">
        <v>1</v>
      </c>
      <c r="L3462">
        <v>9</v>
      </c>
      <c r="M3462" t="b">
        <v>0</v>
      </c>
      <c r="N3462" s="11" t="s">
        <v>8273</v>
      </c>
      <c r="O3462" t="s">
        <v>8274</v>
      </c>
      <c r="P3462" s="10">
        <f t="shared" si="224"/>
        <v>16</v>
      </c>
      <c r="Q3462">
        <f t="shared" si="223"/>
        <v>188.56</v>
      </c>
      <c r="R3462" s="16">
        <f t="shared" si="225"/>
        <v>42159.224432870367</v>
      </c>
      <c r="S3462" s="16">
        <f t="shared" si="226"/>
        <v>42204.224432870367</v>
      </c>
    </row>
    <row r="3463" spans="1:19" ht="32" hidden="1" x14ac:dyDescent="0.2">
      <c r="A3463">
        <v>3498</v>
      </c>
      <c r="B3463" s="3" t="s">
        <v>3497</v>
      </c>
      <c r="C3463" s="3" t="s">
        <v>7608</v>
      </c>
      <c r="D3463" s="6">
        <v>1650</v>
      </c>
      <c r="E3463" s="8">
        <v>1690</v>
      </c>
      <c r="F3463" t="s">
        <v>8218</v>
      </c>
      <c r="G3463" t="s">
        <v>8228</v>
      </c>
      <c r="H3463" t="s">
        <v>8250</v>
      </c>
      <c r="I3463">
        <v>1464471840</v>
      </c>
      <c r="J3463">
        <v>1459309704</v>
      </c>
      <c r="K3463" t="b">
        <v>0</v>
      </c>
      <c r="L3463">
        <v>42</v>
      </c>
      <c r="M3463" t="b">
        <v>1</v>
      </c>
      <c r="N3463" s="11" t="s">
        <v>8273</v>
      </c>
      <c r="O3463" t="s">
        <v>8274</v>
      </c>
      <c r="P3463" s="10">
        <f t="shared" si="224"/>
        <v>102</v>
      </c>
      <c r="Q3463">
        <f t="shared" si="223"/>
        <v>40.24</v>
      </c>
      <c r="R3463" s="16">
        <f t="shared" si="225"/>
        <v>42459.15861111111</v>
      </c>
      <c r="S3463" s="16">
        <f t="shared" si="226"/>
        <v>42518.905555555553</v>
      </c>
    </row>
    <row r="3464" spans="1:19" ht="32" hidden="1" x14ac:dyDescent="0.2">
      <c r="A3464">
        <v>3314</v>
      </c>
      <c r="B3464" s="3" t="s">
        <v>3314</v>
      </c>
      <c r="C3464" s="3" t="s">
        <v>7424</v>
      </c>
      <c r="D3464" s="6">
        <v>800</v>
      </c>
      <c r="E3464" s="8">
        <v>1686</v>
      </c>
      <c r="F3464" t="s">
        <v>8218</v>
      </c>
      <c r="G3464" t="s">
        <v>8224</v>
      </c>
      <c r="H3464" t="s">
        <v>8246</v>
      </c>
      <c r="I3464">
        <v>1431115500</v>
      </c>
      <c r="J3464">
        <v>1428733511</v>
      </c>
      <c r="K3464" t="b">
        <v>0</v>
      </c>
      <c r="L3464">
        <v>58</v>
      </c>
      <c r="M3464" t="b">
        <v>1</v>
      </c>
      <c r="N3464" s="11" t="s">
        <v>8273</v>
      </c>
      <c r="O3464" t="s">
        <v>8274</v>
      </c>
      <c r="P3464" s="10">
        <f t="shared" si="224"/>
        <v>211</v>
      </c>
      <c r="Q3464">
        <f t="shared" si="223"/>
        <v>29.07</v>
      </c>
      <c r="R3464" s="16">
        <f t="shared" si="225"/>
        <v>42105.267488425925</v>
      </c>
      <c r="S3464" s="16">
        <f t="shared" si="226"/>
        <v>42132.836805555555</v>
      </c>
    </row>
    <row r="3465" spans="1:19" ht="32" hidden="1" x14ac:dyDescent="0.2">
      <c r="A3465">
        <v>3497</v>
      </c>
      <c r="B3465" s="3" t="s">
        <v>3496</v>
      </c>
      <c r="C3465" s="3" t="s">
        <v>7607</v>
      </c>
      <c r="D3465" s="6">
        <v>1551</v>
      </c>
      <c r="E3465" s="8">
        <v>1686</v>
      </c>
      <c r="F3465" t="s">
        <v>8218</v>
      </c>
      <c r="G3465" t="s">
        <v>8223</v>
      </c>
      <c r="H3465" t="s">
        <v>8245</v>
      </c>
      <c r="I3465">
        <v>1464904800</v>
      </c>
      <c r="J3465">
        <v>1463852904</v>
      </c>
      <c r="K3465" t="b">
        <v>0</v>
      </c>
      <c r="L3465">
        <v>49</v>
      </c>
      <c r="M3465" t="b">
        <v>1</v>
      </c>
      <c r="N3465" s="11" t="s">
        <v>8273</v>
      </c>
      <c r="O3465" t="s">
        <v>8274</v>
      </c>
      <c r="P3465" s="10">
        <f t="shared" si="224"/>
        <v>109</v>
      </c>
      <c r="Q3465">
        <f t="shared" si="223"/>
        <v>34.409999999999997</v>
      </c>
      <c r="R3465" s="16">
        <f t="shared" si="225"/>
        <v>42511.741944444439</v>
      </c>
      <c r="S3465" s="16">
        <f t="shared" si="226"/>
        <v>42523.916666666672</v>
      </c>
    </row>
    <row r="3466" spans="1:19" ht="32" hidden="1" x14ac:dyDescent="0.2">
      <c r="A3466">
        <v>3528</v>
      </c>
      <c r="B3466" s="3" t="s">
        <v>3527</v>
      </c>
      <c r="C3466" s="3" t="s">
        <v>7638</v>
      </c>
      <c r="D3466" s="6">
        <v>1650</v>
      </c>
      <c r="E3466" s="8">
        <v>1669</v>
      </c>
      <c r="F3466" t="s">
        <v>8218</v>
      </c>
      <c r="G3466" t="s">
        <v>8224</v>
      </c>
      <c r="H3466" t="s">
        <v>8246</v>
      </c>
      <c r="I3466">
        <v>1484740918</v>
      </c>
      <c r="J3466">
        <v>1483012918</v>
      </c>
      <c r="K3466" t="b">
        <v>0</v>
      </c>
      <c r="L3466">
        <v>37</v>
      </c>
      <c r="M3466" t="b">
        <v>1</v>
      </c>
      <c r="N3466" s="11" t="s">
        <v>8273</v>
      </c>
      <c r="O3466" t="s">
        <v>8274</v>
      </c>
      <c r="P3466" s="10">
        <f t="shared" si="224"/>
        <v>101</v>
      </c>
      <c r="Q3466">
        <f t="shared" ref="Q3466:Q3529" si="227">IFERROR(ROUND(E3466/L3466,2),0)</f>
        <v>45.11</v>
      </c>
      <c r="R3466" s="16">
        <f t="shared" si="225"/>
        <v>42733.50136574074</v>
      </c>
      <c r="S3466" s="16">
        <f t="shared" si="226"/>
        <v>42753.50136574074</v>
      </c>
    </row>
    <row r="3467" spans="1:19" ht="32" hidden="1" x14ac:dyDescent="0.2">
      <c r="A3467">
        <v>3722</v>
      </c>
      <c r="B3467" s="3" t="s">
        <v>3719</v>
      </c>
      <c r="C3467" s="3" t="s">
        <v>7832</v>
      </c>
      <c r="D3467" s="6">
        <v>1500</v>
      </c>
      <c r="E3467" s="8">
        <v>1668</v>
      </c>
      <c r="F3467" t="s">
        <v>8218</v>
      </c>
      <c r="G3467" t="s">
        <v>8228</v>
      </c>
      <c r="H3467" t="s">
        <v>8250</v>
      </c>
      <c r="I3467">
        <v>1455231540</v>
      </c>
      <c r="J3467">
        <v>1452614847</v>
      </c>
      <c r="K3467" t="b">
        <v>0</v>
      </c>
      <c r="L3467">
        <v>35</v>
      </c>
      <c r="M3467" t="b">
        <v>1</v>
      </c>
      <c r="N3467" s="11" t="s">
        <v>8273</v>
      </c>
      <c r="O3467" t="s">
        <v>8274</v>
      </c>
      <c r="P3467" s="10">
        <f t="shared" si="224"/>
        <v>111</v>
      </c>
      <c r="Q3467">
        <f t="shared" si="227"/>
        <v>47.66</v>
      </c>
      <c r="R3467" s="16">
        <f t="shared" si="225"/>
        <v>42381.671840277777</v>
      </c>
      <c r="S3467" s="16">
        <f t="shared" si="226"/>
        <v>42411.957638888889</v>
      </c>
    </row>
    <row r="3468" spans="1:19" ht="32" hidden="1" x14ac:dyDescent="0.2">
      <c r="A3468">
        <v>3251</v>
      </c>
      <c r="B3468" s="3" t="s">
        <v>3251</v>
      </c>
      <c r="C3468" s="3" t="s">
        <v>7361</v>
      </c>
      <c r="D3468" s="6">
        <v>1500</v>
      </c>
      <c r="E3468" s="8">
        <v>1661</v>
      </c>
      <c r="F3468" t="s">
        <v>8218</v>
      </c>
      <c r="G3468" t="s">
        <v>8223</v>
      </c>
      <c r="H3468" t="s">
        <v>8245</v>
      </c>
      <c r="I3468">
        <v>1434907966</v>
      </c>
      <c r="J3468">
        <v>1432315966</v>
      </c>
      <c r="K3468" t="b">
        <v>1</v>
      </c>
      <c r="L3468">
        <v>20</v>
      </c>
      <c r="M3468" t="b">
        <v>1</v>
      </c>
      <c r="N3468" s="11" t="s">
        <v>8273</v>
      </c>
      <c r="O3468" t="s">
        <v>8274</v>
      </c>
      <c r="P3468" s="10">
        <f t="shared" si="224"/>
        <v>111</v>
      </c>
      <c r="Q3468">
        <f t="shared" si="227"/>
        <v>83.05</v>
      </c>
      <c r="R3468" s="16">
        <f t="shared" si="225"/>
        <v>42146.731087962966</v>
      </c>
      <c r="S3468" s="16">
        <f t="shared" si="226"/>
        <v>42176.731087962966</v>
      </c>
    </row>
    <row r="3469" spans="1:19" ht="32" hidden="1" x14ac:dyDescent="0.2">
      <c r="A3469">
        <v>3485</v>
      </c>
      <c r="B3469" s="3" t="s">
        <v>3484</v>
      </c>
      <c r="C3469" s="3" t="s">
        <v>7595</v>
      </c>
      <c r="D3469" s="6">
        <v>1650</v>
      </c>
      <c r="E3469" s="8">
        <v>1660</v>
      </c>
      <c r="F3469" t="s">
        <v>8218</v>
      </c>
      <c r="G3469" t="s">
        <v>8223</v>
      </c>
      <c r="H3469" t="s">
        <v>8245</v>
      </c>
      <c r="I3469">
        <v>1454431080</v>
      </c>
      <c r="J3469">
        <v>1451839080</v>
      </c>
      <c r="K3469" t="b">
        <v>0</v>
      </c>
      <c r="L3469">
        <v>30</v>
      </c>
      <c r="M3469" t="b">
        <v>1</v>
      </c>
      <c r="N3469" s="11" t="s">
        <v>8273</v>
      </c>
      <c r="O3469" t="s">
        <v>8274</v>
      </c>
      <c r="P3469" s="10">
        <f t="shared" si="224"/>
        <v>101</v>
      </c>
      <c r="Q3469">
        <f t="shared" si="227"/>
        <v>55.33</v>
      </c>
      <c r="R3469" s="16">
        <f t="shared" si="225"/>
        <v>42372.693055555559</v>
      </c>
      <c r="S3469" s="16">
        <f t="shared" si="226"/>
        <v>42402.693055555559</v>
      </c>
    </row>
    <row r="3470" spans="1:19" ht="32" hidden="1" x14ac:dyDescent="0.2">
      <c r="A3470">
        <v>3518</v>
      </c>
      <c r="B3470" s="3" t="s">
        <v>3517</v>
      </c>
      <c r="C3470" s="3" t="s">
        <v>7628</v>
      </c>
      <c r="D3470" s="6">
        <v>1500</v>
      </c>
      <c r="E3470" s="8">
        <v>1650.69</v>
      </c>
      <c r="F3470" t="s">
        <v>8218</v>
      </c>
      <c r="G3470" t="s">
        <v>8223</v>
      </c>
      <c r="H3470" t="s">
        <v>8245</v>
      </c>
      <c r="I3470">
        <v>1412259660</v>
      </c>
      <c r="J3470">
        <v>1410461299</v>
      </c>
      <c r="K3470" t="b">
        <v>0</v>
      </c>
      <c r="L3470">
        <v>33</v>
      </c>
      <c r="M3470" t="b">
        <v>1</v>
      </c>
      <c r="N3470" s="11" t="s">
        <v>8273</v>
      </c>
      <c r="O3470" t="s">
        <v>8274</v>
      </c>
      <c r="P3470" s="10">
        <f t="shared" si="224"/>
        <v>110</v>
      </c>
      <c r="Q3470">
        <f t="shared" si="227"/>
        <v>50.02</v>
      </c>
      <c r="R3470" s="16">
        <f t="shared" si="225"/>
        <v>41893.783553240741</v>
      </c>
      <c r="S3470" s="16">
        <f t="shared" si="226"/>
        <v>41914.597916666666</v>
      </c>
    </row>
    <row r="3471" spans="1:19" ht="32" hidden="1" x14ac:dyDescent="0.2">
      <c r="A3471">
        <v>3346</v>
      </c>
      <c r="B3471" s="3" t="s">
        <v>3346</v>
      </c>
      <c r="C3471" s="3" t="s">
        <v>7456</v>
      </c>
      <c r="D3471" s="6">
        <v>1500</v>
      </c>
      <c r="E3471" s="8">
        <v>1650</v>
      </c>
      <c r="F3471" t="s">
        <v>8218</v>
      </c>
      <c r="G3471" t="s">
        <v>8223</v>
      </c>
      <c r="H3471" t="s">
        <v>8245</v>
      </c>
      <c r="I3471">
        <v>1424910910</v>
      </c>
      <c r="J3471">
        <v>1424306110</v>
      </c>
      <c r="K3471" t="b">
        <v>0</v>
      </c>
      <c r="L3471">
        <v>18</v>
      </c>
      <c r="M3471" t="b">
        <v>1</v>
      </c>
      <c r="N3471" s="11" t="s">
        <v>8273</v>
      </c>
      <c r="O3471" t="s">
        <v>8274</v>
      </c>
      <c r="P3471" s="10">
        <f t="shared" si="224"/>
        <v>110</v>
      </c>
      <c r="Q3471">
        <f t="shared" si="227"/>
        <v>91.67</v>
      </c>
      <c r="R3471" s="16">
        <f t="shared" si="225"/>
        <v>42054.024421296301</v>
      </c>
      <c r="S3471" s="16">
        <f t="shared" si="226"/>
        <v>42061.024421296301</v>
      </c>
    </row>
    <row r="3472" spans="1:19" ht="32" hidden="1" x14ac:dyDescent="0.2">
      <c r="A3472">
        <v>3244</v>
      </c>
      <c r="B3472" s="3" t="s">
        <v>3244</v>
      </c>
      <c r="C3472" s="3" t="s">
        <v>7354</v>
      </c>
      <c r="D3472" s="6">
        <v>1600</v>
      </c>
      <c r="E3472" s="8">
        <v>1647</v>
      </c>
      <c r="F3472" t="s">
        <v>8218</v>
      </c>
      <c r="G3472" t="s">
        <v>8224</v>
      </c>
      <c r="H3472" t="s">
        <v>8246</v>
      </c>
      <c r="I3472">
        <v>1480613982</v>
      </c>
      <c r="J3472">
        <v>1478018382</v>
      </c>
      <c r="K3472" t="b">
        <v>0</v>
      </c>
      <c r="L3472">
        <v>69</v>
      </c>
      <c r="M3472" t="b">
        <v>1</v>
      </c>
      <c r="N3472" s="11" t="s">
        <v>8273</v>
      </c>
      <c r="O3472" t="s">
        <v>8274</v>
      </c>
      <c r="P3472" s="10">
        <f t="shared" si="224"/>
        <v>103</v>
      </c>
      <c r="Q3472">
        <f t="shared" si="227"/>
        <v>23.87</v>
      </c>
      <c r="R3472" s="16">
        <f t="shared" si="225"/>
        <v>42675.694236111114</v>
      </c>
      <c r="S3472" s="16">
        <f t="shared" si="226"/>
        <v>42705.735902777778</v>
      </c>
    </row>
    <row r="3473" spans="1:19" ht="32" hidden="1" x14ac:dyDescent="0.2">
      <c r="A3473">
        <v>2965</v>
      </c>
      <c r="B3473" s="3" t="s">
        <v>2965</v>
      </c>
      <c r="C3473" s="3" t="s">
        <v>7075</v>
      </c>
      <c r="D3473" s="6">
        <v>1500</v>
      </c>
      <c r="E3473" s="8">
        <v>1635</v>
      </c>
      <c r="F3473" t="s">
        <v>8218</v>
      </c>
      <c r="G3473" t="s">
        <v>8223</v>
      </c>
      <c r="H3473" t="s">
        <v>8245</v>
      </c>
      <c r="I3473">
        <v>1436290233</v>
      </c>
      <c r="J3473">
        <v>1433698233</v>
      </c>
      <c r="K3473" t="b">
        <v>0</v>
      </c>
      <c r="L3473">
        <v>39</v>
      </c>
      <c r="M3473" t="b">
        <v>1</v>
      </c>
      <c r="N3473" s="11" t="s">
        <v>8273</v>
      </c>
      <c r="O3473" t="s">
        <v>8274</v>
      </c>
      <c r="P3473" s="10">
        <f t="shared" si="224"/>
        <v>109</v>
      </c>
      <c r="Q3473">
        <f t="shared" si="227"/>
        <v>41.92</v>
      </c>
      <c r="R3473" s="16">
        <f t="shared" si="225"/>
        <v>42162.729548611111</v>
      </c>
      <c r="S3473" s="16">
        <f t="shared" si="226"/>
        <v>42192.729548611111</v>
      </c>
    </row>
    <row r="3474" spans="1:19" ht="32" hidden="1" x14ac:dyDescent="0.2">
      <c r="A3474">
        <v>1286</v>
      </c>
      <c r="B3474" s="3" t="s">
        <v>1287</v>
      </c>
      <c r="C3474" s="3" t="s">
        <v>5396</v>
      </c>
      <c r="D3474" s="6">
        <v>1500</v>
      </c>
      <c r="E3474" s="8">
        <v>1625</v>
      </c>
      <c r="F3474" t="s">
        <v>8218</v>
      </c>
      <c r="G3474" t="s">
        <v>8224</v>
      </c>
      <c r="H3474" t="s">
        <v>8246</v>
      </c>
      <c r="I3474">
        <v>1424181600</v>
      </c>
      <c r="J3474">
        <v>1423041227</v>
      </c>
      <c r="K3474" t="b">
        <v>0</v>
      </c>
      <c r="L3474">
        <v>20</v>
      </c>
      <c r="M3474" t="b">
        <v>1</v>
      </c>
      <c r="N3474" s="11" t="s">
        <v>8273</v>
      </c>
      <c r="O3474" t="s">
        <v>8274</v>
      </c>
      <c r="P3474" s="10">
        <f t="shared" si="224"/>
        <v>108</v>
      </c>
      <c r="Q3474">
        <f t="shared" si="227"/>
        <v>81.25</v>
      </c>
      <c r="R3474" s="16">
        <f t="shared" si="225"/>
        <v>42039.384571759263</v>
      </c>
      <c r="S3474" s="16">
        <f t="shared" si="226"/>
        <v>42052.583333333328</v>
      </c>
    </row>
    <row r="3475" spans="1:19" ht="32" hidden="1" x14ac:dyDescent="0.2">
      <c r="A3475">
        <v>2969</v>
      </c>
      <c r="B3475" s="3" t="s">
        <v>2969</v>
      </c>
      <c r="C3475" s="3" t="s">
        <v>7079</v>
      </c>
      <c r="D3475" s="6">
        <v>1000</v>
      </c>
      <c r="E3475" s="8">
        <v>1625</v>
      </c>
      <c r="F3475" t="s">
        <v>8218</v>
      </c>
      <c r="G3475" t="s">
        <v>8228</v>
      </c>
      <c r="H3475" t="s">
        <v>8250</v>
      </c>
      <c r="I3475">
        <v>1430693460</v>
      </c>
      <c r="J3475">
        <v>1428087153</v>
      </c>
      <c r="K3475" t="b">
        <v>0</v>
      </c>
      <c r="L3475">
        <v>17</v>
      </c>
      <c r="M3475" t="b">
        <v>1</v>
      </c>
      <c r="N3475" s="11" t="s">
        <v>8273</v>
      </c>
      <c r="O3475" t="s">
        <v>8274</v>
      </c>
      <c r="P3475" s="10">
        <f t="shared" si="224"/>
        <v>163</v>
      </c>
      <c r="Q3475">
        <f t="shared" si="227"/>
        <v>95.59</v>
      </c>
      <c r="R3475" s="16">
        <f t="shared" si="225"/>
        <v>42097.786493055552</v>
      </c>
      <c r="S3475" s="16">
        <f t="shared" si="226"/>
        <v>42127.952083333337</v>
      </c>
    </row>
    <row r="3476" spans="1:19" ht="32" hidden="1" x14ac:dyDescent="0.2">
      <c r="A3476">
        <v>3610</v>
      </c>
      <c r="B3476" s="3" t="s">
        <v>3609</v>
      </c>
      <c r="C3476" s="3" t="s">
        <v>7720</v>
      </c>
      <c r="D3476" s="6">
        <v>1000</v>
      </c>
      <c r="E3476" s="8">
        <v>1623</v>
      </c>
      <c r="F3476" t="s">
        <v>8218</v>
      </c>
      <c r="G3476" t="s">
        <v>8224</v>
      </c>
      <c r="H3476" t="s">
        <v>8246</v>
      </c>
      <c r="I3476">
        <v>1439806936</v>
      </c>
      <c r="J3476">
        <v>1437214936</v>
      </c>
      <c r="K3476" t="b">
        <v>0</v>
      </c>
      <c r="L3476">
        <v>31</v>
      </c>
      <c r="M3476" t="b">
        <v>1</v>
      </c>
      <c r="N3476" s="11" t="s">
        <v>8273</v>
      </c>
      <c r="O3476" t="s">
        <v>8274</v>
      </c>
      <c r="P3476" s="10">
        <f t="shared" si="224"/>
        <v>162</v>
      </c>
      <c r="Q3476">
        <f t="shared" si="227"/>
        <v>52.35</v>
      </c>
      <c r="R3476" s="16">
        <f t="shared" si="225"/>
        <v>42203.432129629626</v>
      </c>
      <c r="S3476" s="16">
        <f t="shared" si="226"/>
        <v>42233.432129629626</v>
      </c>
    </row>
    <row r="3477" spans="1:19" ht="32" hidden="1" x14ac:dyDescent="0.2">
      <c r="A3477">
        <v>3439</v>
      </c>
      <c r="B3477" s="3" t="s">
        <v>3438</v>
      </c>
      <c r="C3477" s="3" t="s">
        <v>7549</v>
      </c>
      <c r="D3477" s="6">
        <v>1200</v>
      </c>
      <c r="E3477" s="8">
        <v>1616.14</v>
      </c>
      <c r="F3477" t="s">
        <v>8218</v>
      </c>
      <c r="G3477" t="s">
        <v>8223</v>
      </c>
      <c r="H3477" t="s">
        <v>8245</v>
      </c>
      <c r="I3477">
        <v>1453179540</v>
      </c>
      <c r="J3477">
        <v>1452030730</v>
      </c>
      <c r="K3477" t="b">
        <v>0</v>
      </c>
      <c r="L3477">
        <v>18</v>
      </c>
      <c r="M3477" t="b">
        <v>1</v>
      </c>
      <c r="N3477" s="11" t="s">
        <v>8273</v>
      </c>
      <c r="O3477" t="s">
        <v>8274</v>
      </c>
      <c r="P3477" s="10">
        <f t="shared" si="224"/>
        <v>135</v>
      </c>
      <c r="Q3477">
        <f t="shared" si="227"/>
        <v>89.79</v>
      </c>
      <c r="R3477" s="16">
        <f t="shared" si="225"/>
        <v>42374.911226851851</v>
      </c>
      <c r="S3477" s="16">
        <f t="shared" si="226"/>
        <v>42388.207638888889</v>
      </c>
    </row>
    <row r="3478" spans="1:19" ht="32" hidden="1" x14ac:dyDescent="0.2">
      <c r="A3478">
        <v>2814</v>
      </c>
      <c r="B3478" s="3" t="s">
        <v>2814</v>
      </c>
      <c r="C3478" s="3" t="s">
        <v>6924</v>
      </c>
      <c r="D3478" s="6">
        <v>1500</v>
      </c>
      <c r="E3478" s="8">
        <v>1616</v>
      </c>
      <c r="F3478" t="s">
        <v>8218</v>
      </c>
      <c r="G3478" t="s">
        <v>8224</v>
      </c>
      <c r="H3478" t="s">
        <v>8246</v>
      </c>
      <c r="I3478">
        <v>1431164115</v>
      </c>
      <c r="J3478">
        <v>1428572115</v>
      </c>
      <c r="K3478" t="b">
        <v>0</v>
      </c>
      <c r="L3478">
        <v>64</v>
      </c>
      <c r="M3478" t="b">
        <v>1</v>
      </c>
      <c r="N3478" s="11" t="s">
        <v>8273</v>
      </c>
      <c r="O3478" t="s">
        <v>8274</v>
      </c>
      <c r="P3478" s="10">
        <f t="shared" si="224"/>
        <v>108</v>
      </c>
      <c r="Q3478">
        <f t="shared" si="227"/>
        <v>25.25</v>
      </c>
      <c r="R3478" s="16">
        <f t="shared" si="225"/>
        <v>42103.399479166663</v>
      </c>
      <c r="S3478" s="16">
        <f t="shared" si="226"/>
        <v>42133.399479166663</v>
      </c>
    </row>
    <row r="3479" spans="1:19" ht="32" hidden="1" x14ac:dyDescent="0.2">
      <c r="A3479">
        <v>3231</v>
      </c>
      <c r="B3479" s="3" t="s">
        <v>3231</v>
      </c>
      <c r="C3479" s="3" t="s">
        <v>7341</v>
      </c>
      <c r="D3479" s="6">
        <v>1000</v>
      </c>
      <c r="E3479" s="8">
        <v>1610</v>
      </c>
      <c r="F3479" t="s">
        <v>8218</v>
      </c>
      <c r="G3479" t="s">
        <v>8223</v>
      </c>
      <c r="H3479" t="s">
        <v>8245</v>
      </c>
      <c r="I3479">
        <v>1460846347</v>
      </c>
      <c r="J3479">
        <v>1458254347</v>
      </c>
      <c r="K3479" t="b">
        <v>0</v>
      </c>
      <c r="L3479">
        <v>28</v>
      </c>
      <c r="M3479" t="b">
        <v>1</v>
      </c>
      <c r="N3479" s="11" t="s">
        <v>8273</v>
      </c>
      <c r="O3479" t="s">
        <v>8274</v>
      </c>
      <c r="P3479" s="10">
        <f t="shared" si="224"/>
        <v>161</v>
      </c>
      <c r="Q3479">
        <f t="shared" si="227"/>
        <v>57.5</v>
      </c>
      <c r="R3479" s="16">
        <f t="shared" si="225"/>
        <v>42446.943831018521</v>
      </c>
      <c r="S3479" s="16">
        <f t="shared" si="226"/>
        <v>42476.943831018521</v>
      </c>
    </row>
    <row r="3480" spans="1:19" ht="32" hidden="1" x14ac:dyDescent="0.2">
      <c r="A3480">
        <v>3330</v>
      </c>
      <c r="B3480" s="3" t="s">
        <v>3330</v>
      </c>
      <c r="C3480" s="3" t="s">
        <v>7440</v>
      </c>
      <c r="D3480" s="6">
        <v>1500</v>
      </c>
      <c r="E3480" s="8">
        <v>1594</v>
      </c>
      <c r="F3480" t="s">
        <v>8218</v>
      </c>
      <c r="G3480" t="s">
        <v>8224</v>
      </c>
      <c r="H3480" t="s">
        <v>8246</v>
      </c>
      <c r="I3480">
        <v>1427919468</v>
      </c>
      <c r="J3480">
        <v>1425331068</v>
      </c>
      <c r="K3480" t="b">
        <v>0</v>
      </c>
      <c r="L3480">
        <v>69</v>
      </c>
      <c r="M3480" t="b">
        <v>1</v>
      </c>
      <c r="N3480" s="11" t="s">
        <v>8273</v>
      </c>
      <c r="O3480" t="s">
        <v>8274</v>
      </c>
      <c r="P3480" s="10">
        <f t="shared" si="224"/>
        <v>106</v>
      </c>
      <c r="Q3480">
        <f t="shared" si="227"/>
        <v>23.1</v>
      </c>
      <c r="R3480" s="16">
        <f t="shared" si="225"/>
        <v>42065.887361111112</v>
      </c>
      <c r="S3480" s="16">
        <f t="shared" si="226"/>
        <v>42095.845694444448</v>
      </c>
    </row>
    <row r="3481" spans="1:19" ht="32" hidden="1" x14ac:dyDescent="0.2">
      <c r="A3481">
        <v>3393</v>
      </c>
      <c r="B3481" s="3" t="s">
        <v>3392</v>
      </c>
      <c r="C3481" s="3" t="s">
        <v>7503</v>
      </c>
      <c r="D3481" s="6">
        <v>1500</v>
      </c>
      <c r="E3481" s="8">
        <v>1587</v>
      </c>
      <c r="F3481" t="s">
        <v>8218</v>
      </c>
      <c r="G3481" t="s">
        <v>8223</v>
      </c>
      <c r="H3481" t="s">
        <v>8245</v>
      </c>
      <c r="I3481">
        <v>1415234760</v>
      </c>
      <c r="J3481">
        <v>1413065230</v>
      </c>
      <c r="K3481" t="b">
        <v>0</v>
      </c>
      <c r="L3481">
        <v>44</v>
      </c>
      <c r="M3481" t="b">
        <v>1</v>
      </c>
      <c r="N3481" s="11" t="s">
        <v>8273</v>
      </c>
      <c r="O3481" t="s">
        <v>8274</v>
      </c>
      <c r="P3481" s="10">
        <f t="shared" si="224"/>
        <v>106</v>
      </c>
      <c r="Q3481">
        <f t="shared" si="227"/>
        <v>36.07</v>
      </c>
      <c r="R3481" s="16">
        <f t="shared" si="225"/>
        <v>41923.921643518523</v>
      </c>
      <c r="S3481" s="16">
        <f t="shared" si="226"/>
        <v>41949.031944444447</v>
      </c>
    </row>
    <row r="3482" spans="1:19" ht="32" hidden="1" x14ac:dyDescent="0.2">
      <c r="A3482">
        <v>3949</v>
      </c>
      <c r="B3482" s="3" t="s">
        <v>3946</v>
      </c>
      <c r="C3482" s="3" t="s">
        <v>8057</v>
      </c>
      <c r="D3482" s="6">
        <v>10000</v>
      </c>
      <c r="E3482" s="8">
        <v>1577</v>
      </c>
      <c r="F3482" t="s">
        <v>8220</v>
      </c>
      <c r="G3482" t="s">
        <v>8225</v>
      </c>
      <c r="H3482" t="s">
        <v>8247</v>
      </c>
      <c r="I3482">
        <v>1423623221</v>
      </c>
      <c r="J3482">
        <v>1421031221</v>
      </c>
      <c r="K3482" t="b">
        <v>0</v>
      </c>
      <c r="L3482">
        <v>32</v>
      </c>
      <c r="M3482" t="b">
        <v>0</v>
      </c>
      <c r="N3482" s="11" t="s">
        <v>8273</v>
      </c>
      <c r="O3482" t="s">
        <v>8274</v>
      </c>
      <c r="P3482" s="10">
        <f t="shared" si="224"/>
        <v>16</v>
      </c>
      <c r="Q3482">
        <f t="shared" si="227"/>
        <v>49.28</v>
      </c>
      <c r="R3482" s="16">
        <f t="shared" si="225"/>
        <v>42016.120613425926</v>
      </c>
      <c r="S3482" s="16">
        <f t="shared" si="226"/>
        <v>42046.120613425926</v>
      </c>
    </row>
    <row r="3483" spans="1:19" ht="32" hidden="1" x14ac:dyDescent="0.2">
      <c r="A3483">
        <v>3353</v>
      </c>
      <c r="B3483" s="3" t="s">
        <v>3352</v>
      </c>
      <c r="C3483" s="3" t="s">
        <v>7463</v>
      </c>
      <c r="D3483" s="6">
        <v>500</v>
      </c>
      <c r="E3483" s="8">
        <v>1575</v>
      </c>
      <c r="F3483" t="s">
        <v>8218</v>
      </c>
      <c r="G3483" t="s">
        <v>8224</v>
      </c>
      <c r="H3483" t="s">
        <v>8246</v>
      </c>
      <c r="I3483">
        <v>1462230000</v>
      </c>
      <c r="J3483">
        <v>1461061350</v>
      </c>
      <c r="K3483" t="b">
        <v>0</v>
      </c>
      <c r="L3483">
        <v>44</v>
      </c>
      <c r="M3483" t="b">
        <v>1</v>
      </c>
      <c r="N3483" s="11" t="s">
        <v>8273</v>
      </c>
      <c r="O3483" t="s">
        <v>8274</v>
      </c>
      <c r="P3483" s="10">
        <f t="shared" si="224"/>
        <v>315</v>
      </c>
      <c r="Q3483">
        <f t="shared" si="227"/>
        <v>35.799999999999997</v>
      </c>
      <c r="R3483" s="16">
        <f t="shared" si="225"/>
        <v>42479.432291666672</v>
      </c>
      <c r="S3483" s="16">
        <f t="shared" si="226"/>
        <v>42492.958333333328</v>
      </c>
    </row>
    <row r="3484" spans="1:19" ht="32" hidden="1" x14ac:dyDescent="0.2">
      <c r="A3484">
        <v>3543</v>
      </c>
      <c r="B3484" s="3" t="s">
        <v>3542</v>
      </c>
      <c r="C3484" s="3" t="s">
        <v>7653</v>
      </c>
      <c r="D3484" s="6">
        <v>1500</v>
      </c>
      <c r="E3484" s="8">
        <v>1570</v>
      </c>
      <c r="F3484" t="s">
        <v>8218</v>
      </c>
      <c r="G3484" t="s">
        <v>8235</v>
      </c>
      <c r="H3484" t="s">
        <v>8248</v>
      </c>
      <c r="I3484">
        <v>1435255659</v>
      </c>
      <c r="J3484">
        <v>1432663659</v>
      </c>
      <c r="K3484" t="b">
        <v>0</v>
      </c>
      <c r="L3484">
        <v>29</v>
      </c>
      <c r="M3484" t="b">
        <v>1</v>
      </c>
      <c r="N3484" s="11" t="s">
        <v>8273</v>
      </c>
      <c r="O3484" t="s">
        <v>8274</v>
      </c>
      <c r="P3484" s="10">
        <f t="shared" si="224"/>
        <v>105</v>
      </c>
      <c r="Q3484">
        <f t="shared" si="227"/>
        <v>54.14</v>
      </c>
      <c r="R3484" s="16">
        <f t="shared" si="225"/>
        <v>42150.755312499998</v>
      </c>
      <c r="S3484" s="16">
        <f t="shared" si="226"/>
        <v>42180.755312499998</v>
      </c>
    </row>
    <row r="3485" spans="1:19" ht="32" hidden="1" x14ac:dyDescent="0.2">
      <c r="A3485">
        <v>529</v>
      </c>
      <c r="B3485" s="3" t="s">
        <v>530</v>
      </c>
      <c r="C3485" s="3" t="s">
        <v>4639</v>
      </c>
      <c r="D3485" s="6">
        <v>1200</v>
      </c>
      <c r="E3485" s="8">
        <v>1565</v>
      </c>
      <c r="F3485" t="s">
        <v>8218</v>
      </c>
      <c r="G3485" t="s">
        <v>8228</v>
      </c>
      <c r="H3485" t="s">
        <v>8250</v>
      </c>
      <c r="I3485">
        <v>1484110800</v>
      </c>
      <c r="J3485">
        <v>1482281094</v>
      </c>
      <c r="K3485" t="b">
        <v>0</v>
      </c>
      <c r="L3485">
        <v>18</v>
      </c>
      <c r="M3485" t="b">
        <v>1</v>
      </c>
      <c r="N3485" s="11" t="s">
        <v>8273</v>
      </c>
      <c r="O3485" t="s">
        <v>8274</v>
      </c>
      <c r="P3485" s="10">
        <f t="shared" si="224"/>
        <v>130</v>
      </c>
      <c r="Q3485">
        <f t="shared" si="227"/>
        <v>86.94</v>
      </c>
      <c r="R3485" s="16">
        <f t="shared" si="225"/>
        <v>42725.031180555554</v>
      </c>
      <c r="S3485" s="16">
        <f t="shared" si="226"/>
        <v>42746.208333333328</v>
      </c>
    </row>
    <row r="3486" spans="1:19" ht="32" hidden="1" x14ac:dyDescent="0.2">
      <c r="A3486">
        <v>3396</v>
      </c>
      <c r="B3486" s="3" t="s">
        <v>3395</v>
      </c>
      <c r="C3486" s="3" t="s">
        <v>7506</v>
      </c>
      <c r="D3486" s="6">
        <v>1500</v>
      </c>
      <c r="E3486" s="8">
        <v>1565</v>
      </c>
      <c r="F3486" t="s">
        <v>8218</v>
      </c>
      <c r="G3486" t="s">
        <v>8223</v>
      </c>
      <c r="H3486" t="s">
        <v>8245</v>
      </c>
      <c r="I3486">
        <v>1401595140</v>
      </c>
      <c r="J3486">
        <v>1399286589</v>
      </c>
      <c r="K3486" t="b">
        <v>0</v>
      </c>
      <c r="L3486">
        <v>28</v>
      </c>
      <c r="M3486" t="b">
        <v>1</v>
      </c>
      <c r="N3486" s="11" t="s">
        <v>8273</v>
      </c>
      <c r="O3486" t="s">
        <v>8274</v>
      </c>
      <c r="P3486" s="10">
        <f t="shared" si="224"/>
        <v>104</v>
      </c>
      <c r="Q3486">
        <f t="shared" si="227"/>
        <v>55.89</v>
      </c>
      <c r="R3486" s="16">
        <f t="shared" si="225"/>
        <v>41764.44663194444</v>
      </c>
      <c r="S3486" s="16">
        <f t="shared" si="226"/>
        <v>41791.165972222225</v>
      </c>
    </row>
    <row r="3487" spans="1:19" ht="32" hidden="1" x14ac:dyDescent="0.2">
      <c r="A3487">
        <v>3388</v>
      </c>
      <c r="B3487" s="3" t="s">
        <v>3387</v>
      </c>
      <c r="C3487" s="3" t="s">
        <v>7498</v>
      </c>
      <c r="D3487" s="6">
        <v>1500</v>
      </c>
      <c r="E3487" s="8">
        <v>1557</v>
      </c>
      <c r="F3487" t="s">
        <v>8218</v>
      </c>
      <c r="G3487" t="s">
        <v>8224</v>
      </c>
      <c r="H3487" t="s">
        <v>8246</v>
      </c>
      <c r="I3487">
        <v>1434625441</v>
      </c>
      <c r="J3487">
        <v>1432033441</v>
      </c>
      <c r="K3487" t="b">
        <v>0</v>
      </c>
      <c r="L3487">
        <v>45</v>
      </c>
      <c r="M3487" t="b">
        <v>1</v>
      </c>
      <c r="N3487" s="11" t="s">
        <v>8273</v>
      </c>
      <c r="O3487" t="s">
        <v>8274</v>
      </c>
      <c r="P3487" s="10">
        <f t="shared" si="224"/>
        <v>104</v>
      </c>
      <c r="Q3487">
        <f t="shared" si="227"/>
        <v>34.6</v>
      </c>
      <c r="R3487" s="16">
        <f t="shared" si="225"/>
        <v>42143.461122685185</v>
      </c>
      <c r="S3487" s="16">
        <f t="shared" si="226"/>
        <v>42173.461122685185</v>
      </c>
    </row>
    <row r="3488" spans="1:19" ht="32" hidden="1" x14ac:dyDescent="0.2">
      <c r="A3488">
        <v>3783</v>
      </c>
      <c r="B3488" s="3" t="s">
        <v>3780</v>
      </c>
      <c r="C3488" s="3" t="s">
        <v>7893</v>
      </c>
      <c r="D3488" s="6">
        <v>1200</v>
      </c>
      <c r="E3488" s="8">
        <v>1547</v>
      </c>
      <c r="F3488" t="s">
        <v>8218</v>
      </c>
      <c r="G3488" t="s">
        <v>8223</v>
      </c>
      <c r="H3488" t="s">
        <v>8245</v>
      </c>
      <c r="I3488">
        <v>1458057600</v>
      </c>
      <c r="J3488">
        <v>1455938520</v>
      </c>
      <c r="K3488" t="b">
        <v>0</v>
      </c>
      <c r="L3488">
        <v>24</v>
      </c>
      <c r="M3488" t="b">
        <v>1</v>
      </c>
      <c r="N3488" s="11" t="s">
        <v>8273</v>
      </c>
      <c r="O3488" t="s">
        <v>8275</v>
      </c>
      <c r="P3488" s="10">
        <f t="shared" si="224"/>
        <v>129</v>
      </c>
      <c r="Q3488">
        <f t="shared" si="227"/>
        <v>64.459999999999994</v>
      </c>
      <c r="R3488" s="16">
        <f t="shared" si="225"/>
        <v>42420.140277777777</v>
      </c>
      <c r="S3488" s="16">
        <f t="shared" si="226"/>
        <v>42444.666666666672</v>
      </c>
    </row>
    <row r="3489" spans="1:19" ht="32" hidden="1" x14ac:dyDescent="0.2">
      <c r="A3489">
        <v>3390</v>
      </c>
      <c r="B3489" s="3" t="s">
        <v>3389</v>
      </c>
      <c r="C3489" s="3" t="s">
        <v>7500</v>
      </c>
      <c r="D3489" s="6">
        <v>1500</v>
      </c>
      <c r="E3489" s="8">
        <v>1536</v>
      </c>
      <c r="F3489" t="s">
        <v>8218</v>
      </c>
      <c r="G3489" t="s">
        <v>8223</v>
      </c>
      <c r="H3489" t="s">
        <v>8245</v>
      </c>
      <c r="I3489">
        <v>1405017345</v>
      </c>
      <c r="J3489">
        <v>1403721345</v>
      </c>
      <c r="K3489" t="b">
        <v>0</v>
      </c>
      <c r="L3489">
        <v>22</v>
      </c>
      <c r="M3489" t="b">
        <v>1</v>
      </c>
      <c r="N3489" s="11" t="s">
        <v>8273</v>
      </c>
      <c r="O3489" t="s">
        <v>8274</v>
      </c>
      <c r="P3489" s="10">
        <f t="shared" si="224"/>
        <v>102</v>
      </c>
      <c r="Q3489">
        <f t="shared" si="227"/>
        <v>69.819999999999993</v>
      </c>
      <c r="R3489" s="16">
        <f t="shared" si="225"/>
        <v>41815.774826388886</v>
      </c>
      <c r="S3489" s="16">
        <f t="shared" si="226"/>
        <v>41830.774826388886</v>
      </c>
    </row>
    <row r="3490" spans="1:19" ht="16" hidden="1" x14ac:dyDescent="0.2">
      <c r="A3490">
        <v>3758</v>
      </c>
      <c r="B3490" s="3" t="s">
        <v>3755</v>
      </c>
      <c r="C3490" s="3" t="s">
        <v>7868</v>
      </c>
      <c r="D3490" s="6">
        <v>1500</v>
      </c>
      <c r="E3490" s="8">
        <v>1535</v>
      </c>
      <c r="F3490" t="s">
        <v>8218</v>
      </c>
      <c r="G3490" t="s">
        <v>8223</v>
      </c>
      <c r="H3490" t="s">
        <v>8245</v>
      </c>
      <c r="I3490">
        <v>1400475600</v>
      </c>
      <c r="J3490">
        <v>1397819938</v>
      </c>
      <c r="K3490" t="b">
        <v>0</v>
      </c>
      <c r="L3490">
        <v>26</v>
      </c>
      <c r="M3490" t="b">
        <v>1</v>
      </c>
      <c r="N3490" s="11" t="s">
        <v>8273</v>
      </c>
      <c r="O3490" t="s">
        <v>8275</v>
      </c>
      <c r="P3490" s="10">
        <f t="shared" si="224"/>
        <v>102</v>
      </c>
      <c r="Q3490">
        <f t="shared" si="227"/>
        <v>59.04</v>
      </c>
      <c r="R3490" s="16">
        <f t="shared" si="225"/>
        <v>41747.471504629626</v>
      </c>
      <c r="S3490" s="16">
        <f t="shared" si="226"/>
        <v>41778.208333333336</v>
      </c>
    </row>
    <row r="3491" spans="1:19" ht="32" hidden="1" x14ac:dyDescent="0.2">
      <c r="A3491">
        <v>3349</v>
      </c>
      <c r="B3491" s="3" t="s">
        <v>3348</v>
      </c>
      <c r="C3491" s="3" t="s">
        <v>7459</v>
      </c>
      <c r="D3491" s="6">
        <v>1000</v>
      </c>
      <c r="E3491" s="8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s="11" t="s">
        <v>8273</v>
      </c>
      <c r="O3491" t="s">
        <v>8274</v>
      </c>
      <c r="P3491" s="10">
        <f t="shared" si="224"/>
        <v>153</v>
      </c>
      <c r="Q3491">
        <f t="shared" si="227"/>
        <v>109.57</v>
      </c>
      <c r="R3491" s="16">
        <f t="shared" si="225"/>
        <v>42513.110787037032</v>
      </c>
      <c r="S3491" s="16">
        <f t="shared" si="226"/>
        <v>42534.708333333328</v>
      </c>
    </row>
    <row r="3492" spans="1:19" ht="32" hidden="1" x14ac:dyDescent="0.2">
      <c r="A3492">
        <v>3452</v>
      </c>
      <c r="B3492" s="3" t="s">
        <v>3451</v>
      </c>
      <c r="C3492" s="3" t="s">
        <v>7562</v>
      </c>
      <c r="D3492" s="6">
        <v>1000</v>
      </c>
      <c r="E3492" s="8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s="11" t="s">
        <v>8273</v>
      </c>
      <c r="O3492" t="s">
        <v>8274</v>
      </c>
      <c r="P3492" s="10">
        <f t="shared" si="224"/>
        <v>153</v>
      </c>
      <c r="Q3492">
        <f t="shared" si="227"/>
        <v>41.41</v>
      </c>
      <c r="R3492" s="16">
        <f t="shared" si="225"/>
        <v>41820.639189814814</v>
      </c>
      <c r="S3492" s="16">
        <f t="shared" si="226"/>
        <v>41843.165972222225</v>
      </c>
    </row>
    <row r="3493" spans="1:19" ht="32" hidden="1" x14ac:dyDescent="0.2">
      <c r="A3493">
        <v>3551</v>
      </c>
      <c r="B3493" s="3" t="s">
        <v>3550</v>
      </c>
      <c r="C3493" s="3" t="s">
        <v>7661</v>
      </c>
      <c r="D3493" s="6">
        <v>1500</v>
      </c>
      <c r="E3493" s="8">
        <v>1527.5</v>
      </c>
      <c r="F3493" t="s">
        <v>8218</v>
      </c>
      <c r="G3493" t="s">
        <v>8223</v>
      </c>
      <c r="H3493" t="s">
        <v>8245</v>
      </c>
      <c r="I3493">
        <v>1400796420</v>
      </c>
      <c r="J3493">
        <v>1398342170</v>
      </c>
      <c r="K3493" t="b">
        <v>0</v>
      </c>
      <c r="L3493">
        <v>25</v>
      </c>
      <c r="M3493" t="b">
        <v>1</v>
      </c>
      <c r="N3493" s="11" t="s">
        <v>8273</v>
      </c>
      <c r="O3493" t="s">
        <v>8274</v>
      </c>
      <c r="P3493" s="10">
        <f t="shared" si="224"/>
        <v>102</v>
      </c>
      <c r="Q3493">
        <f t="shared" si="227"/>
        <v>61.1</v>
      </c>
      <c r="R3493" s="16">
        <f t="shared" si="225"/>
        <v>41753.515856481477</v>
      </c>
      <c r="S3493" s="16">
        <f t="shared" si="226"/>
        <v>41781.921527777777</v>
      </c>
    </row>
    <row r="3494" spans="1:19" ht="16" hidden="1" x14ac:dyDescent="0.2">
      <c r="A3494">
        <v>3324</v>
      </c>
      <c r="B3494" s="3" t="s">
        <v>3324</v>
      </c>
      <c r="C3494" s="3" t="s">
        <v>7434</v>
      </c>
      <c r="D3494" s="6">
        <v>1500</v>
      </c>
      <c r="E3494" s="8">
        <v>1525</v>
      </c>
      <c r="F3494" t="s">
        <v>8218</v>
      </c>
      <c r="G3494" t="s">
        <v>8240</v>
      </c>
      <c r="H3494" t="s">
        <v>8248</v>
      </c>
      <c r="I3494">
        <v>1465135190</v>
      </c>
      <c r="J3494">
        <v>1463925590</v>
      </c>
      <c r="K3494" t="b">
        <v>0</v>
      </c>
      <c r="L3494">
        <v>10</v>
      </c>
      <c r="M3494" t="b">
        <v>1</v>
      </c>
      <c r="N3494" s="11" t="s">
        <v>8273</v>
      </c>
      <c r="O3494" t="s">
        <v>8274</v>
      </c>
      <c r="P3494" s="10">
        <f t="shared" si="224"/>
        <v>102</v>
      </c>
      <c r="Q3494">
        <f t="shared" si="227"/>
        <v>152.5</v>
      </c>
      <c r="R3494" s="16">
        <f t="shared" si="225"/>
        <v>42512.58321759259</v>
      </c>
      <c r="S3494" s="16">
        <f t="shared" si="226"/>
        <v>42526.58321759259</v>
      </c>
    </row>
    <row r="3495" spans="1:19" ht="32" hidden="1" x14ac:dyDescent="0.2">
      <c r="A3495">
        <v>3356</v>
      </c>
      <c r="B3495" s="3" t="s">
        <v>3355</v>
      </c>
      <c r="C3495" s="3" t="s">
        <v>7466</v>
      </c>
      <c r="D3495" s="6">
        <v>1500</v>
      </c>
      <c r="E3495" s="8">
        <v>1521</v>
      </c>
      <c r="F3495" t="s">
        <v>8218</v>
      </c>
      <c r="G3495" t="s">
        <v>8224</v>
      </c>
      <c r="H3495" t="s">
        <v>8246</v>
      </c>
      <c r="I3495">
        <v>1468611272</v>
      </c>
      <c r="J3495">
        <v>1466019272</v>
      </c>
      <c r="K3495" t="b">
        <v>0</v>
      </c>
      <c r="L3495">
        <v>27</v>
      </c>
      <c r="M3495" t="b">
        <v>1</v>
      </c>
      <c r="N3495" s="11" t="s">
        <v>8273</v>
      </c>
      <c r="O3495" t="s">
        <v>8274</v>
      </c>
      <c r="P3495" s="10">
        <f t="shared" si="224"/>
        <v>101</v>
      </c>
      <c r="Q3495">
        <f t="shared" si="227"/>
        <v>56.33</v>
      </c>
      <c r="R3495" s="16">
        <f t="shared" si="225"/>
        <v>42536.815648148149</v>
      </c>
      <c r="S3495" s="16">
        <f t="shared" si="226"/>
        <v>42566.815648148149</v>
      </c>
    </row>
    <row r="3496" spans="1:19" ht="32" hidden="1" x14ac:dyDescent="0.2">
      <c r="A3496">
        <v>3511</v>
      </c>
      <c r="B3496" s="3" t="s">
        <v>3510</v>
      </c>
      <c r="C3496" s="3" t="s">
        <v>7621</v>
      </c>
      <c r="D3496" s="6">
        <v>1500</v>
      </c>
      <c r="E3496" s="8">
        <v>1518</v>
      </c>
      <c r="F3496" t="s">
        <v>8218</v>
      </c>
      <c r="G3496" t="s">
        <v>8224</v>
      </c>
      <c r="H3496" t="s">
        <v>8246</v>
      </c>
      <c r="I3496">
        <v>1415385000</v>
      </c>
      <c r="J3496">
        <v>1413406695</v>
      </c>
      <c r="K3496" t="b">
        <v>0</v>
      </c>
      <c r="L3496">
        <v>19</v>
      </c>
      <c r="M3496" t="b">
        <v>1</v>
      </c>
      <c r="N3496" s="11" t="s">
        <v>8273</v>
      </c>
      <c r="O3496" t="s">
        <v>8274</v>
      </c>
      <c r="P3496" s="10">
        <f t="shared" si="224"/>
        <v>101</v>
      </c>
      <c r="Q3496">
        <f t="shared" si="227"/>
        <v>79.89</v>
      </c>
      <c r="R3496" s="16">
        <f t="shared" si="225"/>
        <v>41927.873784722222</v>
      </c>
      <c r="S3496" s="16">
        <f t="shared" si="226"/>
        <v>41950.770833333336</v>
      </c>
    </row>
    <row r="3497" spans="1:19" ht="32" hidden="1" x14ac:dyDescent="0.2">
      <c r="A3497">
        <v>3501</v>
      </c>
      <c r="B3497" s="3" t="s">
        <v>3500</v>
      </c>
      <c r="C3497" s="3" t="s">
        <v>7611</v>
      </c>
      <c r="D3497" s="6">
        <v>1500</v>
      </c>
      <c r="E3497" s="8">
        <v>1510</v>
      </c>
      <c r="F3497" t="s">
        <v>8218</v>
      </c>
      <c r="G3497" t="s">
        <v>8224</v>
      </c>
      <c r="H3497" t="s">
        <v>8246</v>
      </c>
      <c r="I3497">
        <v>1441995595</v>
      </c>
      <c r="J3497">
        <v>1439835595</v>
      </c>
      <c r="K3497" t="b">
        <v>0</v>
      </c>
      <c r="L3497">
        <v>42</v>
      </c>
      <c r="M3497" t="b">
        <v>1</v>
      </c>
      <c r="N3497" s="11" t="s">
        <v>8273</v>
      </c>
      <c r="O3497" t="s">
        <v>8274</v>
      </c>
      <c r="P3497" s="10">
        <f t="shared" si="224"/>
        <v>101</v>
      </c>
      <c r="Q3497">
        <f t="shared" si="227"/>
        <v>35.950000000000003</v>
      </c>
      <c r="R3497" s="16">
        <f t="shared" si="225"/>
        <v>42233.763831018514</v>
      </c>
      <c r="S3497" s="16">
        <f t="shared" si="226"/>
        <v>42258.763831018514</v>
      </c>
    </row>
    <row r="3498" spans="1:19" ht="16" hidden="1" x14ac:dyDescent="0.2">
      <c r="A3498">
        <v>3658</v>
      </c>
      <c r="B3498" s="3" t="s">
        <v>3655</v>
      </c>
      <c r="C3498" s="3" t="s">
        <v>7768</v>
      </c>
      <c r="D3498" s="6">
        <v>1500</v>
      </c>
      <c r="E3498" s="8">
        <v>1510</v>
      </c>
      <c r="F3498" t="s">
        <v>8218</v>
      </c>
      <c r="G3498" t="s">
        <v>8223</v>
      </c>
      <c r="H3498" t="s">
        <v>8245</v>
      </c>
      <c r="I3498">
        <v>1404273540</v>
      </c>
      <c r="J3498">
        <v>1400272580</v>
      </c>
      <c r="K3498" t="b">
        <v>0</v>
      </c>
      <c r="L3498">
        <v>20</v>
      </c>
      <c r="M3498" t="b">
        <v>1</v>
      </c>
      <c r="N3498" s="11" t="s">
        <v>8273</v>
      </c>
      <c r="O3498" t="s">
        <v>8274</v>
      </c>
      <c r="P3498" s="10">
        <f t="shared" si="224"/>
        <v>101</v>
      </c>
      <c r="Q3498">
        <f t="shared" si="227"/>
        <v>75.5</v>
      </c>
      <c r="R3498" s="16">
        <f t="shared" si="225"/>
        <v>41775.858564814815</v>
      </c>
      <c r="S3498" s="16">
        <f t="shared" si="226"/>
        <v>41822.165972222225</v>
      </c>
    </row>
    <row r="3499" spans="1:19" ht="32" hidden="1" x14ac:dyDescent="0.2">
      <c r="A3499">
        <v>3701</v>
      </c>
      <c r="B3499" s="3" t="s">
        <v>3698</v>
      </c>
      <c r="C3499" s="3" t="s">
        <v>7811</v>
      </c>
      <c r="D3499" s="6">
        <v>1500</v>
      </c>
      <c r="E3499" s="8">
        <v>1505</v>
      </c>
      <c r="F3499" t="s">
        <v>8218</v>
      </c>
      <c r="G3499" t="s">
        <v>8224</v>
      </c>
      <c r="H3499" t="s">
        <v>8246</v>
      </c>
      <c r="I3499">
        <v>1433422793</v>
      </c>
      <c r="J3499">
        <v>1430830793</v>
      </c>
      <c r="K3499" t="b">
        <v>0</v>
      </c>
      <c r="L3499">
        <v>39</v>
      </c>
      <c r="M3499" t="b">
        <v>1</v>
      </c>
      <c r="N3499" s="11" t="s">
        <v>8273</v>
      </c>
      <c r="O3499" t="s">
        <v>8274</v>
      </c>
      <c r="P3499" s="10">
        <f t="shared" si="224"/>
        <v>100</v>
      </c>
      <c r="Q3499">
        <f t="shared" si="227"/>
        <v>38.590000000000003</v>
      </c>
      <c r="R3499" s="16">
        <f t="shared" si="225"/>
        <v>42129.541585648149</v>
      </c>
      <c r="S3499" s="16">
        <f t="shared" si="226"/>
        <v>42159.541585648149</v>
      </c>
    </row>
    <row r="3500" spans="1:19" ht="32" hidden="1" x14ac:dyDescent="0.2">
      <c r="A3500">
        <v>3578</v>
      </c>
      <c r="B3500" s="3" t="s">
        <v>3577</v>
      </c>
      <c r="C3500" s="3" t="s">
        <v>7688</v>
      </c>
      <c r="D3500" s="6">
        <v>1500</v>
      </c>
      <c r="E3500" s="8">
        <v>1500.2</v>
      </c>
      <c r="F3500" t="s">
        <v>8218</v>
      </c>
      <c r="G3500" t="s">
        <v>8224</v>
      </c>
      <c r="H3500" t="s">
        <v>8246</v>
      </c>
      <c r="I3500">
        <v>1462037777</v>
      </c>
      <c r="J3500">
        <v>1459445777</v>
      </c>
      <c r="K3500" t="b">
        <v>0</v>
      </c>
      <c r="L3500">
        <v>37</v>
      </c>
      <c r="M3500" t="b">
        <v>1</v>
      </c>
      <c r="N3500" s="11" t="s">
        <v>8273</v>
      </c>
      <c r="O3500" t="s">
        <v>8274</v>
      </c>
      <c r="P3500" s="10">
        <f t="shared" si="224"/>
        <v>100</v>
      </c>
      <c r="Q3500">
        <f t="shared" si="227"/>
        <v>40.549999999999997</v>
      </c>
      <c r="R3500" s="16">
        <f t="shared" si="225"/>
        <v>42460.733530092592</v>
      </c>
      <c r="S3500" s="16">
        <f t="shared" si="226"/>
        <v>42490.733530092592</v>
      </c>
    </row>
    <row r="3501" spans="1:19" ht="32" hidden="1" x14ac:dyDescent="0.2">
      <c r="A3501">
        <v>3227</v>
      </c>
      <c r="B3501" s="3" t="s">
        <v>3227</v>
      </c>
      <c r="C3501" s="3" t="s">
        <v>7337</v>
      </c>
      <c r="D3501" s="6">
        <v>1200</v>
      </c>
      <c r="E3501" s="8">
        <v>1500</v>
      </c>
      <c r="F3501" t="s">
        <v>8218</v>
      </c>
      <c r="G3501" t="s">
        <v>8224</v>
      </c>
      <c r="H3501" t="s">
        <v>8246</v>
      </c>
      <c r="I3501">
        <v>1484687436</v>
      </c>
      <c r="J3501">
        <v>1482095436</v>
      </c>
      <c r="K3501" t="b">
        <v>0</v>
      </c>
      <c r="L3501">
        <v>30</v>
      </c>
      <c r="M3501" t="b">
        <v>1</v>
      </c>
      <c r="N3501" s="11" t="s">
        <v>8273</v>
      </c>
      <c r="O3501" t="s">
        <v>8274</v>
      </c>
      <c r="P3501" s="10">
        <f t="shared" si="224"/>
        <v>125</v>
      </c>
      <c r="Q3501">
        <f t="shared" si="227"/>
        <v>50</v>
      </c>
      <c r="R3501" s="16">
        <f t="shared" si="225"/>
        <v>42722.882361111115</v>
      </c>
      <c r="S3501" s="16">
        <f t="shared" si="226"/>
        <v>42752.882361111115</v>
      </c>
    </row>
    <row r="3502" spans="1:19" ht="32" hidden="1" x14ac:dyDescent="0.2">
      <c r="A3502">
        <v>3427</v>
      </c>
      <c r="B3502" s="3" t="s">
        <v>3426</v>
      </c>
      <c r="C3502" s="3" t="s">
        <v>7537</v>
      </c>
      <c r="D3502" s="6">
        <v>1500</v>
      </c>
      <c r="E3502" s="8">
        <v>1500</v>
      </c>
      <c r="F3502" t="s">
        <v>8218</v>
      </c>
      <c r="G3502" t="s">
        <v>8224</v>
      </c>
      <c r="H3502" t="s">
        <v>8246</v>
      </c>
      <c r="I3502">
        <v>1404314952</v>
      </c>
      <c r="J3502">
        <v>1401722952</v>
      </c>
      <c r="K3502" t="b">
        <v>0</v>
      </c>
      <c r="L3502">
        <v>29</v>
      </c>
      <c r="M3502" t="b">
        <v>1</v>
      </c>
      <c r="N3502" s="11" t="s">
        <v>8273</v>
      </c>
      <c r="O3502" t="s">
        <v>8274</v>
      </c>
      <c r="P3502" s="10">
        <f t="shared" si="224"/>
        <v>100</v>
      </c>
      <c r="Q3502">
        <f t="shared" si="227"/>
        <v>51.72</v>
      </c>
      <c r="R3502" s="16">
        <f t="shared" si="225"/>
        <v>41792.645277777774</v>
      </c>
      <c r="S3502" s="16">
        <f t="shared" si="226"/>
        <v>41822.645277777774</v>
      </c>
    </row>
    <row r="3503" spans="1:19" ht="32" hidden="1" x14ac:dyDescent="0.2">
      <c r="A3503">
        <v>3493</v>
      </c>
      <c r="B3503" s="3" t="s">
        <v>3492</v>
      </c>
      <c r="C3503" s="3" t="s">
        <v>7603</v>
      </c>
      <c r="D3503" s="6">
        <v>1500</v>
      </c>
      <c r="E3503" s="8">
        <v>1500</v>
      </c>
      <c r="F3503" t="s">
        <v>8218</v>
      </c>
      <c r="G3503" t="s">
        <v>8223</v>
      </c>
      <c r="H3503" t="s">
        <v>8245</v>
      </c>
      <c r="I3503">
        <v>1408252260</v>
      </c>
      <c r="J3503">
        <v>1406580436</v>
      </c>
      <c r="K3503" t="b">
        <v>0</v>
      </c>
      <c r="L3503">
        <v>29</v>
      </c>
      <c r="M3503" t="b">
        <v>1</v>
      </c>
      <c r="N3503" s="11" t="s">
        <v>8273</v>
      </c>
      <c r="O3503" t="s">
        <v>8274</v>
      </c>
      <c r="P3503" s="10">
        <f t="shared" si="224"/>
        <v>100</v>
      </c>
      <c r="Q3503">
        <f t="shared" si="227"/>
        <v>51.72</v>
      </c>
      <c r="R3503" s="16">
        <f t="shared" si="225"/>
        <v>41848.866157407407</v>
      </c>
      <c r="S3503" s="16">
        <f t="shared" si="226"/>
        <v>41868.21597222222</v>
      </c>
    </row>
    <row r="3504" spans="1:19" ht="32" hidden="1" x14ac:dyDescent="0.2">
      <c r="A3504">
        <v>3581</v>
      </c>
      <c r="B3504" s="3" t="s">
        <v>3580</v>
      </c>
      <c r="C3504" s="3" t="s">
        <v>7691</v>
      </c>
      <c r="D3504" s="6">
        <v>1500</v>
      </c>
      <c r="E3504" s="8">
        <v>1500</v>
      </c>
      <c r="F3504" t="s">
        <v>8218</v>
      </c>
      <c r="G3504" t="s">
        <v>8224</v>
      </c>
      <c r="H3504" t="s">
        <v>8246</v>
      </c>
      <c r="I3504">
        <v>1406719110</v>
      </c>
      <c r="J3504">
        <v>1405509510</v>
      </c>
      <c r="K3504" t="b">
        <v>0</v>
      </c>
      <c r="L3504">
        <v>45</v>
      </c>
      <c r="M3504" t="b">
        <v>1</v>
      </c>
      <c r="N3504" s="11" t="s">
        <v>8273</v>
      </c>
      <c r="O3504" t="s">
        <v>8274</v>
      </c>
      <c r="P3504" s="10">
        <f t="shared" si="224"/>
        <v>100</v>
      </c>
      <c r="Q3504">
        <f t="shared" si="227"/>
        <v>33.33</v>
      </c>
      <c r="R3504" s="16">
        <f t="shared" si="225"/>
        <v>41836.471180555556</v>
      </c>
      <c r="S3504" s="16">
        <f t="shared" si="226"/>
        <v>41850.471180555556</v>
      </c>
    </row>
    <row r="3505" spans="1:19" ht="32" hidden="1" x14ac:dyDescent="0.2">
      <c r="A3505">
        <v>3764</v>
      </c>
      <c r="B3505" s="3" t="s">
        <v>3761</v>
      </c>
      <c r="C3505" s="3" t="s">
        <v>7874</v>
      </c>
      <c r="D3505" s="6">
        <v>1500</v>
      </c>
      <c r="E3505" s="8">
        <v>1500</v>
      </c>
      <c r="F3505" t="s">
        <v>8218</v>
      </c>
      <c r="G3505" t="s">
        <v>8223</v>
      </c>
      <c r="H3505" t="s">
        <v>8245</v>
      </c>
      <c r="I3505">
        <v>1464482160</v>
      </c>
      <c r="J3505">
        <v>1462824832</v>
      </c>
      <c r="K3505" t="b">
        <v>0</v>
      </c>
      <c r="L3505">
        <v>27</v>
      </c>
      <c r="M3505" t="b">
        <v>1</v>
      </c>
      <c r="N3505" s="11" t="s">
        <v>8273</v>
      </c>
      <c r="O3505" t="s">
        <v>8275</v>
      </c>
      <c r="P3505" s="10">
        <f t="shared" si="224"/>
        <v>100</v>
      </c>
      <c r="Q3505">
        <f t="shared" si="227"/>
        <v>55.56</v>
      </c>
      <c r="R3505" s="16">
        <f t="shared" si="225"/>
        <v>42499.842962962968</v>
      </c>
      <c r="S3505" s="16">
        <f t="shared" si="226"/>
        <v>42519.024999999994</v>
      </c>
    </row>
    <row r="3506" spans="1:19" ht="32" hidden="1" x14ac:dyDescent="0.2">
      <c r="A3506">
        <v>3870</v>
      </c>
      <c r="B3506" s="3" t="s">
        <v>3867</v>
      </c>
      <c r="C3506" s="3" t="s">
        <v>7979</v>
      </c>
      <c r="D3506" s="6">
        <v>10000</v>
      </c>
      <c r="E3506" s="8">
        <v>1500</v>
      </c>
      <c r="F3506" t="s">
        <v>8219</v>
      </c>
      <c r="G3506" t="s">
        <v>8223</v>
      </c>
      <c r="H3506" t="s">
        <v>8245</v>
      </c>
      <c r="I3506">
        <v>1404360478</v>
      </c>
      <c r="J3506">
        <v>1401768478</v>
      </c>
      <c r="K3506" t="b">
        <v>0</v>
      </c>
      <c r="L3506">
        <v>10</v>
      </c>
      <c r="M3506" t="b">
        <v>0</v>
      </c>
      <c r="N3506" s="11" t="s">
        <v>8273</v>
      </c>
      <c r="O3506" t="s">
        <v>8275</v>
      </c>
      <c r="P3506" s="10">
        <f t="shared" si="224"/>
        <v>15</v>
      </c>
      <c r="Q3506">
        <f t="shared" si="227"/>
        <v>150</v>
      </c>
      <c r="R3506" s="16">
        <f t="shared" si="225"/>
        <v>41793.17219907407</v>
      </c>
      <c r="S3506" s="16">
        <f t="shared" si="226"/>
        <v>41823.17219907407</v>
      </c>
    </row>
    <row r="3507" spans="1:19" ht="32" hidden="1" x14ac:dyDescent="0.2">
      <c r="A3507">
        <v>3902</v>
      </c>
      <c r="B3507" s="3" t="s">
        <v>3899</v>
      </c>
      <c r="C3507" s="3" t="s">
        <v>8010</v>
      </c>
      <c r="D3507" s="6">
        <v>3000</v>
      </c>
      <c r="E3507" s="8">
        <v>1465</v>
      </c>
      <c r="F3507" t="s">
        <v>8220</v>
      </c>
      <c r="G3507" t="s">
        <v>8224</v>
      </c>
      <c r="H3507" t="s">
        <v>8246</v>
      </c>
      <c r="I3507">
        <v>1479125642</v>
      </c>
      <c r="J3507">
        <v>1476962042</v>
      </c>
      <c r="K3507" t="b">
        <v>0</v>
      </c>
      <c r="L3507">
        <v>31</v>
      </c>
      <c r="M3507" t="b">
        <v>0</v>
      </c>
      <c r="N3507" s="11" t="s">
        <v>8273</v>
      </c>
      <c r="O3507" t="s">
        <v>8274</v>
      </c>
      <c r="P3507" s="10">
        <f t="shared" si="224"/>
        <v>49</v>
      </c>
      <c r="Q3507">
        <f t="shared" si="227"/>
        <v>47.26</v>
      </c>
      <c r="R3507" s="16">
        <f t="shared" si="225"/>
        <v>42663.468078703707</v>
      </c>
      <c r="S3507" s="16">
        <f t="shared" si="226"/>
        <v>42688.509745370371</v>
      </c>
    </row>
    <row r="3508" spans="1:19" ht="16" hidden="1" x14ac:dyDescent="0.2">
      <c r="A3508">
        <v>3771</v>
      </c>
      <c r="B3508" s="3" t="s">
        <v>3768</v>
      </c>
      <c r="C3508" s="3" t="s">
        <v>7881</v>
      </c>
      <c r="D3508" s="6">
        <v>1000</v>
      </c>
      <c r="E3508" s="8">
        <v>1460</v>
      </c>
      <c r="F3508" t="s">
        <v>8218</v>
      </c>
      <c r="G3508" t="s">
        <v>8223</v>
      </c>
      <c r="H3508" t="s">
        <v>8245</v>
      </c>
      <c r="I3508">
        <v>1463529600</v>
      </c>
      <c r="J3508">
        <v>1462307652</v>
      </c>
      <c r="K3508" t="b">
        <v>0</v>
      </c>
      <c r="L3508">
        <v>38</v>
      </c>
      <c r="M3508" t="b">
        <v>1</v>
      </c>
      <c r="N3508" s="11" t="s">
        <v>8273</v>
      </c>
      <c r="O3508" t="s">
        <v>8275</v>
      </c>
      <c r="P3508" s="10">
        <f t="shared" si="224"/>
        <v>146</v>
      </c>
      <c r="Q3508">
        <f t="shared" si="227"/>
        <v>38.42</v>
      </c>
      <c r="R3508" s="16">
        <f t="shared" si="225"/>
        <v>42493.857083333336</v>
      </c>
      <c r="S3508" s="16">
        <f t="shared" si="226"/>
        <v>42508</v>
      </c>
    </row>
    <row r="3509" spans="1:19" ht="32" hidden="1" x14ac:dyDescent="0.2">
      <c r="A3509">
        <v>3180</v>
      </c>
      <c r="B3509" s="3" t="s">
        <v>3180</v>
      </c>
      <c r="C3509" s="3" t="s">
        <v>7290</v>
      </c>
      <c r="D3509" s="6">
        <v>1200</v>
      </c>
      <c r="E3509" s="8">
        <v>1437</v>
      </c>
      <c r="F3509" t="s">
        <v>8218</v>
      </c>
      <c r="G3509" t="s">
        <v>8224</v>
      </c>
      <c r="H3509" t="s">
        <v>8246</v>
      </c>
      <c r="I3509">
        <v>1403258049</v>
      </c>
      <c r="J3509">
        <v>1400666049</v>
      </c>
      <c r="K3509" t="b">
        <v>1</v>
      </c>
      <c r="L3509">
        <v>45</v>
      </c>
      <c r="M3509" t="b">
        <v>1</v>
      </c>
      <c r="N3509" s="11" t="s">
        <v>8273</v>
      </c>
      <c r="O3509" t="s">
        <v>8274</v>
      </c>
      <c r="P3509" s="10">
        <f t="shared" si="224"/>
        <v>120</v>
      </c>
      <c r="Q3509">
        <f t="shared" si="227"/>
        <v>31.93</v>
      </c>
      <c r="R3509" s="16">
        <f t="shared" si="225"/>
        <v>41780.412604166668</v>
      </c>
      <c r="S3509" s="16">
        <f t="shared" si="226"/>
        <v>41810.412604166668</v>
      </c>
    </row>
    <row r="3510" spans="1:19" ht="32" hidden="1" x14ac:dyDescent="0.2">
      <c r="A3510">
        <v>3833</v>
      </c>
      <c r="B3510" s="3" t="s">
        <v>3830</v>
      </c>
      <c r="C3510" s="3" t="s">
        <v>7942</v>
      </c>
      <c r="D3510" s="6">
        <v>1200</v>
      </c>
      <c r="E3510" s="8">
        <v>1400</v>
      </c>
      <c r="F3510" t="s">
        <v>8218</v>
      </c>
      <c r="G3510" t="s">
        <v>8228</v>
      </c>
      <c r="H3510" t="s">
        <v>8250</v>
      </c>
      <c r="I3510">
        <v>1417460940</v>
      </c>
      <c r="J3510">
        <v>1416516972</v>
      </c>
      <c r="K3510" t="b">
        <v>0</v>
      </c>
      <c r="L3510">
        <v>20</v>
      </c>
      <c r="M3510" t="b">
        <v>1</v>
      </c>
      <c r="N3510" s="11" t="s">
        <v>8273</v>
      </c>
      <c r="O3510" t="s">
        <v>8274</v>
      </c>
      <c r="P3510" s="10">
        <f t="shared" si="224"/>
        <v>117</v>
      </c>
      <c r="Q3510">
        <f t="shared" si="227"/>
        <v>70</v>
      </c>
      <c r="R3510" s="16">
        <f t="shared" si="225"/>
        <v>41963.872361111105</v>
      </c>
      <c r="S3510" s="16">
        <f t="shared" si="226"/>
        <v>41974.797916666663</v>
      </c>
    </row>
    <row r="3511" spans="1:19" ht="32" hidden="1" x14ac:dyDescent="0.2">
      <c r="A3511">
        <v>3522</v>
      </c>
      <c r="B3511" s="3" t="s">
        <v>3521</v>
      </c>
      <c r="C3511" s="3" t="s">
        <v>7632</v>
      </c>
      <c r="D3511" s="6">
        <v>1395</v>
      </c>
      <c r="E3511" s="8">
        <v>1395</v>
      </c>
      <c r="F3511" t="s">
        <v>8218</v>
      </c>
      <c r="G3511" t="s">
        <v>8224</v>
      </c>
      <c r="H3511" t="s">
        <v>8246</v>
      </c>
      <c r="I3511">
        <v>1442311560</v>
      </c>
      <c r="J3511">
        <v>1439924246</v>
      </c>
      <c r="K3511" t="b">
        <v>0</v>
      </c>
      <c r="L3511">
        <v>34</v>
      </c>
      <c r="M3511" t="b">
        <v>1</v>
      </c>
      <c r="N3511" s="11" t="s">
        <v>8273</v>
      </c>
      <c r="O3511" t="s">
        <v>8274</v>
      </c>
      <c r="P3511" s="10">
        <f t="shared" si="224"/>
        <v>100</v>
      </c>
      <c r="Q3511">
        <f t="shared" si="227"/>
        <v>41.03</v>
      </c>
      <c r="R3511" s="16">
        <f t="shared" si="225"/>
        <v>42234.789884259255</v>
      </c>
      <c r="S3511" s="16">
        <f t="shared" si="226"/>
        <v>42262.420833333337</v>
      </c>
    </row>
    <row r="3512" spans="1:19" ht="32" hidden="1" x14ac:dyDescent="0.2">
      <c r="A3512">
        <v>3923</v>
      </c>
      <c r="B3512" s="3" t="s">
        <v>3920</v>
      </c>
      <c r="C3512" s="3" t="s">
        <v>8031</v>
      </c>
      <c r="D3512" s="6">
        <v>11500</v>
      </c>
      <c r="E3512" s="8">
        <v>1384</v>
      </c>
      <c r="F3512" t="s">
        <v>8220</v>
      </c>
      <c r="G3512" t="s">
        <v>8224</v>
      </c>
      <c r="H3512" t="s">
        <v>8246</v>
      </c>
      <c r="I3512">
        <v>1428622271</v>
      </c>
      <c r="J3512">
        <v>1426203071</v>
      </c>
      <c r="K3512" t="b">
        <v>0</v>
      </c>
      <c r="L3512">
        <v>17</v>
      </c>
      <c r="M3512" t="b">
        <v>0</v>
      </c>
      <c r="N3512" s="11" t="s">
        <v>8273</v>
      </c>
      <c r="O3512" t="s">
        <v>8274</v>
      </c>
      <c r="P3512" s="10">
        <f t="shared" si="224"/>
        <v>12</v>
      </c>
      <c r="Q3512">
        <f t="shared" si="227"/>
        <v>81.41</v>
      </c>
      <c r="R3512" s="16">
        <f t="shared" si="225"/>
        <v>42075.979988425926</v>
      </c>
      <c r="S3512" s="16">
        <f t="shared" si="226"/>
        <v>42103.979988425926</v>
      </c>
    </row>
    <row r="3513" spans="1:19" ht="32" hidden="1" x14ac:dyDescent="0.2">
      <c r="A3513">
        <v>3669</v>
      </c>
      <c r="B3513" s="3" t="s">
        <v>3666</v>
      </c>
      <c r="C3513" s="3" t="s">
        <v>7779</v>
      </c>
      <c r="D3513" s="6">
        <v>1000</v>
      </c>
      <c r="E3513" s="8">
        <v>1382</v>
      </c>
      <c r="F3513" t="s">
        <v>8218</v>
      </c>
      <c r="G3513" t="s">
        <v>8224</v>
      </c>
      <c r="H3513" t="s">
        <v>8246</v>
      </c>
      <c r="I3513">
        <v>1434039137</v>
      </c>
      <c r="J3513">
        <v>1431447137</v>
      </c>
      <c r="K3513" t="b">
        <v>0</v>
      </c>
      <c r="L3513">
        <v>17</v>
      </c>
      <c r="M3513" t="b">
        <v>1</v>
      </c>
      <c r="N3513" s="11" t="s">
        <v>8273</v>
      </c>
      <c r="O3513" t="s">
        <v>8274</v>
      </c>
      <c r="P3513" s="10">
        <f t="shared" si="224"/>
        <v>138</v>
      </c>
      <c r="Q3513">
        <f t="shared" si="227"/>
        <v>81.290000000000006</v>
      </c>
      <c r="R3513" s="16">
        <f t="shared" si="225"/>
        <v>42136.675196759257</v>
      </c>
      <c r="S3513" s="16">
        <f t="shared" si="226"/>
        <v>42166.675196759257</v>
      </c>
    </row>
    <row r="3514" spans="1:19" ht="32" hidden="1" x14ac:dyDescent="0.2">
      <c r="A3514">
        <v>3449</v>
      </c>
      <c r="B3514" s="3" t="s">
        <v>3448</v>
      </c>
      <c r="C3514" s="3" t="s">
        <v>7559</v>
      </c>
      <c r="D3514" s="6">
        <v>800</v>
      </c>
      <c r="E3514" s="8">
        <v>1365</v>
      </c>
      <c r="F3514" t="s">
        <v>8218</v>
      </c>
      <c r="G3514" t="s">
        <v>8223</v>
      </c>
      <c r="H3514" t="s">
        <v>8245</v>
      </c>
      <c r="I3514">
        <v>1468036800</v>
      </c>
      <c r="J3514">
        <v>1465607738</v>
      </c>
      <c r="K3514" t="b">
        <v>0</v>
      </c>
      <c r="L3514">
        <v>20</v>
      </c>
      <c r="M3514" t="b">
        <v>1</v>
      </c>
      <c r="N3514" s="11" t="s">
        <v>8273</v>
      </c>
      <c r="O3514" t="s">
        <v>8274</v>
      </c>
      <c r="P3514" s="10">
        <f t="shared" ref="P3514:P3577" si="228">IFERROR(ROUND(E3514/D3514*100,0), "N/A")</f>
        <v>171</v>
      </c>
      <c r="Q3514">
        <f t="shared" si="227"/>
        <v>68.25</v>
      </c>
      <c r="R3514" s="16">
        <f t="shared" si="225"/>
        <v>42532.052523148144</v>
      </c>
      <c r="S3514" s="16">
        <f t="shared" si="226"/>
        <v>42560.166666666672</v>
      </c>
    </row>
    <row r="3515" spans="1:19" ht="32" hidden="1" x14ac:dyDescent="0.2">
      <c r="A3515">
        <v>2918</v>
      </c>
      <c r="B3515" s="3" t="s">
        <v>2918</v>
      </c>
      <c r="C3515" s="3" t="s">
        <v>7028</v>
      </c>
      <c r="D3515" s="6">
        <v>5000</v>
      </c>
      <c r="E3515" s="8">
        <v>1362</v>
      </c>
      <c r="F3515" t="s">
        <v>8220</v>
      </c>
      <c r="G3515" t="s">
        <v>8223</v>
      </c>
      <c r="H3515" t="s">
        <v>8245</v>
      </c>
      <c r="I3515">
        <v>1446131207</v>
      </c>
      <c r="J3515">
        <v>1443712007</v>
      </c>
      <c r="K3515" t="b">
        <v>0</v>
      </c>
      <c r="L3515">
        <v>20</v>
      </c>
      <c r="M3515" t="b">
        <v>0</v>
      </c>
      <c r="N3515" s="11" t="s">
        <v>8273</v>
      </c>
      <c r="O3515" t="s">
        <v>8274</v>
      </c>
      <c r="P3515" s="10">
        <f t="shared" si="228"/>
        <v>27</v>
      </c>
      <c r="Q3515">
        <f t="shared" si="227"/>
        <v>68.099999999999994</v>
      </c>
      <c r="R3515" s="16">
        <f t="shared" si="225"/>
        <v>42278.629710648151</v>
      </c>
      <c r="S3515" s="16">
        <f t="shared" si="226"/>
        <v>42306.629710648151</v>
      </c>
    </row>
    <row r="3516" spans="1:19" ht="32" hidden="1" x14ac:dyDescent="0.2">
      <c r="A3516">
        <v>2834</v>
      </c>
      <c r="B3516" s="3" t="s">
        <v>2834</v>
      </c>
      <c r="C3516" s="3" t="s">
        <v>6944</v>
      </c>
      <c r="D3516" s="6">
        <v>800</v>
      </c>
      <c r="E3516" s="8">
        <v>1360</v>
      </c>
      <c r="F3516" t="s">
        <v>8218</v>
      </c>
      <c r="G3516" t="s">
        <v>8224</v>
      </c>
      <c r="H3516" t="s">
        <v>8246</v>
      </c>
      <c r="I3516">
        <v>1422658930</v>
      </c>
      <c r="J3516">
        <v>1421362930</v>
      </c>
      <c r="K3516" t="b">
        <v>0</v>
      </c>
      <c r="L3516">
        <v>21</v>
      </c>
      <c r="M3516" t="b">
        <v>1</v>
      </c>
      <c r="N3516" s="11" t="s">
        <v>8273</v>
      </c>
      <c r="O3516" t="s">
        <v>8274</v>
      </c>
      <c r="P3516" s="10">
        <f t="shared" si="228"/>
        <v>170</v>
      </c>
      <c r="Q3516">
        <f t="shared" si="227"/>
        <v>64.760000000000005</v>
      </c>
      <c r="R3516" s="16">
        <f t="shared" si="225"/>
        <v>42019.959837962961</v>
      </c>
      <c r="S3516" s="16">
        <f t="shared" si="226"/>
        <v>42034.959837962961</v>
      </c>
    </row>
    <row r="3517" spans="1:19" ht="32" hidden="1" x14ac:dyDescent="0.2">
      <c r="A3517">
        <v>4077</v>
      </c>
      <c r="B3517" s="3" t="s">
        <v>4073</v>
      </c>
      <c r="C3517" s="3" t="s">
        <v>8180</v>
      </c>
      <c r="D3517" s="6">
        <v>15000</v>
      </c>
      <c r="E3517" s="8">
        <v>1335</v>
      </c>
      <c r="F3517" t="s">
        <v>8220</v>
      </c>
      <c r="G3517" t="s">
        <v>8223</v>
      </c>
      <c r="H3517" t="s">
        <v>8245</v>
      </c>
      <c r="I3517">
        <v>1482339794</v>
      </c>
      <c r="J3517">
        <v>1479747794</v>
      </c>
      <c r="K3517" t="b">
        <v>0</v>
      </c>
      <c r="L3517">
        <v>6</v>
      </c>
      <c r="M3517" t="b">
        <v>0</v>
      </c>
      <c r="N3517" s="11" t="s">
        <v>8273</v>
      </c>
      <c r="O3517" t="s">
        <v>8274</v>
      </c>
      <c r="P3517" s="10">
        <f t="shared" si="228"/>
        <v>9</v>
      </c>
      <c r="Q3517">
        <f t="shared" si="227"/>
        <v>222.5</v>
      </c>
      <c r="R3517" s="16">
        <f t="shared" si="225"/>
        <v>42695.7105787037</v>
      </c>
      <c r="S3517" s="16">
        <f t="shared" si="226"/>
        <v>42725.7105787037</v>
      </c>
    </row>
    <row r="3518" spans="1:19" ht="16" hidden="1" x14ac:dyDescent="0.2">
      <c r="A3518">
        <v>528</v>
      </c>
      <c r="B3518" s="3" t="s">
        <v>529</v>
      </c>
      <c r="C3518" s="3" t="s">
        <v>4638</v>
      </c>
      <c r="D3518" s="6">
        <v>1150</v>
      </c>
      <c r="E3518" s="8">
        <v>1330</v>
      </c>
      <c r="F3518" t="s">
        <v>8218</v>
      </c>
      <c r="G3518" t="s">
        <v>8223</v>
      </c>
      <c r="H3518" t="s">
        <v>8245</v>
      </c>
      <c r="I3518">
        <v>1434921600</v>
      </c>
      <c r="J3518">
        <v>1433109907</v>
      </c>
      <c r="K3518" t="b">
        <v>0</v>
      </c>
      <c r="L3518">
        <v>30</v>
      </c>
      <c r="M3518" t="b">
        <v>1</v>
      </c>
      <c r="N3518" s="11" t="s">
        <v>8273</v>
      </c>
      <c r="O3518" t="s">
        <v>8274</v>
      </c>
      <c r="P3518" s="10">
        <f t="shared" si="228"/>
        <v>116</v>
      </c>
      <c r="Q3518">
        <f t="shared" si="227"/>
        <v>44.33</v>
      </c>
      <c r="R3518" s="16">
        <f t="shared" si="225"/>
        <v>42155.920219907406</v>
      </c>
      <c r="S3518" s="16">
        <f t="shared" si="226"/>
        <v>42176.888888888891</v>
      </c>
    </row>
    <row r="3519" spans="1:19" ht="32" hidden="1" x14ac:dyDescent="0.2">
      <c r="A3519">
        <v>2800</v>
      </c>
      <c r="B3519" s="3" t="s">
        <v>2800</v>
      </c>
      <c r="C3519" s="3" t="s">
        <v>6910</v>
      </c>
      <c r="D3519" s="6">
        <v>1000</v>
      </c>
      <c r="E3519" s="8">
        <v>1330</v>
      </c>
      <c r="F3519" t="s">
        <v>8218</v>
      </c>
      <c r="G3519" t="s">
        <v>8224</v>
      </c>
      <c r="H3519" t="s">
        <v>8246</v>
      </c>
      <c r="I3519">
        <v>1420377366</v>
      </c>
      <c r="J3519">
        <v>1415193366</v>
      </c>
      <c r="K3519" t="b">
        <v>0</v>
      </c>
      <c r="L3519">
        <v>31</v>
      </c>
      <c r="M3519" t="b">
        <v>1</v>
      </c>
      <c r="N3519" s="11" t="s">
        <v>8273</v>
      </c>
      <c r="O3519" t="s">
        <v>8274</v>
      </c>
      <c r="P3519" s="10">
        <f t="shared" si="228"/>
        <v>133</v>
      </c>
      <c r="Q3519">
        <f t="shared" si="227"/>
        <v>42.9</v>
      </c>
      <c r="R3519" s="16">
        <f t="shared" si="225"/>
        <v>41948.552847222221</v>
      </c>
      <c r="S3519" s="16">
        <f t="shared" si="226"/>
        <v>42008.552847222221</v>
      </c>
    </row>
    <row r="3520" spans="1:19" ht="32" x14ac:dyDescent="0.2">
      <c r="A3520">
        <v>3762</v>
      </c>
      <c r="B3520" s="3" t="s">
        <v>3759</v>
      </c>
      <c r="C3520" s="3" t="s">
        <v>7872</v>
      </c>
      <c r="D3520" s="6">
        <v>1250</v>
      </c>
      <c r="E3520" s="8">
        <v>1328</v>
      </c>
      <c r="F3520" t="s">
        <v>8218</v>
      </c>
      <c r="G3520" t="s">
        <v>8224</v>
      </c>
      <c r="H3520" t="s">
        <v>8246</v>
      </c>
      <c r="I3520">
        <v>1438543889</v>
      </c>
      <c r="J3520">
        <v>1436383889</v>
      </c>
      <c r="K3520" t="b">
        <v>0</v>
      </c>
      <c r="L3520">
        <v>28</v>
      </c>
      <c r="M3520" t="b">
        <v>1</v>
      </c>
      <c r="N3520" s="11" t="s">
        <v>8273</v>
      </c>
      <c r="O3520" t="s">
        <v>8275</v>
      </c>
      <c r="P3520" s="10">
        <f t="shared" si="228"/>
        <v>106</v>
      </c>
      <c r="Q3520">
        <f t="shared" si="227"/>
        <v>47.43</v>
      </c>
      <c r="R3520" s="16">
        <f t="shared" si="225"/>
        <v>42193.813530092593</v>
      </c>
      <c r="S3520" s="16">
        <f t="shared" si="226"/>
        <v>42218.813530092593</v>
      </c>
    </row>
    <row r="3521" spans="1:19" ht="32" hidden="1" x14ac:dyDescent="0.2">
      <c r="A3521">
        <v>3751</v>
      </c>
      <c r="B3521" s="3" t="s">
        <v>3748</v>
      </c>
      <c r="C3521" s="3" t="s">
        <v>7861</v>
      </c>
      <c r="D3521" s="6">
        <v>1000</v>
      </c>
      <c r="E3521" s="8">
        <v>1326</v>
      </c>
      <c r="F3521" t="s">
        <v>8218</v>
      </c>
      <c r="G3521" t="s">
        <v>8223</v>
      </c>
      <c r="H3521" t="s">
        <v>8245</v>
      </c>
      <c r="I3521">
        <v>1459641073</v>
      </c>
      <c r="J3521">
        <v>1454460673</v>
      </c>
      <c r="K3521" t="b">
        <v>0</v>
      </c>
      <c r="L3521">
        <v>11</v>
      </c>
      <c r="M3521" t="b">
        <v>1</v>
      </c>
      <c r="N3521" s="11" t="s">
        <v>8273</v>
      </c>
      <c r="O3521" t="s">
        <v>8275</v>
      </c>
      <c r="P3521" s="10">
        <f t="shared" si="228"/>
        <v>133</v>
      </c>
      <c r="Q3521">
        <f t="shared" si="227"/>
        <v>120.55</v>
      </c>
      <c r="R3521" s="16">
        <f t="shared" si="225"/>
        <v>42403.035567129627</v>
      </c>
      <c r="S3521" s="16">
        <f t="shared" si="226"/>
        <v>42462.993900462956</v>
      </c>
    </row>
    <row r="3522" spans="1:19" ht="32" hidden="1" x14ac:dyDescent="0.2">
      <c r="A3522">
        <v>2781</v>
      </c>
      <c r="B3522" s="3" t="s">
        <v>2781</v>
      </c>
      <c r="C3522" s="3" t="s">
        <v>6891</v>
      </c>
      <c r="D3522" s="6">
        <v>1250</v>
      </c>
      <c r="E3522" s="8">
        <v>1316</v>
      </c>
      <c r="F3522" t="s">
        <v>8218</v>
      </c>
      <c r="G3522" t="s">
        <v>8223</v>
      </c>
      <c r="H3522" t="s">
        <v>8245</v>
      </c>
      <c r="I3522">
        <v>1423724400</v>
      </c>
      <c r="J3522">
        <v>1421274954</v>
      </c>
      <c r="K3522" t="b">
        <v>0</v>
      </c>
      <c r="L3522">
        <v>28</v>
      </c>
      <c r="M3522" t="b">
        <v>1</v>
      </c>
      <c r="N3522" s="11" t="s">
        <v>8273</v>
      </c>
      <c r="O3522" t="s">
        <v>8274</v>
      </c>
      <c r="P3522" s="10">
        <f t="shared" si="228"/>
        <v>105</v>
      </c>
      <c r="Q3522">
        <f t="shared" si="227"/>
        <v>47</v>
      </c>
      <c r="R3522" s="16">
        <f t="shared" si="225"/>
        <v>42018.94159722222</v>
      </c>
      <c r="S3522" s="16">
        <f t="shared" si="226"/>
        <v>42047.291666666672</v>
      </c>
    </row>
    <row r="3523" spans="1:19" ht="32" hidden="1" x14ac:dyDescent="0.2">
      <c r="A3523">
        <v>3935</v>
      </c>
      <c r="B3523" s="3" t="s">
        <v>3932</v>
      </c>
      <c r="C3523" s="3" t="s">
        <v>8043</v>
      </c>
      <c r="D3523" s="6">
        <v>3000</v>
      </c>
      <c r="E3523" s="8">
        <v>1315</v>
      </c>
      <c r="F3523" t="s">
        <v>8220</v>
      </c>
      <c r="G3523" t="s">
        <v>8224</v>
      </c>
      <c r="H3523" t="s">
        <v>8246</v>
      </c>
      <c r="I3523">
        <v>1443973546</v>
      </c>
      <c r="J3523">
        <v>1438789546</v>
      </c>
      <c r="K3523" t="b">
        <v>0</v>
      </c>
      <c r="L3523">
        <v>23</v>
      </c>
      <c r="M3523" t="b">
        <v>0</v>
      </c>
      <c r="N3523" s="11" t="s">
        <v>8273</v>
      </c>
      <c r="O3523" t="s">
        <v>8274</v>
      </c>
      <c r="P3523" s="10">
        <f t="shared" si="228"/>
        <v>44</v>
      </c>
      <c r="Q3523">
        <f t="shared" si="227"/>
        <v>57.17</v>
      </c>
      <c r="R3523" s="16">
        <f t="shared" ref="R3523:R3586" si="229">(((J3523/60)/60)/24)+DATE(1970,1,1)</f>
        <v>42221.656782407401</v>
      </c>
      <c r="S3523" s="16">
        <f t="shared" ref="S3523:S3586" si="230">(((I3523/60)/60)/24)+DATE(1970,1,1)</f>
        <v>42281.656782407401</v>
      </c>
    </row>
    <row r="3524" spans="1:19" ht="32" hidden="1" x14ac:dyDescent="0.2">
      <c r="A3524">
        <v>3232</v>
      </c>
      <c r="B3524" s="3" t="s">
        <v>3232</v>
      </c>
      <c r="C3524" s="3" t="s">
        <v>7342</v>
      </c>
      <c r="D3524" s="6">
        <v>1000</v>
      </c>
      <c r="E3524" s="8">
        <v>1312</v>
      </c>
      <c r="F3524" t="s">
        <v>8218</v>
      </c>
      <c r="G3524" t="s">
        <v>8223</v>
      </c>
      <c r="H3524" t="s">
        <v>8245</v>
      </c>
      <c r="I3524">
        <v>1462334340</v>
      </c>
      <c r="J3524">
        <v>1459711917</v>
      </c>
      <c r="K3524" t="b">
        <v>1</v>
      </c>
      <c r="L3524">
        <v>26</v>
      </c>
      <c r="M3524" t="b">
        <v>1</v>
      </c>
      <c r="N3524" s="11" t="s">
        <v>8273</v>
      </c>
      <c r="O3524" t="s">
        <v>8274</v>
      </c>
      <c r="P3524" s="10">
        <f t="shared" si="228"/>
        <v>131</v>
      </c>
      <c r="Q3524">
        <f t="shared" si="227"/>
        <v>50.46</v>
      </c>
      <c r="R3524" s="16">
        <f t="shared" si="229"/>
        <v>42463.81385416667</v>
      </c>
      <c r="S3524" s="16">
        <f t="shared" si="230"/>
        <v>42494.165972222225</v>
      </c>
    </row>
    <row r="3525" spans="1:19" ht="32" hidden="1" x14ac:dyDescent="0.2">
      <c r="A3525">
        <v>3977</v>
      </c>
      <c r="B3525" s="3" t="s">
        <v>3974</v>
      </c>
      <c r="C3525" s="3" t="s">
        <v>8084</v>
      </c>
      <c r="D3525" s="6">
        <v>90000</v>
      </c>
      <c r="E3525" s="8">
        <v>1305</v>
      </c>
      <c r="F3525" t="s">
        <v>8220</v>
      </c>
      <c r="G3525" t="s">
        <v>8223</v>
      </c>
      <c r="H3525" t="s">
        <v>8245</v>
      </c>
      <c r="I3525">
        <v>1469213732</v>
      </c>
      <c r="J3525">
        <v>1466621732</v>
      </c>
      <c r="K3525" t="b">
        <v>0</v>
      </c>
      <c r="L3525">
        <v>6</v>
      </c>
      <c r="M3525" t="b">
        <v>0</v>
      </c>
      <c r="N3525" s="11" t="s">
        <v>8273</v>
      </c>
      <c r="O3525" t="s">
        <v>8274</v>
      </c>
      <c r="P3525" s="10">
        <f t="shared" si="228"/>
        <v>1</v>
      </c>
      <c r="Q3525">
        <f t="shared" si="227"/>
        <v>217.5</v>
      </c>
      <c r="R3525" s="16">
        <f t="shared" si="229"/>
        <v>42543.788564814815</v>
      </c>
      <c r="S3525" s="16">
        <f t="shared" si="230"/>
        <v>42573.788564814815</v>
      </c>
    </row>
    <row r="3526" spans="1:19" ht="32" hidden="1" x14ac:dyDescent="0.2">
      <c r="A3526">
        <v>3149</v>
      </c>
      <c r="B3526" s="3" t="s">
        <v>3149</v>
      </c>
      <c r="C3526" s="3" t="s">
        <v>7259</v>
      </c>
      <c r="D3526" s="6">
        <v>1250</v>
      </c>
      <c r="E3526" s="8">
        <v>1300</v>
      </c>
      <c r="F3526" t="s">
        <v>8218</v>
      </c>
      <c r="G3526" t="s">
        <v>8223</v>
      </c>
      <c r="H3526" t="s">
        <v>8245</v>
      </c>
      <c r="I3526">
        <v>1354845600</v>
      </c>
      <c r="J3526">
        <v>1352766300</v>
      </c>
      <c r="K3526" t="b">
        <v>1</v>
      </c>
      <c r="L3526">
        <v>25</v>
      </c>
      <c r="M3526" t="b">
        <v>1</v>
      </c>
      <c r="N3526" s="11" t="s">
        <v>8273</v>
      </c>
      <c r="O3526" t="s">
        <v>8274</v>
      </c>
      <c r="P3526" s="10">
        <f t="shared" si="228"/>
        <v>104</v>
      </c>
      <c r="Q3526">
        <f t="shared" si="227"/>
        <v>52</v>
      </c>
      <c r="R3526" s="16">
        <f t="shared" si="229"/>
        <v>41226.017361111109</v>
      </c>
      <c r="S3526" s="16">
        <f t="shared" si="230"/>
        <v>41250.083333333336</v>
      </c>
    </row>
    <row r="3527" spans="1:19" ht="32" hidden="1" x14ac:dyDescent="0.2">
      <c r="A3527">
        <v>3703</v>
      </c>
      <c r="B3527" s="3" t="s">
        <v>3700</v>
      </c>
      <c r="C3527" s="3" t="s">
        <v>7813</v>
      </c>
      <c r="D3527" s="6">
        <v>1050</v>
      </c>
      <c r="E3527" s="8">
        <v>1296</v>
      </c>
      <c r="F3527" t="s">
        <v>8218</v>
      </c>
      <c r="G3527" t="s">
        <v>8223</v>
      </c>
      <c r="H3527" t="s">
        <v>8245</v>
      </c>
      <c r="I3527">
        <v>1471071540</v>
      </c>
      <c r="J3527">
        <v>1467720388</v>
      </c>
      <c r="K3527" t="b">
        <v>0</v>
      </c>
      <c r="L3527">
        <v>30</v>
      </c>
      <c r="M3527" t="b">
        <v>1</v>
      </c>
      <c r="N3527" s="11" t="s">
        <v>8273</v>
      </c>
      <c r="O3527" t="s">
        <v>8274</v>
      </c>
      <c r="P3527" s="10">
        <f t="shared" si="228"/>
        <v>123</v>
      </c>
      <c r="Q3527">
        <f t="shared" si="227"/>
        <v>43.2</v>
      </c>
      <c r="R3527" s="16">
        <f t="shared" si="229"/>
        <v>42556.504490740743</v>
      </c>
      <c r="S3527" s="16">
        <f t="shared" si="230"/>
        <v>42595.290972222225</v>
      </c>
    </row>
    <row r="3528" spans="1:19" ht="32" hidden="1" x14ac:dyDescent="0.2">
      <c r="A3528">
        <v>2936</v>
      </c>
      <c r="B3528" s="3" t="s">
        <v>2936</v>
      </c>
      <c r="C3528" s="3" t="s">
        <v>7046</v>
      </c>
      <c r="D3528" s="6">
        <v>1000</v>
      </c>
      <c r="E3528" s="8">
        <v>1280</v>
      </c>
      <c r="F3528" t="s">
        <v>8218</v>
      </c>
      <c r="G3528" t="s">
        <v>8223</v>
      </c>
      <c r="H3528" t="s">
        <v>8245</v>
      </c>
      <c r="I3528">
        <v>1413176340</v>
      </c>
      <c r="J3528">
        <v>1412091423</v>
      </c>
      <c r="K3528" t="b">
        <v>0</v>
      </c>
      <c r="L3528">
        <v>34</v>
      </c>
      <c r="M3528" t="b">
        <v>1</v>
      </c>
      <c r="N3528" s="11" t="s">
        <v>8273</v>
      </c>
      <c r="O3528" t="s">
        <v>8275</v>
      </c>
      <c r="P3528" s="10">
        <f t="shared" si="228"/>
        <v>128</v>
      </c>
      <c r="Q3528">
        <f t="shared" si="227"/>
        <v>37.65</v>
      </c>
      <c r="R3528" s="16">
        <f t="shared" si="229"/>
        <v>41912.650729166664</v>
      </c>
      <c r="S3528" s="16">
        <f t="shared" si="230"/>
        <v>41925.207638888889</v>
      </c>
    </row>
    <row r="3529" spans="1:19" ht="16" hidden="1" x14ac:dyDescent="0.2">
      <c r="A3529">
        <v>3531</v>
      </c>
      <c r="B3529" s="3" t="s">
        <v>3530</v>
      </c>
      <c r="C3529" s="3" t="s">
        <v>7641</v>
      </c>
      <c r="D3529" s="6">
        <v>1000</v>
      </c>
      <c r="E3529" s="8">
        <v>1280</v>
      </c>
      <c r="F3529" t="s">
        <v>8218</v>
      </c>
      <c r="G3529" t="s">
        <v>8223</v>
      </c>
      <c r="H3529" t="s">
        <v>8245</v>
      </c>
      <c r="I3529">
        <v>1467301334</v>
      </c>
      <c r="J3529">
        <v>1464709334</v>
      </c>
      <c r="K3529" t="b">
        <v>0</v>
      </c>
      <c r="L3529">
        <v>26</v>
      </c>
      <c r="M3529" t="b">
        <v>1</v>
      </c>
      <c r="N3529" s="11" t="s">
        <v>8273</v>
      </c>
      <c r="O3529" t="s">
        <v>8274</v>
      </c>
      <c r="P3529" s="10">
        <f t="shared" si="228"/>
        <v>128</v>
      </c>
      <c r="Q3529">
        <f t="shared" si="227"/>
        <v>49.23</v>
      </c>
      <c r="R3529" s="16">
        <f t="shared" si="229"/>
        <v>42521.654328703706</v>
      </c>
      <c r="S3529" s="16">
        <f t="shared" si="230"/>
        <v>42551.654328703706</v>
      </c>
    </row>
    <row r="3530" spans="1:19" ht="16" hidden="1" x14ac:dyDescent="0.2">
      <c r="A3530">
        <v>3635</v>
      </c>
      <c r="B3530" s="3" t="s">
        <v>3633</v>
      </c>
      <c r="C3530" s="3" t="s">
        <v>7745</v>
      </c>
      <c r="D3530" s="6">
        <v>3500</v>
      </c>
      <c r="E3530" s="8">
        <v>1276</v>
      </c>
      <c r="F3530" t="s">
        <v>8220</v>
      </c>
      <c r="G3530" t="s">
        <v>8223</v>
      </c>
      <c r="H3530" t="s">
        <v>8245</v>
      </c>
      <c r="I3530">
        <v>1461186676</v>
      </c>
      <c r="J3530">
        <v>1458594676</v>
      </c>
      <c r="K3530" t="b">
        <v>0</v>
      </c>
      <c r="L3530">
        <v>10</v>
      </c>
      <c r="M3530" t="b">
        <v>0</v>
      </c>
      <c r="N3530" s="11" t="s">
        <v>8273</v>
      </c>
      <c r="O3530" t="s">
        <v>8275</v>
      </c>
      <c r="P3530" s="10">
        <f t="shared" si="228"/>
        <v>36</v>
      </c>
      <c r="Q3530">
        <f t="shared" ref="Q3530:Q3593" si="231">IFERROR(ROUND(E3530/L3530,2),0)</f>
        <v>127.6</v>
      </c>
      <c r="R3530" s="16">
        <f t="shared" si="229"/>
        <v>42450.88282407407</v>
      </c>
      <c r="S3530" s="16">
        <f t="shared" si="230"/>
        <v>42480.88282407407</v>
      </c>
    </row>
    <row r="3531" spans="1:19" ht="32" hidden="1" x14ac:dyDescent="0.2">
      <c r="A3531">
        <v>3490</v>
      </c>
      <c r="B3531" s="3" t="s">
        <v>3489</v>
      </c>
      <c r="C3531" s="3" t="s">
        <v>7600</v>
      </c>
      <c r="D3531" s="6">
        <v>1000</v>
      </c>
      <c r="E3531" s="8">
        <v>1275</v>
      </c>
      <c r="F3531" t="s">
        <v>8218</v>
      </c>
      <c r="G3531" t="s">
        <v>8223</v>
      </c>
      <c r="H3531" t="s">
        <v>8245</v>
      </c>
      <c r="I3531">
        <v>1460574924</v>
      </c>
      <c r="J3531">
        <v>1457982924</v>
      </c>
      <c r="K3531" t="b">
        <v>0</v>
      </c>
      <c r="L3531">
        <v>27</v>
      </c>
      <c r="M3531" t="b">
        <v>1</v>
      </c>
      <c r="N3531" s="11" t="s">
        <v>8273</v>
      </c>
      <c r="O3531" t="s">
        <v>8274</v>
      </c>
      <c r="P3531" s="10">
        <f t="shared" si="228"/>
        <v>128</v>
      </c>
      <c r="Q3531">
        <f t="shared" si="231"/>
        <v>47.22</v>
      </c>
      <c r="R3531" s="16">
        <f t="shared" si="229"/>
        <v>42443.802361111113</v>
      </c>
      <c r="S3531" s="16">
        <f t="shared" si="230"/>
        <v>42473.802361111113</v>
      </c>
    </row>
    <row r="3532" spans="1:19" ht="32" hidden="1" x14ac:dyDescent="0.2">
      <c r="A3532">
        <v>3541</v>
      </c>
      <c r="B3532" s="3" t="s">
        <v>3540</v>
      </c>
      <c r="C3532" s="3" t="s">
        <v>7651</v>
      </c>
      <c r="D3532" s="6">
        <v>1200</v>
      </c>
      <c r="E3532" s="8">
        <v>1260</v>
      </c>
      <c r="F3532" t="s">
        <v>8218</v>
      </c>
      <c r="G3532" t="s">
        <v>8224</v>
      </c>
      <c r="H3532" t="s">
        <v>8246</v>
      </c>
      <c r="I3532">
        <v>1441042275</v>
      </c>
      <c r="J3532">
        <v>1438882275</v>
      </c>
      <c r="K3532" t="b">
        <v>0</v>
      </c>
      <c r="L3532">
        <v>32</v>
      </c>
      <c r="M3532" t="b">
        <v>1</v>
      </c>
      <c r="N3532" s="11" t="s">
        <v>8273</v>
      </c>
      <c r="O3532" t="s">
        <v>8274</v>
      </c>
      <c r="P3532" s="10">
        <f t="shared" si="228"/>
        <v>105</v>
      </c>
      <c r="Q3532">
        <f t="shared" si="231"/>
        <v>39.380000000000003</v>
      </c>
      <c r="R3532" s="16">
        <f t="shared" si="229"/>
        <v>42222.730034722219</v>
      </c>
      <c r="S3532" s="16">
        <f t="shared" si="230"/>
        <v>42247.730034722219</v>
      </c>
    </row>
    <row r="3533" spans="1:19" ht="16" hidden="1" x14ac:dyDescent="0.2">
      <c r="A3533">
        <v>3692</v>
      </c>
      <c r="B3533" s="3" t="s">
        <v>3689</v>
      </c>
      <c r="C3533" s="3" t="s">
        <v>7802</v>
      </c>
      <c r="D3533" s="6">
        <v>1000</v>
      </c>
      <c r="E3533" s="8">
        <v>1260</v>
      </c>
      <c r="F3533" t="s">
        <v>8218</v>
      </c>
      <c r="G3533" t="s">
        <v>8223</v>
      </c>
      <c r="H3533" t="s">
        <v>8245</v>
      </c>
      <c r="I3533">
        <v>1411084800</v>
      </c>
      <c r="J3533">
        <v>1410304179</v>
      </c>
      <c r="K3533" t="b">
        <v>0</v>
      </c>
      <c r="L3533">
        <v>17</v>
      </c>
      <c r="M3533" t="b">
        <v>1</v>
      </c>
      <c r="N3533" s="11" t="s">
        <v>8273</v>
      </c>
      <c r="O3533" t="s">
        <v>8274</v>
      </c>
      <c r="P3533" s="10">
        <f t="shared" si="228"/>
        <v>126</v>
      </c>
      <c r="Q3533">
        <f t="shared" si="231"/>
        <v>74.12</v>
      </c>
      <c r="R3533" s="16">
        <f t="shared" si="229"/>
        <v>41891.96503472222</v>
      </c>
      <c r="S3533" s="16">
        <f t="shared" si="230"/>
        <v>41901</v>
      </c>
    </row>
    <row r="3534" spans="1:19" ht="32" hidden="1" x14ac:dyDescent="0.2">
      <c r="A3534">
        <v>3323</v>
      </c>
      <c r="B3534" s="3" t="s">
        <v>3323</v>
      </c>
      <c r="C3534" s="3" t="s">
        <v>7433</v>
      </c>
      <c r="D3534" s="6">
        <v>1000</v>
      </c>
      <c r="E3534" s="8">
        <v>1259</v>
      </c>
      <c r="F3534" t="s">
        <v>8218</v>
      </c>
      <c r="G3534" t="s">
        <v>8224</v>
      </c>
      <c r="H3534" t="s">
        <v>8246</v>
      </c>
      <c r="I3534">
        <v>1474793208</v>
      </c>
      <c r="J3534">
        <v>1472201208</v>
      </c>
      <c r="K3534" t="b">
        <v>0</v>
      </c>
      <c r="L3534">
        <v>49</v>
      </c>
      <c r="M3534" t="b">
        <v>1</v>
      </c>
      <c r="N3534" s="11" t="s">
        <v>8273</v>
      </c>
      <c r="O3534" t="s">
        <v>8274</v>
      </c>
      <c r="P3534" s="10">
        <f t="shared" si="228"/>
        <v>126</v>
      </c>
      <c r="Q3534">
        <f t="shared" si="231"/>
        <v>25.69</v>
      </c>
      <c r="R3534" s="16">
        <f t="shared" si="229"/>
        <v>42608.36583333333</v>
      </c>
      <c r="S3534" s="16">
        <f t="shared" si="230"/>
        <v>42638.36583333333</v>
      </c>
    </row>
    <row r="3535" spans="1:19" ht="32" hidden="1" x14ac:dyDescent="0.2">
      <c r="A3535">
        <v>3832</v>
      </c>
      <c r="B3535" s="3" t="s">
        <v>3829</v>
      </c>
      <c r="C3535" s="3" t="s">
        <v>7941</v>
      </c>
      <c r="D3535" s="6">
        <v>1200</v>
      </c>
      <c r="E3535" s="8">
        <v>1256</v>
      </c>
      <c r="F3535" t="s">
        <v>8218</v>
      </c>
      <c r="G3535" t="s">
        <v>8223</v>
      </c>
      <c r="H3535" t="s">
        <v>8245</v>
      </c>
      <c r="I3535">
        <v>1455936335</v>
      </c>
      <c r="J3535">
        <v>1452048335</v>
      </c>
      <c r="K3535" t="b">
        <v>0</v>
      </c>
      <c r="L3535">
        <v>9</v>
      </c>
      <c r="M3535" t="b">
        <v>1</v>
      </c>
      <c r="N3535" s="11" t="s">
        <v>8273</v>
      </c>
      <c r="O3535" t="s">
        <v>8274</v>
      </c>
      <c r="P3535" s="10">
        <f t="shared" si="228"/>
        <v>105</v>
      </c>
      <c r="Q3535">
        <f t="shared" si="231"/>
        <v>139.56</v>
      </c>
      <c r="R3535" s="16">
        <f t="shared" si="229"/>
        <v>42375.114988425921</v>
      </c>
      <c r="S3535" s="16">
        <f t="shared" si="230"/>
        <v>42420.114988425921</v>
      </c>
    </row>
    <row r="3536" spans="1:19" ht="32" hidden="1" x14ac:dyDescent="0.2">
      <c r="A3536">
        <v>3226</v>
      </c>
      <c r="B3536" s="3" t="s">
        <v>3226</v>
      </c>
      <c r="C3536" s="3" t="s">
        <v>7336</v>
      </c>
      <c r="D3536" s="6">
        <v>1200</v>
      </c>
      <c r="E3536" s="8">
        <v>1250</v>
      </c>
      <c r="F3536" t="s">
        <v>8218</v>
      </c>
      <c r="G3536" t="s">
        <v>8224</v>
      </c>
      <c r="H3536" t="s">
        <v>8246</v>
      </c>
      <c r="I3536">
        <v>1446213612</v>
      </c>
      <c r="J3536">
        <v>1443621612</v>
      </c>
      <c r="K3536" t="b">
        <v>1</v>
      </c>
      <c r="L3536">
        <v>21</v>
      </c>
      <c r="M3536" t="b">
        <v>1</v>
      </c>
      <c r="N3536" s="11" t="s">
        <v>8273</v>
      </c>
      <c r="O3536" t="s">
        <v>8274</v>
      </c>
      <c r="P3536" s="10">
        <f t="shared" si="228"/>
        <v>104</v>
      </c>
      <c r="Q3536">
        <f t="shared" si="231"/>
        <v>59.52</v>
      </c>
      <c r="R3536" s="16">
        <f t="shared" si="229"/>
        <v>42277.583472222221</v>
      </c>
      <c r="S3536" s="16">
        <f t="shared" si="230"/>
        <v>42307.583472222221</v>
      </c>
    </row>
    <row r="3537" spans="1:19" ht="16" hidden="1" x14ac:dyDescent="0.2">
      <c r="A3537">
        <v>3613</v>
      </c>
      <c r="B3537" s="3" t="s">
        <v>3612</v>
      </c>
      <c r="C3537" s="3" t="s">
        <v>7723</v>
      </c>
      <c r="D3537" s="6">
        <v>1250</v>
      </c>
      <c r="E3537" s="8">
        <v>1250</v>
      </c>
      <c r="F3537" t="s">
        <v>8218</v>
      </c>
      <c r="G3537" t="s">
        <v>8223</v>
      </c>
      <c r="H3537" t="s">
        <v>8245</v>
      </c>
      <c r="I3537">
        <v>1403964574</v>
      </c>
      <c r="J3537">
        <v>1401372574</v>
      </c>
      <c r="K3537" t="b">
        <v>0</v>
      </c>
      <c r="L3537">
        <v>20</v>
      </c>
      <c r="M3537" t="b">
        <v>1</v>
      </c>
      <c r="N3537" s="11" t="s">
        <v>8273</v>
      </c>
      <c r="O3537" t="s">
        <v>8274</v>
      </c>
      <c r="P3537" s="10">
        <f t="shared" si="228"/>
        <v>100</v>
      </c>
      <c r="Q3537">
        <f t="shared" si="231"/>
        <v>62.5</v>
      </c>
      <c r="R3537" s="16">
        <f t="shared" si="229"/>
        <v>41788.58997685185</v>
      </c>
      <c r="S3537" s="16">
        <f t="shared" si="230"/>
        <v>41818.58997685185</v>
      </c>
    </row>
    <row r="3538" spans="1:19" ht="32" hidden="1" x14ac:dyDescent="0.2">
      <c r="A3538">
        <v>3716</v>
      </c>
      <c r="B3538" s="3" t="s">
        <v>3713</v>
      </c>
      <c r="C3538" s="3" t="s">
        <v>7826</v>
      </c>
      <c r="D3538" s="6">
        <v>800</v>
      </c>
      <c r="E3538" s="8">
        <v>1246</v>
      </c>
      <c r="F3538" t="s">
        <v>8218</v>
      </c>
      <c r="G3538" t="s">
        <v>8223</v>
      </c>
      <c r="H3538" t="s">
        <v>8245</v>
      </c>
      <c r="I3538">
        <v>1453411109</v>
      </c>
      <c r="J3538">
        <v>1450819109</v>
      </c>
      <c r="K3538" t="b">
        <v>0</v>
      </c>
      <c r="L3538">
        <v>24</v>
      </c>
      <c r="M3538" t="b">
        <v>1</v>
      </c>
      <c r="N3538" s="11" t="s">
        <v>8273</v>
      </c>
      <c r="O3538" t="s">
        <v>8274</v>
      </c>
      <c r="P3538" s="10">
        <f t="shared" si="228"/>
        <v>156</v>
      </c>
      <c r="Q3538">
        <f t="shared" si="231"/>
        <v>51.92</v>
      </c>
      <c r="R3538" s="16">
        <f t="shared" si="229"/>
        <v>42360.887835648144</v>
      </c>
      <c r="S3538" s="16">
        <f t="shared" si="230"/>
        <v>42390.887835648144</v>
      </c>
    </row>
    <row r="3539" spans="1:19" ht="32" hidden="1" x14ac:dyDescent="0.2">
      <c r="A3539">
        <v>3399</v>
      </c>
      <c r="B3539" s="3" t="s">
        <v>3398</v>
      </c>
      <c r="C3539" s="3" t="s">
        <v>7509</v>
      </c>
      <c r="D3539" s="6">
        <v>1200</v>
      </c>
      <c r="E3539" s="8">
        <v>1245</v>
      </c>
      <c r="F3539" t="s">
        <v>8218</v>
      </c>
      <c r="G3539" t="s">
        <v>8224</v>
      </c>
      <c r="H3539" t="s">
        <v>8246</v>
      </c>
      <c r="I3539">
        <v>1424556325</v>
      </c>
      <c r="J3539">
        <v>1421964325</v>
      </c>
      <c r="K3539" t="b">
        <v>0</v>
      </c>
      <c r="L3539">
        <v>46</v>
      </c>
      <c r="M3539" t="b">
        <v>1</v>
      </c>
      <c r="N3539" s="11" t="s">
        <v>8273</v>
      </c>
      <c r="O3539" t="s">
        <v>8274</v>
      </c>
      <c r="P3539" s="10">
        <f t="shared" si="228"/>
        <v>104</v>
      </c>
      <c r="Q3539">
        <f t="shared" si="231"/>
        <v>27.07</v>
      </c>
      <c r="R3539" s="16">
        <f t="shared" si="229"/>
        <v>42026.920428240745</v>
      </c>
      <c r="S3539" s="16">
        <f t="shared" si="230"/>
        <v>42056.920428240745</v>
      </c>
    </row>
    <row r="3540" spans="1:19" ht="32" hidden="1" x14ac:dyDescent="0.2">
      <c r="A3540">
        <v>3877</v>
      </c>
      <c r="B3540" s="3" t="s">
        <v>3874</v>
      </c>
      <c r="C3540" s="3" t="s">
        <v>7986</v>
      </c>
      <c r="D3540" s="6">
        <v>25000</v>
      </c>
      <c r="E3540" s="8">
        <v>1241</v>
      </c>
      <c r="F3540" t="s">
        <v>8219</v>
      </c>
      <c r="G3540" t="s">
        <v>8223</v>
      </c>
      <c r="H3540" t="s">
        <v>8245</v>
      </c>
      <c r="I3540">
        <v>1481213752</v>
      </c>
      <c r="J3540">
        <v>1478621752</v>
      </c>
      <c r="K3540" t="b">
        <v>0</v>
      </c>
      <c r="L3540">
        <v>14</v>
      </c>
      <c r="M3540" t="b">
        <v>0</v>
      </c>
      <c r="N3540" s="11" t="s">
        <v>8273</v>
      </c>
      <c r="O3540" t="s">
        <v>8275</v>
      </c>
      <c r="P3540" s="10">
        <f t="shared" si="228"/>
        <v>5</v>
      </c>
      <c r="Q3540">
        <f t="shared" si="231"/>
        <v>88.64</v>
      </c>
      <c r="R3540" s="16">
        <f t="shared" si="229"/>
        <v>42682.67768518519</v>
      </c>
      <c r="S3540" s="16">
        <f t="shared" si="230"/>
        <v>42712.67768518519</v>
      </c>
    </row>
    <row r="3541" spans="1:19" ht="32" hidden="1" x14ac:dyDescent="0.2">
      <c r="A3541">
        <v>3591</v>
      </c>
      <c r="B3541" s="3" t="s">
        <v>3590</v>
      </c>
      <c r="C3541" s="3" t="s">
        <v>7701</v>
      </c>
      <c r="D3541" s="6">
        <v>700</v>
      </c>
      <c r="E3541" s="8">
        <v>1225</v>
      </c>
      <c r="F3541" t="s">
        <v>8218</v>
      </c>
      <c r="G3541" t="s">
        <v>8223</v>
      </c>
      <c r="H3541" t="s">
        <v>8245</v>
      </c>
      <c r="I3541">
        <v>1422075540</v>
      </c>
      <c r="J3541">
        <v>1419979544</v>
      </c>
      <c r="K3541" t="b">
        <v>0</v>
      </c>
      <c r="L3541">
        <v>18</v>
      </c>
      <c r="M3541" t="b">
        <v>1</v>
      </c>
      <c r="N3541" s="11" t="s">
        <v>8273</v>
      </c>
      <c r="O3541" t="s">
        <v>8274</v>
      </c>
      <c r="P3541" s="10">
        <f t="shared" si="228"/>
        <v>175</v>
      </c>
      <c r="Q3541">
        <f t="shared" si="231"/>
        <v>68.06</v>
      </c>
      <c r="R3541" s="16">
        <f t="shared" si="229"/>
        <v>42003.948425925926</v>
      </c>
      <c r="S3541" s="16">
        <f t="shared" si="230"/>
        <v>42028.207638888889</v>
      </c>
    </row>
    <row r="3542" spans="1:19" ht="16" hidden="1" x14ac:dyDescent="0.2">
      <c r="A3542">
        <v>3981</v>
      </c>
      <c r="B3542" s="3" t="s">
        <v>3358</v>
      </c>
      <c r="C3542" s="3" t="s">
        <v>7469</v>
      </c>
      <c r="D3542" s="6">
        <v>30000</v>
      </c>
      <c r="E3542" s="8">
        <v>1225</v>
      </c>
      <c r="F3542" t="s">
        <v>8220</v>
      </c>
      <c r="G3542" t="s">
        <v>8223</v>
      </c>
      <c r="H3542" t="s">
        <v>8245</v>
      </c>
      <c r="I3542">
        <v>1468729149</v>
      </c>
      <c r="J3542">
        <v>1463545149</v>
      </c>
      <c r="K3542" t="b">
        <v>0</v>
      </c>
      <c r="L3542">
        <v>7</v>
      </c>
      <c r="M3542" t="b">
        <v>0</v>
      </c>
      <c r="N3542" s="11" t="s">
        <v>8273</v>
      </c>
      <c r="O3542" t="s">
        <v>8274</v>
      </c>
      <c r="P3542" s="10">
        <f t="shared" si="228"/>
        <v>4</v>
      </c>
      <c r="Q3542">
        <f t="shared" si="231"/>
        <v>175</v>
      </c>
      <c r="R3542" s="16">
        <f t="shared" si="229"/>
        <v>42508.179965277777</v>
      </c>
      <c r="S3542" s="16">
        <f t="shared" si="230"/>
        <v>42568.179965277777</v>
      </c>
    </row>
    <row r="3543" spans="1:19" ht="32" hidden="1" x14ac:dyDescent="0.2">
      <c r="A3543">
        <v>3165</v>
      </c>
      <c r="B3543" s="3" t="s">
        <v>3165</v>
      </c>
      <c r="C3543" s="3" t="s">
        <v>7275</v>
      </c>
      <c r="D3543" s="6">
        <v>750</v>
      </c>
      <c r="E3543" s="8">
        <v>1220</v>
      </c>
      <c r="F3543" t="s">
        <v>8218</v>
      </c>
      <c r="G3543" t="s">
        <v>8223</v>
      </c>
      <c r="H3543" t="s">
        <v>8245</v>
      </c>
      <c r="I3543">
        <v>1304395140</v>
      </c>
      <c r="J3543">
        <v>1302493760</v>
      </c>
      <c r="K3543" t="b">
        <v>1</v>
      </c>
      <c r="L3543">
        <v>21</v>
      </c>
      <c r="M3543" t="b">
        <v>1</v>
      </c>
      <c r="N3543" s="11" t="s">
        <v>8273</v>
      </c>
      <c r="O3543" t="s">
        <v>8274</v>
      </c>
      <c r="P3543" s="10">
        <f t="shared" si="228"/>
        <v>163</v>
      </c>
      <c r="Q3543">
        <f t="shared" si="231"/>
        <v>58.1</v>
      </c>
      <c r="R3543" s="16">
        <f t="shared" si="229"/>
        <v>40644.159259259257</v>
      </c>
      <c r="S3543" s="16">
        <f t="shared" si="230"/>
        <v>40666.165972222225</v>
      </c>
    </row>
    <row r="3544" spans="1:19" ht="32" hidden="1" x14ac:dyDescent="0.2">
      <c r="A3544">
        <v>2962</v>
      </c>
      <c r="B3544" s="3" t="s">
        <v>2962</v>
      </c>
      <c r="C3544" s="3" t="s">
        <v>7072</v>
      </c>
      <c r="D3544" s="6">
        <v>1000</v>
      </c>
      <c r="E3544" s="8">
        <v>1218</v>
      </c>
      <c r="F3544" t="s">
        <v>8218</v>
      </c>
      <c r="G3544" t="s">
        <v>8223</v>
      </c>
      <c r="H3544" t="s">
        <v>8245</v>
      </c>
      <c r="I3544">
        <v>1425193140</v>
      </c>
      <c r="J3544">
        <v>1422769906</v>
      </c>
      <c r="K3544" t="b">
        <v>0</v>
      </c>
      <c r="L3544">
        <v>20</v>
      </c>
      <c r="M3544" t="b">
        <v>1</v>
      </c>
      <c r="N3544" s="11" t="s">
        <v>8273</v>
      </c>
      <c r="O3544" t="s">
        <v>8274</v>
      </c>
      <c r="P3544" s="10">
        <f t="shared" si="228"/>
        <v>122</v>
      </c>
      <c r="Q3544">
        <f t="shared" si="231"/>
        <v>60.9</v>
      </c>
      <c r="R3544" s="16">
        <f t="shared" si="229"/>
        <v>42036.24428240741</v>
      </c>
      <c r="S3544" s="16">
        <f t="shared" si="230"/>
        <v>42064.290972222225</v>
      </c>
    </row>
    <row r="3545" spans="1:19" ht="32" hidden="1" x14ac:dyDescent="0.2">
      <c r="A3545">
        <v>3537</v>
      </c>
      <c r="B3545" s="3" t="s">
        <v>3536</v>
      </c>
      <c r="C3545" s="3" t="s">
        <v>7647</v>
      </c>
      <c r="D3545" s="6">
        <v>675</v>
      </c>
      <c r="E3545" s="8">
        <v>1218</v>
      </c>
      <c r="F3545" t="s">
        <v>8218</v>
      </c>
      <c r="G3545" t="s">
        <v>8228</v>
      </c>
      <c r="H3545" t="s">
        <v>8250</v>
      </c>
      <c r="I3545">
        <v>1416211140</v>
      </c>
      <c r="J3545">
        <v>1413016216</v>
      </c>
      <c r="K3545" t="b">
        <v>0</v>
      </c>
      <c r="L3545">
        <v>28</v>
      </c>
      <c r="M3545" t="b">
        <v>1</v>
      </c>
      <c r="N3545" s="11" t="s">
        <v>8273</v>
      </c>
      <c r="O3545" t="s">
        <v>8274</v>
      </c>
      <c r="P3545" s="10">
        <f t="shared" si="228"/>
        <v>180</v>
      </c>
      <c r="Q3545">
        <f t="shared" si="231"/>
        <v>43.5</v>
      </c>
      <c r="R3545" s="16">
        <f t="shared" si="229"/>
        <v>41923.354351851849</v>
      </c>
      <c r="S3545" s="16">
        <f t="shared" si="230"/>
        <v>41960.332638888889</v>
      </c>
    </row>
    <row r="3546" spans="1:19" ht="32" hidden="1" x14ac:dyDescent="0.2">
      <c r="A3546">
        <v>3458</v>
      </c>
      <c r="B3546" s="3" t="s">
        <v>3457</v>
      </c>
      <c r="C3546" s="3" t="s">
        <v>7568</v>
      </c>
      <c r="D3546" s="6">
        <v>978</v>
      </c>
      <c r="E3546" s="8">
        <v>1216</v>
      </c>
      <c r="F3546" t="s">
        <v>8218</v>
      </c>
      <c r="G3546" t="s">
        <v>8223</v>
      </c>
      <c r="H3546" t="s">
        <v>8245</v>
      </c>
      <c r="I3546">
        <v>1422937620</v>
      </c>
      <c r="J3546">
        <v>1420606303</v>
      </c>
      <c r="K3546" t="b">
        <v>0</v>
      </c>
      <c r="L3546">
        <v>27</v>
      </c>
      <c r="M3546" t="b">
        <v>1</v>
      </c>
      <c r="N3546" s="11" t="s">
        <v>8273</v>
      </c>
      <c r="O3546" t="s">
        <v>8274</v>
      </c>
      <c r="P3546" s="10">
        <f t="shared" si="228"/>
        <v>124</v>
      </c>
      <c r="Q3546">
        <f t="shared" si="231"/>
        <v>45.04</v>
      </c>
      <c r="R3546" s="16">
        <f t="shared" si="229"/>
        <v>42011.202581018515</v>
      </c>
      <c r="S3546" s="16">
        <f t="shared" si="230"/>
        <v>42038.185416666667</v>
      </c>
    </row>
    <row r="3547" spans="1:19" ht="32" hidden="1" x14ac:dyDescent="0.2">
      <c r="A3547">
        <v>1296</v>
      </c>
      <c r="B3547" s="3" t="s">
        <v>1297</v>
      </c>
      <c r="C3547" s="3" t="s">
        <v>5406</v>
      </c>
      <c r="D3547" s="6">
        <v>850</v>
      </c>
      <c r="E3547" s="8">
        <v>1200</v>
      </c>
      <c r="F3547" t="s">
        <v>8218</v>
      </c>
      <c r="G3547" t="s">
        <v>8224</v>
      </c>
      <c r="H3547" t="s">
        <v>8246</v>
      </c>
      <c r="I3547">
        <v>1457914373</v>
      </c>
      <c r="J3547">
        <v>1456189973</v>
      </c>
      <c r="K3547" t="b">
        <v>0</v>
      </c>
      <c r="L3547">
        <v>23</v>
      </c>
      <c r="M3547" t="b">
        <v>1</v>
      </c>
      <c r="N3547" s="11" t="s">
        <v>8273</v>
      </c>
      <c r="O3547" t="s">
        <v>8274</v>
      </c>
      <c r="P3547" s="10">
        <f t="shared" si="228"/>
        <v>141</v>
      </c>
      <c r="Q3547">
        <f t="shared" si="231"/>
        <v>52.17</v>
      </c>
      <c r="R3547" s="16">
        <f t="shared" si="229"/>
        <v>42423.050613425927</v>
      </c>
      <c r="S3547" s="16">
        <f t="shared" si="230"/>
        <v>42443.008946759262</v>
      </c>
    </row>
    <row r="3548" spans="1:19" ht="32" hidden="1" x14ac:dyDescent="0.2">
      <c r="A3548">
        <v>2782</v>
      </c>
      <c r="B3548" s="3" t="s">
        <v>2782</v>
      </c>
      <c r="C3548" s="3" t="s">
        <v>6892</v>
      </c>
      <c r="D3548" s="6">
        <v>1000</v>
      </c>
      <c r="E3548" s="8">
        <v>1200</v>
      </c>
      <c r="F3548" t="s">
        <v>8218</v>
      </c>
      <c r="G3548" t="s">
        <v>8223</v>
      </c>
      <c r="H3548" t="s">
        <v>8245</v>
      </c>
      <c r="I3548">
        <v>1424149140</v>
      </c>
      <c r="J3548">
        <v>1421964718</v>
      </c>
      <c r="K3548" t="b">
        <v>0</v>
      </c>
      <c r="L3548">
        <v>18</v>
      </c>
      <c r="M3548" t="b">
        <v>1</v>
      </c>
      <c r="N3548" s="11" t="s">
        <v>8273</v>
      </c>
      <c r="O3548" t="s">
        <v>8274</v>
      </c>
      <c r="P3548" s="10">
        <f t="shared" si="228"/>
        <v>120</v>
      </c>
      <c r="Q3548">
        <f t="shared" si="231"/>
        <v>66.67</v>
      </c>
      <c r="R3548" s="16">
        <f t="shared" si="229"/>
        <v>42026.924976851849</v>
      </c>
      <c r="S3548" s="16">
        <f t="shared" si="230"/>
        <v>42052.207638888889</v>
      </c>
    </row>
    <row r="3549" spans="1:19" ht="32" hidden="1" x14ac:dyDescent="0.2">
      <c r="A3549">
        <v>3343</v>
      </c>
      <c r="B3549" s="3" t="s">
        <v>3343</v>
      </c>
      <c r="C3549" s="3" t="s">
        <v>7453</v>
      </c>
      <c r="D3549" s="6">
        <v>700</v>
      </c>
      <c r="E3549" s="8">
        <v>1200</v>
      </c>
      <c r="F3549" t="s">
        <v>8218</v>
      </c>
      <c r="G3549" t="s">
        <v>8224</v>
      </c>
      <c r="H3549" t="s">
        <v>8246</v>
      </c>
      <c r="I3549">
        <v>1460553480</v>
      </c>
      <c r="J3549">
        <v>1458770384</v>
      </c>
      <c r="K3549" t="b">
        <v>0</v>
      </c>
      <c r="L3549">
        <v>23</v>
      </c>
      <c r="M3549" t="b">
        <v>1</v>
      </c>
      <c r="N3549" s="11" t="s">
        <v>8273</v>
      </c>
      <c r="O3549" t="s">
        <v>8274</v>
      </c>
      <c r="P3549" s="10">
        <f t="shared" si="228"/>
        <v>171</v>
      </c>
      <c r="Q3549">
        <f t="shared" si="231"/>
        <v>52.17</v>
      </c>
      <c r="R3549" s="16">
        <f t="shared" si="229"/>
        <v>42452.916481481487</v>
      </c>
      <c r="S3549" s="16">
        <f t="shared" si="230"/>
        <v>42473.554166666669</v>
      </c>
    </row>
    <row r="3550" spans="1:19" ht="16" hidden="1" x14ac:dyDescent="0.2">
      <c r="A3550">
        <v>3666</v>
      </c>
      <c r="B3550" s="3" t="s">
        <v>3663</v>
      </c>
      <c r="C3550" s="3" t="s">
        <v>7776</v>
      </c>
      <c r="D3550" s="6">
        <v>1200</v>
      </c>
      <c r="E3550" s="8">
        <v>1200</v>
      </c>
      <c r="F3550" t="s">
        <v>8218</v>
      </c>
      <c r="G3550" t="s">
        <v>8223</v>
      </c>
      <c r="H3550" t="s">
        <v>8245</v>
      </c>
      <c r="I3550">
        <v>1406185200</v>
      </c>
      <c r="J3550">
        <v>1404337382</v>
      </c>
      <c r="K3550" t="b">
        <v>0</v>
      </c>
      <c r="L3550">
        <v>38</v>
      </c>
      <c r="M3550" t="b">
        <v>1</v>
      </c>
      <c r="N3550" s="11" t="s">
        <v>8273</v>
      </c>
      <c r="O3550" t="s">
        <v>8274</v>
      </c>
      <c r="P3550" s="10">
        <f t="shared" si="228"/>
        <v>100</v>
      </c>
      <c r="Q3550">
        <f t="shared" si="231"/>
        <v>31.58</v>
      </c>
      <c r="R3550" s="16">
        <f t="shared" si="229"/>
        <v>41822.90488425926</v>
      </c>
      <c r="S3550" s="16">
        <f t="shared" si="230"/>
        <v>41844.291666666664</v>
      </c>
    </row>
    <row r="3551" spans="1:19" ht="32" hidden="1" x14ac:dyDescent="0.2">
      <c r="A3551">
        <v>2787</v>
      </c>
      <c r="B3551" s="3" t="s">
        <v>2787</v>
      </c>
      <c r="C3551" s="3" t="s">
        <v>6897</v>
      </c>
      <c r="D3551" s="6">
        <v>1000</v>
      </c>
      <c r="E3551" s="8">
        <v>1197</v>
      </c>
      <c r="F3551" t="s">
        <v>8218</v>
      </c>
      <c r="G3551" t="s">
        <v>8223</v>
      </c>
      <c r="H3551" t="s">
        <v>8245</v>
      </c>
      <c r="I3551">
        <v>1405658752</v>
      </c>
      <c r="J3551">
        <v>1403066752</v>
      </c>
      <c r="K3551" t="b">
        <v>0</v>
      </c>
      <c r="L3551">
        <v>38</v>
      </c>
      <c r="M3551" t="b">
        <v>1</v>
      </c>
      <c r="N3551" s="11" t="s">
        <v>8273</v>
      </c>
      <c r="O3551" t="s">
        <v>8274</v>
      </c>
      <c r="P3551" s="10">
        <f t="shared" si="228"/>
        <v>120</v>
      </c>
      <c r="Q3551">
        <f t="shared" si="231"/>
        <v>31.5</v>
      </c>
      <c r="R3551" s="16">
        <f t="shared" si="229"/>
        <v>41808.198518518519</v>
      </c>
      <c r="S3551" s="16">
        <f t="shared" si="230"/>
        <v>41838.198518518519</v>
      </c>
    </row>
    <row r="3552" spans="1:19" ht="32" hidden="1" x14ac:dyDescent="0.2">
      <c r="A3552">
        <v>3718</v>
      </c>
      <c r="B3552" s="3" t="s">
        <v>3715</v>
      </c>
      <c r="C3552" s="3" t="s">
        <v>7828</v>
      </c>
      <c r="D3552" s="6">
        <v>500</v>
      </c>
      <c r="E3552" s="8">
        <v>1197</v>
      </c>
      <c r="F3552" t="s">
        <v>8218</v>
      </c>
      <c r="G3552" t="s">
        <v>8224</v>
      </c>
      <c r="H3552" t="s">
        <v>8246</v>
      </c>
      <c r="I3552">
        <v>1425057075</v>
      </c>
      <c r="J3552">
        <v>1422465075</v>
      </c>
      <c r="K3552" t="b">
        <v>0</v>
      </c>
      <c r="L3552">
        <v>46</v>
      </c>
      <c r="M3552" t="b">
        <v>1</v>
      </c>
      <c r="N3552" s="11" t="s">
        <v>8273</v>
      </c>
      <c r="O3552" t="s">
        <v>8274</v>
      </c>
      <c r="P3552" s="10">
        <f t="shared" si="228"/>
        <v>239</v>
      </c>
      <c r="Q3552">
        <f t="shared" si="231"/>
        <v>26.02</v>
      </c>
      <c r="R3552" s="16">
        <f t="shared" si="229"/>
        <v>42032.716145833328</v>
      </c>
      <c r="S3552" s="16">
        <f t="shared" si="230"/>
        <v>42062.716145833328</v>
      </c>
    </row>
    <row r="3553" spans="1:19" ht="32" hidden="1" x14ac:dyDescent="0.2">
      <c r="A3553">
        <v>3596</v>
      </c>
      <c r="B3553" s="3" t="s">
        <v>3595</v>
      </c>
      <c r="C3553" s="3" t="s">
        <v>7706</v>
      </c>
      <c r="D3553" s="6">
        <v>1100</v>
      </c>
      <c r="E3553" s="8">
        <v>1185</v>
      </c>
      <c r="F3553" t="s">
        <v>8218</v>
      </c>
      <c r="G3553" t="s">
        <v>8228</v>
      </c>
      <c r="H3553" t="s">
        <v>8250</v>
      </c>
      <c r="I3553">
        <v>1409072982</v>
      </c>
      <c r="J3553">
        <v>1407258582</v>
      </c>
      <c r="K3553" t="b">
        <v>0</v>
      </c>
      <c r="L3553">
        <v>15</v>
      </c>
      <c r="M3553" t="b">
        <v>1</v>
      </c>
      <c r="N3553" s="11" t="s">
        <v>8273</v>
      </c>
      <c r="O3553" t="s">
        <v>8274</v>
      </c>
      <c r="P3553" s="10">
        <f t="shared" si="228"/>
        <v>108</v>
      </c>
      <c r="Q3553">
        <f t="shared" si="231"/>
        <v>79</v>
      </c>
      <c r="R3553" s="16">
        <f t="shared" si="229"/>
        <v>41856.715069444443</v>
      </c>
      <c r="S3553" s="16">
        <f t="shared" si="230"/>
        <v>41877.715069444443</v>
      </c>
    </row>
    <row r="3554" spans="1:19" ht="32" hidden="1" x14ac:dyDescent="0.2">
      <c r="A3554">
        <v>3565</v>
      </c>
      <c r="B3554" s="3" t="s">
        <v>3564</v>
      </c>
      <c r="C3554" s="3" t="s">
        <v>7675</v>
      </c>
      <c r="D3554" s="6">
        <v>900</v>
      </c>
      <c r="E3554" s="8">
        <v>1175</v>
      </c>
      <c r="F3554" t="s">
        <v>8218</v>
      </c>
      <c r="G3554" t="s">
        <v>8223</v>
      </c>
      <c r="H3554" t="s">
        <v>8245</v>
      </c>
      <c r="I3554">
        <v>1420048208</v>
      </c>
      <c r="J3554">
        <v>1417456208</v>
      </c>
      <c r="K3554" t="b">
        <v>0</v>
      </c>
      <c r="L3554">
        <v>12</v>
      </c>
      <c r="M3554" t="b">
        <v>1</v>
      </c>
      <c r="N3554" s="11" t="s">
        <v>8273</v>
      </c>
      <c r="O3554" t="s">
        <v>8274</v>
      </c>
      <c r="P3554" s="10">
        <f t="shared" si="228"/>
        <v>131</v>
      </c>
      <c r="Q3554">
        <f t="shared" si="231"/>
        <v>97.92</v>
      </c>
      <c r="R3554" s="16">
        <f t="shared" si="229"/>
        <v>41974.743148148147</v>
      </c>
      <c r="S3554" s="16">
        <f t="shared" si="230"/>
        <v>42004.743148148147</v>
      </c>
    </row>
    <row r="3555" spans="1:19" ht="32" hidden="1" x14ac:dyDescent="0.2">
      <c r="A3555">
        <v>3329</v>
      </c>
      <c r="B3555" s="3" t="s">
        <v>3329</v>
      </c>
      <c r="C3555" s="3" t="s">
        <v>7439</v>
      </c>
      <c r="D3555" s="6">
        <v>1000</v>
      </c>
      <c r="E3555" s="8">
        <v>1168</v>
      </c>
      <c r="F3555" t="s">
        <v>8218</v>
      </c>
      <c r="G3555" t="s">
        <v>8224</v>
      </c>
      <c r="H3555" t="s">
        <v>8246</v>
      </c>
      <c r="I3555">
        <v>1406502000</v>
      </c>
      <c r="J3555">
        <v>1405583108</v>
      </c>
      <c r="K3555" t="b">
        <v>0</v>
      </c>
      <c r="L3555">
        <v>26</v>
      </c>
      <c r="M3555" t="b">
        <v>1</v>
      </c>
      <c r="N3555" s="11" t="s">
        <v>8273</v>
      </c>
      <c r="O3555" t="s">
        <v>8274</v>
      </c>
      <c r="P3555" s="10">
        <f t="shared" si="228"/>
        <v>117</v>
      </c>
      <c r="Q3555">
        <f t="shared" si="231"/>
        <v>44.92</v>
      </c>
      <c r="R3555" s="16">
        <f t="shared" si="229"/>
        <v>41837.323009259257</v>
      </c>
      <c r="S3555" s="16">
        <f t="shared" si="230"/>
        <v>41847.958333333336</v>
      </c>
    </row>
    <row r="3556" spans="1:19" ht="32" hidden="1" x14ac:dyDescent="0.2">
      <c r="A3556">
        <v>3999</v>
      </c>
      <c r="B3556" s="3" t="s">
        <v>3995</v>
      </c>
      <c r="C3556" s="3" t="s">
        <v>8105</v>
      </c>
      <c r="D3556" s="6">
        <v>7000</v>
      </c>
      <c r="E3556" s="8">
        <v>1156</v>
      </c>
      <c r="F3556" t="s">
        <v>8220</v>
      </c>
      <c r="G3556" t="s">
        <v>8223</v>
      </c>
      <c r="H3556" t="s">
        <v>8245</v>
      </c>
      <c r="I3556">
        <v>1409514709</v>
      </c>
      <c r="J3556">
        <v>1406058798</v>
      </c>
      <c r="K3556" t="b">
        <v>0</v>
      </c>
      <c r="L3556">
        <v>14</v>
      </c>
      <c r="M3556" t="b">
        <v>0</v>
      </c>
      <c r="N3556" s="11" t="s">
        <v>8273</v>
      </c>
      <c r="O3556" t="s">
        <v>8274</v>
      </c>
      <c r="P3556" s="10">
        <f t="shared" si="228"/>
        <v>17</v>
      </c>
      <c r="Q3556">
        <f t="shared" si="231"/>
        <v>82.57</v>
      </c>
      <c r="R3556" s="16">
        <f t="shared" si="229"/>
        <v>41842.828680555554</v>
      </c>
      <c r="S3556" s="16">
        <f t="shared" si="230"/>
        <v>41882.827650462961</v>
      </c>
    </row>
    <row r="3557" spans="1:19" ht="32" hidden="1" x14ac:dyDescent="0.2">
      <c r="A3557">
        <v>2804</v>
      </c>
      <c r="B3557" s="3" t="s">
        <v>2804</v>
      </c>
      <c r="C3557" s="3" t="s">
        <v>6914</v>
      </c>
      <c r="D3557" s="6">
        <v>1000</v>
      </c>
      <c r="E3557" s="8">
        <v>1150</v>
      </c>
      <c r="F3557" t="s">
        <v>8218</v>
      </c>
      <c r="G3557" t="s">
        <v>8224</v>
      </c>
      <c r="H3557" t="s">
        <v>8246</v>
      </c>
      <c r="I3557">
        <v>1411987990</v>
      </c>
      <c r="J3557">
        <v>1409395990</v>
      </c>
      <c r="K3557" t="b">
        <v>0</v>
      </c>
      <c r="L3557">
        <v>23</v>
      </c>
      <c r="M3557" t="b">
        <v>1</v>
      </c>
      <c r="N3557" s="11" t="s">
        <v>8273</v>
      </c>
      <c r="O3557" t="s">
        <v>8274</v>
      </c>
      <c r="P3557" s="10">
        <f t="shared" si="228"/>
        <v>115</v>
      </c>
      <c r="Q3557">
        <f t="shared" si="231"/>
        <v>50</v>
      </c>
      <c r="R3557" s="16">
        <f t="shared" si="229"/>
        <v>41881.453587962962</v>
      </c>
      <c r="S3557" s="16">
        <f t="shared" si="230"/>
        <v>41911.453587962962</v>
      </c>
    </row>
    <row r="3558" spans="1:19" ht="32" hidden="1" x14ac:dyDescent="0.2">
      <c r="A3558">
        <v>3784</v>
      </c>
      <c r="B3558" s="3" t="s">
        <v>3781</v>
      </c>
      <c r="C3558" s="3" t="s">
        <v>7894</v>
      </c>
      <c r="D3558" s="6">
        <v>1000</v>
      </c>
      <c r="E3558" s="8">
        <v>1150</v>
      </c>
      <c r="F3558" t="s">
        <v>8218</v>
      </c>
      <c r="G3558" t="s">
        <v>8228</v>
      </c>
      <c r="H3558" t="s">
        <v>8250</v>
      </c>
      <c r="I3558">
        <v>1468193532</v>
      </c>
      <c r="J3558">
        <v>1465601532</v>
      </c>
      <c r="K3558" t="b">
        <v>0</v>
      </c>
      <c r="L3558">
        <v>10</v>
      </c>
      <c r="M3558" t="b">
        <v>1</v>
      </c>
      <c r="N3558" s="11" t="s">
        <v>8273</v>
      </c>
      <c r="O3558" t="s">
        <v>8275</v>
      </c>
      <c r="P3558" s="10">
        <f t="shared" si="228"/>
        <v>115</v>
      </c>
      <c r="Q3558">
        <f t="shared" si="231"/>
        <v>115</v>
      </c>
      <c r="R3558" s="16">
        <f t="shared" si="229"/>
        <v>42531.980694444443</v>
      </c>
      <c r="S3558" s="16">
        <f t="shared" si="230"/>
        <v>42561.980694444443</v>
      </c>
    </row>
    <row r="3559" spans="1:19" ht="32" hidden="1" x14ac:dyDescent="0.2">
      <c r="A3559">
        <v>2783</v>
      </c>
      <c r="B3559" s="3" t="s">
        <v>2783</v>
      </c>
      <c r="C3559" s="3" t="s">
        <v>6893</v>
      </c>
      <c r="D3559" s="6">
        <v>1000</v>
      </c>
      <c r="E3559" s="8">
        <v>1145</v>
      </c>
      <c r="F3559" t="s">
        <v>8218</v>
      </c>
      <c r="G3559" t="s">
        <v>8224</v>
      </c>
      <c r="H3559" t="s">
        <v>8246</v>
      </c>
      <c r="I3559">
        <v>1429793446</v>
      </c>
      <c r="J3559">
        <v>1428583846</v>
      </c>
      <c r="K3559" t="b">
        <v>0</v>
      </c>
      <c r="L3559">
        <v>61</v>
      </c>
      <c r="M3559" t="b">
        <v>1</v>
      </c>
      <c r="N3559" s="11" t="s">
        <v>8273</v>
      </c>
      <c r="O3559" t="s">
        <v>8274</v>
      </c>
      <c r="P3559" s="10">
        <f t="shared" si="228"/>
        <v>115</v>
      </c>
      <c r="Q3559">
        <f t="shared" si="231"/>
        <v>18.77</v>
      </c>
      <c r="R3559" s="16">
        <f t="shared" si="229"/>
        <v>42103.535254629634</v>
      </c>
      <c r="S3559" s="16">
        <f t="shared" si="230"/>
        <v>42117.535254629634</v>
      </c>
    </row>
    <row r="3560" spans="1:19" ht="16" hidden="1" x14ac:dyDescent="0.2">
      <c r="A3560">
        <v>3197</v>
      </c>
      <c r="B3560" s="3" t="s">
        <v>3197</v>
      </c>
      <c r="C3560" s="3" t="s">
        <v>7307</v>
      </c>
      <c r="D3560" s="6">
        <v>10000</v>
      </c>
      <c r="E3560" s="8">
        <v>1145</v>
      </c>
      <c r="F3560" t="s">
        <v>8220</v>
      </c>
      <c r="G3560" t="s">
        <v>8233</v>
      </c>
      <c r="H3560" t="s">
        <v>8253</v>
      </c>
      <c r="I3560">
        <v>1423050618</v>
      </c>
      <c r="J3560">
        <v>1420458618</v>
      </c>
      <c r="K3560" t="b">
        <v>0</v>
      </c>
      <c r="L3560">
        <v>4</v>
      </c>
      <c r="M3560" t="b">
        <v>0</v>
      </c>
      <c r="N3560" s="11" t="s">
        <v>8273</v>
      </c>
      <c r="O3560" t="s">
        <v>8275</v>
      </c>
      <c r="P3560" s="10">
        <f t="shared" si="228"/>
        <v>11</v>
      </c>
      <c r="Q3560">
        <f t="shared" si="231"/>
        <v>286.25</v>
      </c>
      <c r="R3560" s="16">
        <f t="shared" si="229"/>
        <v>42009.493263888886</v>
      </c>
      <c r="S3560" s="16">
        <f t="shared" si="230"/>
        <v>42039.493263888886</v>
      </c>
    </row>
    <row r="3561" spans="1:19" ht="32" hidden="1" x14ac:dyDescent="0.2">
      <c r="A3561">
        <v>2889</v>
      </c>
      <c r="B3561" s="3" t="s">
        <v>2889</v>
      </c>
      <c r="C3561" s="3" t="s">
        <v>6999</v>
      </c>
      <c r="D3561" s="6">
        <v>3000</v>
      </c>
      <c r="E3561" s="8">
        <v>1142</v>
      </c>
      <c r="F3561" t="s">
        <v>8220</v>
      </c>
      <c r="G3561" t="s">
        <v>8223</v>
      </c>
      <c r="H3561" t="s">
        <v>8245</v>
      </c>
      <c r="I3561">
        <v>1409344985</v>
      </c>
      <c r="J3561">
        <v>1406752985</v>
      </c>
      <c r="K3561" t="b">
        <v>0</v>
      </c>
      <c r="L3561">
        <v>14</v>
      </c>
      <c r="M3561" t="b">
        <v>0</v>
      </c>
      <c r="N3561" s="11" t="s">
        <v>8273</v>
      </c>
      <c r="O3561" t="s">
        <v>8274</v>
      </c>
      <c r="P3561" s="10">
        <f t="shared" si="228"/>
        <v>38</v>
      </c>
      <c r="Q3561">
        <f t="shared" si="231"/>
        <v>81.569999999999993</v>
      </c>
      <c r="R3561" s="16">
        <f t="shared" si="229"/>
        <v>41850.863252314812</v>
      </c>
      <c r="S3561" s="16">
        <f t="shared" si="230"/>
        <v>41880.863252314812</v>
      </c>
    </row>
    <row r="3562" spans="1:19" ht="32" hidden="1" x14ac:dyDescent="0.2">
      <c r="A3562">
        <v>3532</v>
      </c>
      <c r="B3562" s="3" t="s">
        <v>3531</v>
      </c>
      <c r="C3562" s="3" t="s">
        <v>7642</v>
      </c>
      <c r="D3562" s="6">
        <v>960</v>
      </c>
      <c r="E3562" s="8">
        <v>1142</v>
      </c>
      <c r="F3562" t="s">
        <v>8218</v>
      </c>
      <c r="G3562" t="s">
        <v>8223</v>
      </c>
      <c r="H3562" t="s">
        <v>8245</v>
      </c>
      <c r="I3562">
        <v>1411012740</v>
      </c>
      <c r="J3562">
        <v>1409667827</v>
      </c>
      <c r="K3562" t="b">
        <v>0</v>
      </c>
      <c r="L3562">
        <v>27</v>
      </c>
      <c r="M3562" t="b">
        <v>1</v>
      </c>
      <c r="N3562" s="11" t="s">
        <v>8273</v>
      </c>
      <c r="O3562" t="s">
        <v>8274</v>
      </c>
      <c r="P3562" s="10">
        <f t="shared" si="228"/>
        <v>119</v>
      </c>
      <c r="Q3562">
        <f t="shared" si="231"/>
        <v>42.3</v>
      </c>
      <c r="R3562" s="16">
        <f t="shared" si="229"/>
        <v>41884.599849537037</v>
      </c>
      <c r="S3562" s="16">
        <f t="shared" si="230"/>
        <v>41900.165972222225</v>
      </c>
    </row>
    <row r="3563" spans="1:19" ht="32" hidden="1" x14ac:dyDescent="0.2">
      <c r="A3563">
        <v>3619</v>
      </c>
      <c r="B3563" s="3" t="s">
        <v>3617</v>
      </c>
      <c r="C3563" s="3" t="s">
        <v>7729</v>
      </c>
      <c r="D3563" s="6">
        <v>1000</v>
      </c>
      <c r="E3563" s="8">
        <v>1130</v>
      </c>
      <c r="F3563" t="s">
        <v>8218</v>
      </c>
      <c r="G3563" t="s">
        <v>8223</v>
      </c>
      <c r="H3563" t="s">
        <v>8245</v>
      </c>
      <c r="I3563">
        <v>1479592800</v>
      </c>
      <c r="J3563">
        <v>1476760226</v>
      </c>
      <c r="K3563" t="b">
        <v>0</v>
      </c>
      <c r="L3563">
        <v>17</v>
      </c>
      <c r="M3563" t="b">
        <v>1</v>
      </c>
      <c r="N3563" s="11" t="s">
        <v>8273</v>
      </c>
      <c r="O3563" t="s">
        <v>8274</v>
      </c>
      <c r="P3563" s="10">
        <f t="shared" si="228"/>
        <v>113</v>
      </c>
      <c r="Q3563">
        <f t="shared" si="231"/>
        <v>66.47</v>
      </c>
      <c r="R3563" s="16">
        <f t="shared" si="229"/>
        <v>42661.132245370376</v>
      </c>
      <c r="S3563" s="16">
        <f t="shared" si="230"/>
        <v>42693.916666666672</v>
      </c>
    </row>
    <row r="3564" spans="1:19" ht="48" hidden="1" x14ac:dyDescent="0.2">
      <c r="A3564">
        <v>4052</v>
      </c>
      <c r="B3564" s="3" t="s">
        <v>4048</v>
      </c>
      <c r="C3564" s="3" t="s">
        <v>8156</v>
      </c>
      <c r="D3564" s="6">
        <v>3000</v>
      </c>
      <c r="E3564" s="8">
        <v>1126</v>
      </c>
      <c r="F3564" t="s">
        <v>8220</v>
      </c>
      <c r="G3564" t="s">
        <v>8223</v>
      </c>
      <c r="H3564" t="s">
        <v>8245</v>
      </c>
      <c r="I3564">
        <v>1413234316</v>
      </c>
      <c r="J3564">
        <v>1408050316</v>
      </c>
      <c r="K3564" t="b">
        <v>0</v>
      </c>
      <c r="L3564">
        <v>13</v>
      </c>
      <c r="M3564" t="b">
        <v>0</v>
      </c>
      <c r="N3564" s="11" t="s">
        <v>8273</v>
      </c>
      <c r="O3564" t="s">
        <v>8274</v>
      </c>
      <c r="P3564" s="10">
        <f t="shared" si="228"/>
        <v>38</v>
      </c>
      <c r="Q3564">
        <f t="shared" si="231"/>
        <v>86.62</v>
      </c>
      <c r="R3564" s="16">
        <f t="shared" si="229"/>
        <v>41865.878657407404</v>
      </c>
      <c r="S3564" s="16">
        <f t="shared" si="230"/>
        <v>41925.878657407404</v>
      </c>
    </row>
    <row r="3565" spans="1:19" ht="32" hidden="1" x14ac:dyDescent="0.2">
      <c r="A3565">
        <v>3546</v>
      </c>
      <c r="B3565" s="3" t="s">
        <v>3545</v>
      </c>
      <c r="C3565" s="3" t="s">
        <v>7656</v>
      </c>
      <c r="D3565" s="6">
        <v>1100</v>
      </c>
      <c r="E3565" s="8">
        <v>1125</v>
      </c>
      <c r="F3565" t="s">
        <v>8218</v>
      </c>
      <c r="G3565" t="s">
        <v>8223</v>
      </c>
      <c r="H3565" t="s">
        <v>8245</v>
      </c>
      <c r="I3565">
        <v>1427860740</v>
      </c>
      <c r="J3565">
        <v>1426002684</v>
      </c>
      <c r="K3565" t="b">
        <v>0</v>
      </c>
      <c r="L3565">
        <v>19</v>
      </c>
      <c r="M3565" t="b">
        <v>1</v>
      </c>
      <c r="N3565" s="11" t="s">
        <v>8273</v>
      </c>
      <c r="O3565" t="s">
        <v>8274</v>
      </c>
      <c r="P3565" s="10">
        <f t="shared" si="228"/>
        <v>102</v>
      </c>
      <c r="Q3565">
        <f t="shared" si="231"/>
        <v>59.21</v>
      </c>
      <c r="R3565" s="16">
        <f t="shared" si="229"/>
        <v>42073.660694444443</v>
      </c>
      <c r="S3565" s="16">
        <f t="shared" si="230"/>
        <v>42095.165972222225</v>
      </c>
    </row>
    <row r="3566" spans="1:19" ht="32" hidden="1" x14ac:dyDescent="0.2">
      <c r="A3566">
        <v>3435</v>
      </c>
      <c r="B3566" s="3" t="s">
        <v>3434</v>
      </c>
      <c r="C3566" s="3" t="s">
        <v>7545</v>
      </c>
      <c r="D3566" s="6">
        <v>1000</v>
      </c>
      <c r="E3566" s="8">
        <v>1120</v>
      </c>
      <c r="F3566" t="s">
        <v>8218</v>
      </c>
      <c r="G3566" t="s">
        <v>8223</v>
      </c>
      <c r="H3566" t="s">
        <v>8245</v>
      </c>
      <c r="I3566">
        <v>1470538800</v>
      </c>
      <c r="J3566">
        <v>1469112493</v>
      </c>
      <c r="K3566" t="b">
        <v>0</v>
      </c>
      <c r="L3566">
        <v>19</v>
      </c>
      <c r="M3566" t="b">
        <v>1</v>
      </c>
      <c r="N3566" s="11" t="s">
        <v>8273</v>
      </c>
      <c r="O3566" t="s">
        <v>8274</v>
      </c>
      <c r="P3566" s="10">
        <f t="shared" si="228"/>
        <v>112</v>
      </c>
      <c r="Q3566">
        <f t="shared" si="231"/>
        <v>58.95</v>
      </c>
      <c r="R3566" s="16">
        <f t="shared" si="229"/>
        <v>42572.61681712963</v>
      </c>
      <c r="S3566" s="16">
        <f t="shared" si="230"/>
        <v>42589.125</v>
      </c>
    </row>
    <row r="3567" spans="1:19" ht="32" hidden="1" x14ac:dyDescent="0.2">
      <c r="A3567">
        <v>3681</v>
      </c>
      <c r="B3567" s="3" t="s">
        <v>3678</v>
      </c>
      <c r="C3567" s="3" t="s">
        <v>7791</v>
      </c>
      <c r="D3567" s="6">
        <v>1000</v>
      </c>
      <c r="E3567" s="8">
        <v>1119</v>
      </c>
      <c r="F3567" t="s">
        <v>8218</v>
      </c>
      <c r="G3567" t="s">
        <v>8223</v>
      </c>
      <c r="H3567" t="s">
        <v>8245</v>
      </c>
      <c r="I3567">
        <v>1452872290</v>
      </c>
      <c r="J3567">
        <v>1452008290</v>
      </c>
      <c r="K3567" t="b">
        <v>0</v>
      </c>
      <c r="L3567">
        <v>18</v>
      </c>
      <c r="M3567" t="b">
        <v>1</v>
      </c>
      <c r="N3567" s="11" t="s">
        <v>8273</v>
      </c>
      <c r="O3567" t="s">
        <v>8274</v>
      </c>
      <c r="P3567" s="10">
        <f t="shared" si="228"/>
        <v>112</v>
      </c>
      <c r="Q3567">
        <f t="shared" si="231"/>
        <v>62.17</v>
      </c>
      <c r="R3567" s="16">
        <f t="shared" si="229"/>
        <v>42374.651504629626</v>
      </c>
      <c r="S3567" s="16">
        <f t="shared" si="230"/>
        <v>42384.651504629626</v>
      </c>
    </row>
    <row r="3568" spans="1:19" ht="32" hidden="1" x14ac:dyDescent="0.2">
      <c r="A3568">
        <v>3317</v>
      </c>
      <c r="B3568" s="3" t="s">
        <v>3317</v>
      </c>
      <c r="C3568" s="3" t="s">
        <v>7427</v>
      </c>
      <c r="D3568" s="6">
        <v>1050</v>
      </c>
      <c r="E3568" s="8">
        <v>1115</v>
      </c>
      <c r="F3568" t="s">
        <v>8218</v>
      </c>
      <c r="G3568" t="s">
        <v>8223</v>
      </c>
      <c r="H3568" t="s">
        <v>8245</v>
      </c>
      <c r="I3568">
        <v>1465347424</v>
      </c>
      <c r="J3568">
        <v>1462755424</v>
      </c>
      <c r="K3568" t="b">
        <v>0</v>
      </c>
      <c r="L3568">
        <v>18</v>
      </c>
      <c r="M3568" t="b">
        <v>1</v>
      </c>
      <c r="N3568" s="11" t="s">
        <v>8273</v>
      </c>
      <c r="O3568" t="s">
        <v>8274</v>
      </c>
      <c r="P3568" s="10">
        <f t="shared" si="228"/>
        <v>106</v>
      </c>
      <c r="Q3568">
        <f t="shared" si="231"/>
        <v>61.94</v>
      </c>
      <c r="R3568" s="16">
        <f t="shared" si="229"/>
        <v>42499.039629629624</v>
      </c>
      <c r="S3568" s="16">
        <f t="shared" si="230"/>
        <v>42529.039629629624</v>
      </c>
    </row>
    <row r="3569" spans="1:19" ht="32" hidden="1" x14ac:dyDescent="0.2">
      <c r="A3569">
        <v>3391</v>
      </c>
      <c r="B3569" s="3" t="s">
        <v>3390</v>
      </c>
      <c r="C3569" s="3" t="s">
        <v>7501</v>
      </c>
      <c r="D3569" s="6">
        <v>500</v>
      </c>
      <c r="E3569" s="8">
        <v>1115</v>
      </c>
      <c r="F3569" t="s">
        <v>8218</v>
      </c>
      <c r="G3569" t="s">
        <v>8223</v>
      </c>
      <c r="H3569" t="s">
        <v>8245</v>
      </c>
      <c r="I3569">
        <v>1407536880</v>
      </c>
      <c r="J3569">
        <v>1404997548</v>
      </c>
      <c r="K3569" t="b">
        <v>0</v>
      </c>
      <c r="L3569">
        <v>18</v>
      </c>
      <c r="M3569" t="b">
        <v>1</v>
      </c>
      <c r="N3569" s="11" t="s">
        <v>8273</v>
      </c>
      <c r="O3569" t="s">
        <v>8274</v>
      </c>
      <c r="P3569" s="10">
        <f t="shared" si="228"/>
        <v>223</v>
      </c>
      <c r="Q3569">
        <f t="shared" si="231"/>
        <v>61.94</v>
      </c>
      <c r="R3569" s="16">
        <f t="shared" si="229"/>
        <v>41830.545694444445</v>
      </c>
      <c r="S3569" s="16">
        <f t="shared" si="230"/>
        <v>41859.936111111114</v>
      </c>
    </row>
    <row r="3570" spans="1:19" ht="32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P3570" s="10">
        <f t="shared" si="228"/>
        <v>111</v>
      </c>
      <c r="Q3570">
        <f t="shared" si="231"/>
        <v>58.42</v>
      </c>
      <c r="R3570" s="16">
        <f t="shared" si="229"/>
        <v>41869.740671296298</v>
      </c>
      <c r="S3570" s="16">
        <f t="shared" si="230"/>
        <v>41899.740671296298</v>
      </c>
    </row>
    <row r="3571" spans="1:19" ht="32" hidden="1" x14ac:dyDescent="0.2">
      <c r="A3571">
        <v>3366</v>
      </c>
      <c r="B3571" s="3" t="s">
        <v>3365</v>
      </c>
      <c r="C3571" s="3" t="s">
        <v>7476</v>
      </c>
      <c r="D3571" s="6">
        <v>500</v>
      </c>
      <c r="E3571" s="8">
        <v>1105</v>
      </c>
      <c r="F3571" t="s">
        <v>8218</v>
      </c>
      <c r="G3571" t="s">
        <v>8223</v>
      </c>
      <c r="H3571" t="s">
        <v>8245</v>
      </c>
      <c r="I3571">
        <v>1431481037</v>
      </c>
      <c r="J3571">
        <v>1428889037</v>
      </c>
      <c r="K3571" t="b">
        <v>0</v>
      </c>
      <c r="L3571">
        <v>18</v>
      </c>
      <c r="M3571" t="b">
        <v>1</v>
      </c>
      <c r="N3571" s="11" t="s">
        <v>8273</v>
      </c>
      <c r="O3571" t="s">
        <v>8274</v>
      </c>
      <c r="P3571" s="10">
        <f t="shared" si="228"/>
        <v>221</v>
      </c>
      <c r="Q3571">
        <f t="shared" si="231"/>
        <v>61.39</v>
      </c>
      <c r="R3571" s="16">
        <f t="shared" si="229"/>
        <v>42107.067557870367</v>
      </c>
      <c r="S3571" s="16">
        <f t="shared" si="230"/>
        <v>42137.067557870367</v>
      </c>
    </row>
    <row r="3572" spans="1:19" ht="32" hidden="1" x14ac:dyDescent="0.2">
      <c r="A3572">
        <v>3933</v>
      </c>
      <c r="B3572" s="3" t="s">
        <v>3930</v>
      </c>
      <c r="C3572" s="3" t="s">
        <v>8041</v>
      </c>
      <c r="D3572" s="6">
        <v>7000</v>
      </c>
      <c r="E3572" s="8">
        <v>1102</v>
      </c>
      <c r="F3572" t="s">
        <v>8220</v>
      </c>
      <c r="G3572" t="s">
        <v>8223</v>
      </c>
      <c r="H3572" t="s">
        <v>8245</v>
      </c>
      <c r="I3572">
        <v>1468716180</v>
      </c>
      <c r="J3572">
        <v>1466205262</v>
      </c>
      <c r="K3572" t="b">
        <v>0</v>
      </c>
      <c r="L3572">
        <v>12</v>
      </c>
      <c r="M3572" t="b">
        <v>0</v>
      </c>
      <c r="N3572" s="11" t="s">
        <v>8273</v>
      </c>
      <c r="O3572" t="s">
        <v>8274</v>
      </c>
      <c r="P3572" s="10">
        <f t="shared" si="228"/>
        <v>16</v>
      </c>
      <c r="Q3572">
        <f t="shared" si="231"/>
        <v>91.83</v>
      </c>
      <c r="R3572" s="16">
        <f t="shared" si="229"/>
        <v>42538.968310185184</v>
      </c>
      <c r="S3572" s="16">
        <f t="shared" si="230"/>
        <v>42568.029861111107</v>
      </c>
    </row>
    <row r="3573" spans="1:19" ht="32" hidden="1" x14ac:dyDescent="0.2">
      <c r="A3573">
        <v>3598</v>
      </c>
      <c r="B3573" s="3" t="s">
        <v>3597</v>
      </c>
      <c r="C3573" s="3" t="s">
        <v>7708</v>
      </c>
      <c r="D3573" s="6">
        <v>1000</v>
      </c>
      <c r="E3573" s="8">
        <v>1101</v>
      </c>
      <c r="F3573" t="s">
        <v>8218</v>
      </c>
      <c r="G3573" t="s">
        <v>8223</v>
      </c>
      <c r="H3573" t="s">
        <v>8245</v>
      </c>
      <c r="I3573">
        <v>1409720340</v>
      </c>
      <c r="J3573">
        <v>1408129822</v>
      </c>
      <c r="K3573" t="b">
        <v>0</v>
      </c>
      <c r="L3573">
        <v>27</v>
      </c>
      <c r="M3573" t="b">
        <v>1</v>
      </c>
      <c r="N3573" s="11" t="s">
        <v>8273</v>
      </c>
      <c r="O3573" t="s">
        <v>8274</v>
      </c>
      <c r="P3573" s="10">
        <f t="shared" si="228"/>
        <v>110</v>
      </c>
      <c r="Q3573">
        <f t="shared" si="231"/>
        <v>40.78</v>
      </c>
      <c r="R3573" s="16">
        <f t="shared" si="229"/>
        <v>41866.79886574074</v>
      </c>
      <c r="S3573" s="16">
        <f t="shared" si="230"/>
        <v>41885.207638888889</v>
      </c>
    </row>
    <row r="3574" spans="1:19" ht="32" hidden="1" x14ac:dyDescent="0.2">
      <c r="A3574">
        <v>3769</v>
      </c>
      <c r="B3574" s="3" t="s">
        <v>3766</v>
      </c>
      <c r="C3574" s="3" t="s">
        <v>7879</v>
      </c>
      <c r="D3574" s="6">
        <v>1100</v>
      </c>
      <c r="E3574" s="8">
        <v>1100</v>
      </c>
      <c r="F3574" t="s">
        <v>8218</v>
      </c>
      <c r="G3574" t="s">
        <v>8223</v>
      </c>
      <c r="H3574" t="s">
        <v>8245</v>
      </c>
      <c r="I3574">
        <v>1460730079</v>
      </c>
      <c r="J3574">
        <v>1458138079</v>
      </c>
      <c r="K3574" t="b">
        <v>0</v>
      </c>
      <c r="L3574">
        <v>15</v>
      </c>
      <c r="M3574" t="b">
        <v>1</v>
      </c>
      <c r="N3574" s="11" t="s">
        <v>8273</v>
      </c>
      <c r="O3574" t="s">
        <v>8275</v>
      </c>
      <c r="P3574" s="10">
        <f t="shared" si="228"/>
        <v>100</v>
      </c>
      <c r="Q3574">
        <f t="shared" si="231"/>
        <v>73.33</v>
      </c>
      <c r="R3574" s="16">
        <f t="shared" si="229"/>
        <v>42445.598136574074</v>
      </c>
      <c r="S3574" s="16">
        <f t="shared" si="230"/>
        <v>42475.598136574074</v>
      </c>
    </row>
    <row r="3575" spans="1:19" ht="32" hidden="1" x14ac:dyDescent="0.2">
      <c r="A3575">
        <v>3842</v>
      </c>
      <c r="B3575" s="3" t="s">
        <v>3839</v>
      </c>
      <c r="C3575" s="3" t="s">
        <v>7951</v>
      </c>
      <c r="D3575" s="6">
        <v>5000</v>
      </c>
      <c r="E3575" s="8">
        <v>1097</v>
      </c>
      <c r="F3575" t="s">
        <v>8220</v>
      </c>
      <c r="G3575" t="s">
        <v>8224</v>
      </c>
      <c r="H3575" t="s">
        <v>8246</v>
      </c>
      <c r="I3575">
        <v>1399809052</v>
      </c>
      <c r="J3575">
        <v>1397217052</v>
      </c>
      <c r="K3575" t="b">
        <v>1</v>
      </c>
      <c r="L3575">
        <v>23</v>
      </c>
      <c r="M3575" t="b">
        <v>0</v>
      </c>
      <c r="N3575" s="11" t="s">
        <v>8273</v>
      </c>
      <c r="O3575" t="s">
        <v>8274</v>
      </c>
      <c r="P3575" s="10">
        <f t="shared" si="228"/>
        <v>22</v>
      </c>
      <c r="Q3575">
        <f t="shared" si="231"/>
        <v>47.7</v>
      </c>
      <c r="R3575" s="16">
        <f t="shared" si="229"/>
        <v>41740.493657407409</v>
      </c>
      <c r="S3575" s="16">
        <f t="shared" si="230"/>
        <v>41770.493657407409</v>
      </c>
    </row>
    <row r="3576" spans="1:19" ht="32" hidden="1" x14ac:dyDescent="0.2">
      <c r="A3576">
        <v>3362</v>
      </c>
      <c r="B3576" s="3" t="s">
        <v>3361</v>
      </c>
      <c r="C3576" s="3" t="s">
        <v>7472</v>
      </c>
      <c r="D3576" s="6">
        <v>500</v>
      </c>
      <c r="E3576" s="8">
        <v>1090</v>
      </c>
      <c r="F3576" t="s">
        <v>8218</v>
      </c>
      <c r="G3576" t="s">
        <v>8223</v>
      </c>
      <c r="H3576" t="s">
        <v>8245</v>
      </c>
      <c r="I3576">
        <v>1425704100</v>
      </c>
      <c r="J3576">
        <v>1424484717</v>
      </c>
      <c r="K3576" t="b">
        <v>0</v>
      </c>
      <c r="L3576">
        <v>20</v>
      </c>
      <c r="M3576" t="b">
        <v>1</v>
      </c>
      <c r="N3576" s="11" t="s">
        <v>8273</v>
      </c>
      <c r="O3576" t="s">
        <v>8274</v>
      </c>
      <c r="P3576" s="10">
        <f t="shared" si="228"/>
        <v>218</v>
      </c>
      <c r="Q3576">
        <f t="shared" si="231"/>
        <v>54.5</v>
      </c>
      <c r="R3576" s="16">
        <f t="shared" si="229"/>
        <v>42056.091631944444</v>
      </c>
      <c r="S3576" s="16">
        <f t="shared" si="230"/>
        <v>42070.204861111109</v>
      </c>
    </row>
    <row r="3577" spans="1:19" ht="32" hidden="1" x14ac:dyDescent="0.2">
      <c r="A3577">
        <v>3567</v>
      </c>
      <c r="B3577" s="3" t="s">
        <v>3566</v>
      </c>
      <c r="C3577" s="3" t="s">
        <v>7677</v>
      </c>
      <c r="D3577" s="6">
        <v>1000</v>
      </c>
      <c r="E3577" s="8">
        <v>1088</v>
      </c>
      <c r="F3577" t="s">
        <v>8218</v>
      </c>
      <c r="G3577" t="s">
        <v>8224</v>
      </c>
      <c r="H3577" t="s">
        <v>8246</v>
      </c>
      <c r="I3577">
        <v>1433964444</v>
      </c>
      <c r="J3577">
        <v>1431372444</v>
      </c>
      <c r="K3577" t="b">
        <v>0</v>
      </c>
      <c r="L3577">
        <v>41</v>
      </c>
      <c r="M3577" t="b">
        <v>1</v>
      </c>
      <c r="N3577" s="11" t="s">
        <v>8273</v>
      </c>
      <c r="O3577" t="s">
        <v>8274</v>
      </c>
      <c r="P3577" s="10">
        <f t="shared" si="228"/>
        <v>109</v>
      </c>
      <c r="Q3577">
        <f t="shared" si="231"/>
        <v>26.54</v>
      </c>
      <c r="R3577" s="16">
        <f t="shared" si="229"/>
        <v>42135.810694444444</v>
      </c>
      <c r="S3577" s="16">
        <f t="shared" si="230"/>
        <v>42165.810694444444</v>
      </c>
    </row>
    <row r="3578" spans="1:19" ht="32" hidden="1" x14ac:dyDescent="0.2">
      <c r="A3578">
        <v>3709</v>
      </c>
      <c r="B3578" s="3" t="s">
        <v>3706</v>
      </c>
      <c r="C3578" s="3" t="s">
        <v>7819</v>
      </c>
      <c r="D3578" s="6">
        <v>1000</v>
      </c>
      <c r="E3578" s="8">
        <v>1082.5</v>
      </c>
      <c r="F3578" t="s">
        <v>8218</v>
      </c>
      <c r="G3578" t="s">
        <v>8224</v>
      </c>
      <c r="H3578" t="s">
        <v>8246</v>
      </c>
      <c r="I3578">
        <v>1403715546</v>
      </c>
      <c r="J3578">
        <v>1401123546</v>
      </c>
      <c r="K3578" t="b">
        <v>0</v>
      </c>
      <c r="L3578">
        <v>35</v>
      </c>
      <c r="M3578" t="b">
        <v>1</v>
      </c>
      <c r="N3578" s="11" t="s">
        <v>8273</v>
      </c>
      <c r="O3578" t="s">
        <v>8274</v>
      </c>
      <c r="P3578" s="10">
        <f t="shared" ref="P3578:P3641" si="232">IFERROR(ROUND(E3578/D3578*100,0), "N/A")</f>
        <v>108</v>
      </c>
      <c r="Q3578">
        <f t="shared" si="231"/>
        <v>30.93</v>
      </c>
      <c r="R3578" s="16">
        <f t="shared" si="229"/>
        <v>41785.707708333335</v>
      </c>
      <c r="S3578" s="16">
        <f t="shared" si="230"/>
        <v>41815.707708333335</v>
      </c>
    </row>
    <row r="3579" spans="1:19" ht="32" hidden="1" x14ac:dyDescent="0.2">
      <c r="A3579">
        <v>3446</v>
      </c>
      <c r="B3579" s="3" t="s">
        <v>3445</v>
      </c>
      <c r="C3579" s="3" t="s">
        <v>7556</v>
      </c>
      <c r="D3579" s="6">
        <v>1000</v>
      </c>
      <c r="E3579" s="8">
        <v>1082</v>
      </c>
      <c r="F3579" t="s">
        <v>8218</v>
      </c>
      <c r="G3579" t="s">
        <v>8224</v>
      </c>
      <c r="H3579" t="s">
        <v>8246</v>
      </c>
      <c r="I3579">
        <v>1423138800</v>
      </c>
      <c r="J3579">
        <v>1421092725</v>
      </c>
      <c r="K3579" t="b">
        <v>0</v>
      </c>
      <c r="L3579">
        <v>25</v>
      </c>
      <c r="M3579" t="b">
        <v>1</v>
      </c>
      <c r="N3579" s="11" t="s">
        <v>8273</v>
      </c>
      <c r="O3579" t="s">
        <v>8274</v>
      </c>
      <c r="P3579" s="10">
        <f t="shared" si="232"/>
        <v>108</v>
      </c>
      <c r="Q3579">
        <f t="shared" si="231"/>
        <v>43.28</v>
      </c>
      <c r="R3579" s="16">
        <f t="shared" si="229"/>
        <v>42016.832465277781</v>
      </c>
      <c r="S3579" s="16">
        <f t="shared" si="230"/>
        <v>42040.513888888891</v>
      </c>
    </row>
    <row r="3580" spans="1:19" ht="16" hidden="1" x14ac:dyDescent="0.2">
      <c r="A3580">
        <v>3447</v>
      </c>
      <c r="B3580" s="3" t="s">
        <v>3446</v>
      </c>
      <c r="C3580" s="3" t="s">
        <v>7557</v>
      </c>
      <c r="D3580" s="6">
        <v>1000</v>
      </c>
      <c r="E3580" s="8">
        <v>1078</v>
      </c>
      <c r="F3580" t="s">
        <v>8218</v>
      </c>
      <c r="G3580" t="s">
        <v>8223</v>
      </c>
      <c r="H3580" t="s">
        <v>8245</v>
      </c>
      <c r="I3580">
        <v>1458332412</v>
      </c>
      <c r="J3580">
        <v>1454448012</v>
      </c>
      <c r="K3580" t="b">
        <v>0</v>
      </c>
      <c r="L3580">
        <v>14</v>
      </c>
      <c r="M3580" t="b">
        <v>1</v>
      </c>
      <c r="N3580" s="11" t="s">
        <v>8273</v>
      </c>
      <c r="O3580" t="s">
        <v>8274</v>
      </c>
      <c r="P3580" s="10">
        <f t="shared" si="232"/>
        <v>108</v>
      </c>
      <c r="Q3580">
        <f t="shared" si="231"/>
        <v>77</v>
      </c>
      <c r="R3580" s="16">
        <f t="shared" si="229"/>
        <v>42402.889027777783</v>
      </c>
      <c r="S3580" s="16">
        <f t="shared" si="230"/>
        <v>42447.847361111111</v>
      </c>
    </row>
    <row r="3581" spans="1:19" ht="32" hidden="1" x14ac:dyDescent="0.2">
      <c r="A3581">
        <v>3471</v>
      </c>
      <c r="B3581" s="3" t="s">
        <v>3470</v>
      </c>
      <c r="C3581" s="3" t="s">
        <v>7581</v>
      </c>
      <c r="D3581" s="6">
        <v>500</v>
      </c>
      <c r="E3581" s="8">
        <v>1073</v>
      </c>
      <c r="F3581" t="s">
        <v>8218</v>
      </c>
      <c r="G3581" t="s">
        <v>8224</v>
      </c>
      <c r="H3581" t="s">
        <v>8246</v>
      </c>
      <c r="I3581">
        <v>1409515200</v>
      </c>
      <c r="J3581">
        <v>1405971690</v>
      </c>
      <c r="K3581" t="b">
        <v>0</v>
      </c>
      <c r="L3581">
        <v>30</v>
      </c>
      <c r="M3581" t="b">
        <v>1</v>
      </c>
      <c r="N3581" s="11" t="s">
        <v>8273</v>
      </c>
      <c r="O3581" t="s">
        <v>8274</v>
      </c>
      <c r="P3581" s="10">
        <f t="shared" si="232"/>
        <v>215</v>
      </c>
      <c r="Q3581">
        <f t="shared" si="231"/>
        <v>35.770000000000003</v>
      </c>
      <c r="R3581" s="16">
        <f t="shared" si="229"/>
        <v>41841.820486111108</v>
      </c>
      <c r="S3581" s="16">
        <f t="shared" si="230"/>
        <v>41882.833333333336</v>
      </c>
    </row>
    <row r="3582" spans="1:19" ht="32" hidden="1" x14ac:dyDescent="0.2">
      <c r="A3582">
        <v>3307</v>
      </c>
      <c r="B3582" s="3" t="s">
        <v>3307</v>
      </c>
      <c r="C3582" s="3" t="s">
        <v>7417</v>
      </c>
      <c r="D3582" s="6">
        <v>1000</v>
      </c>
      <c r="E3582" s="8">
        <v>1066.8</v>
      </c>
      <c r="F3582" t="s">
        <v>8218</v>
      </c>
      <c r="G3582" t="s">
        <v>8223</v>
      </c>
      <c r="H3582" t="s">
        <v>8245</v>
      </c>
      <c r="I3582">
        <v>1463275339</v>
      </c>
      <c r="J3582">
        <v>1460683339</v>
      </c>
      <c r="K3582" t="b">
        <v>0</v>
      </c>
      <c r="L3582">
        <v>20</v>
      </c>
      <c r="M3582" t="b">
        <v>1</v>
      </c>
      <c r="N3582" s="11" t="s">
        <v>8273</v>
      </c>
      <c r="O3582" t="s">
        <v>8274</v>
      </c>
      <c r="P3582" s="10">
        <f t="shared" si="232"/>
        <v>107</v>
      </c>
      <c r="Q3582">
        <f t="shared" si="231"/>
        <v>53.34</v>
      </c>
      <c r="R3582" s="16">
        <f t="shared" si="229"/>
        <v>42475.057164351849</v>
      </c>
      <c r="S3582" s="16">
        <f t="shared" si="230"/>
        <v>42505.057164351849</v>
      </c>
    </row>
    <row r="3583" spans="1:19" ht="32" hidden="1" x14ac:dyDescent="0.2">
      <c r="A3583">
        <v>3843</v>
      </c>
      <c r="B3583" s="3" t="s">
        <v>3840</v>
      </c>
      <c r="C3583" s="3" t="s">
        <v>7952</v>
      </c>
      <c r="D3583" s="6">
        <v>5000</v>
      </c>
      <c r="E3583" s="8">
        <v>1065</v>
      </c>
      <c r="F3583" t="s">
        <v>8220</v>
      </c>
      <c r="G3583" t="s">
        <v>8223</v>
      </c>
      <c r="H3583" t="s">
        <v>8245</v>
      </c>
      <c r="I3583">
        <v>1401587064</v>
      </c>
      <c r="J3583">
        <v>1399427064</v>
      </c>
      <c r="K3583" t="b">
        <v>1</v>
      </c>
      <c r="L3583">
        <v>19</v>
      </c>
      <c r="M3583" t="b">
        <v>0</v>
      </c>
      <c r="N3583" s="11" t="s">
        <v>8273</v>
      </c>
      <c r="O3583" t="s">
        <v>8274</v>
      </c>
      <c r="P3583" s="10">
        <f t="shared" si="232"/>
        <v>21</v>
      </c>
      <c r="Q3583">
        <f t="shared" si="231"/>
        <v>56.05</v>
      </c>
      <c r="R3583" s="16">
        <f t="shared" si="229"/>
        <v>41766.072500000002</v>
      </c>
      <c r="S3583" s="16">
        <f t="shared" si="230"/>
        <v>41791.072500000002</v>
      </c>
    </row>
    <row r="3584" spans="1:19" ht="32" hidden="1" x14ac:dyDescent="0.2">
      <c r="A3584">
        <v>3819</v>
      </c>
      <c r="B3584" s="3" t="s">
        <v>3816</v>
      </c>
      <c r="C3584" s="3" t="s">
        <v>7817</v>
      </c>
      <c r="D3584" s="6">
        <v>1000</v>
      </c>
      <c r="E3584" s="8">
        <v>1064</v>
      </c>
      <c r="F3584" t="s">
        <v>8218</v>
      </c>
      <c r="G3584" t="s">
        <v>8223</v>
      </c>
      <c r="H3584" t="s">
        <v>8245</v>
      </c>
      <c r="I3584">
        <v>1437166920</v>
      </c>
      <c r="J3584">
        <v>1435554104</v>
      </c>
      <c r="K3584" t="b">
        <v>0</v>
      </c>
      <c r="L3584">
        <v>26</v>
      </c>
      <c r="M3584" t="b">
        <v>1</v>
      </c>
      <c r="N3584" s="11" t="s">
        <v>8273</v>
      </c>
      <c r="O3584" t="s">
        <v>8274</v>
      </c>
      <c r="P3584" s="10">
        <f t="shared" si="232"/>
        <v>106</v>
      </c>
      <c r="Q3584">
        <f t="shared" si="231"/>
        <v>40.92</v>
      </c>
      <c r="R3584" s="16">
        <f t="shared" si="229"/>
        <v>42184.209537037037</v>
      </c>
      <c r="S3584" s="16">
        <f t="shared" si="230"/>
        <v>42202.876388888893</v>
      </c>
    </row>
    <row r="3585" spans="1:19" ht="32" hidden="1" x14ac:dyDescent="0.2">
      <c r="A3585">
        <v>3500</v>
      </c>
      <c r="B3585" s="3" t="s">
        <v>3499</v>
      </c>
      <c r="C3585" s="3" t="s">
        <v>7610</v>
      </c>
      <c r="D3585" s="6">
        <v>1000</v>
      </c>
      <c r="E3585" s="8">
        <v>1063</v>
      </c>
      <c r="F3585" t="s">
        <v>8218</v>
      </c>
      <c r="G3585" t="s">
        <v>8223</v>
      </c>
      <c r="H3585" t="s">
        <v>8245</v>
      </c>
      <c r="I3585">
        <v>1457326740</v>
      </c>
      <c r="J3585">
        <v>1455919438</v>
      </c>
      <c r="K3585" t="b">
        <v>0</v>
      </c>
      <c r="L3585">
        <v>42</v>
      </c>
      <c r="M3585" t="b">
        <v>1</v>
      </c>
      <c r="N3585" s="11" t="s">
        <v>8273</v>
      </c>
      <c r="O3585" t="s">
        <v>8274</v>
      </c>
      <c r="P3585" s="10">
        <f t="shared" si="232"/>
        <v>106</v>
      </c>
      <c r="Q3585">
        <f t="shared" si="231"/>
        <v>25.31</v>
      </c>
      <c r="R3585" s="16">
        <f t="shared" si="229"/>
        <v>42419.91942129629</v>
      </c>
      <c r="S3585" s="16">
        <f t="shared" si="230"/>
        <v>42436.207638888889</v>
      </c>
    </row>
    <row r="3586" spans="1:19" ht="32" hidden="1" x14ac:dyDescent="0.2">
      <c r="A3586">
        <v>3860</v>
      </c>
      <c r="B3586" s="3" t="s">
        <v>3857</v>
      </c>
      <c r="C3586" s="3" t="s">
        <v>7969</v>
      </c>
      <c r="D3586" s="6">
        <v>6000</v>
      </c>
      <c r="E3586" s="8">
        <v>1060</v>
      </c>
      <c r="F3586" t="s">
        <v>8220</v>
      </c>
      <c r="G3586" t="s">
        <v>8223</v>
      </c>
      <c r="H3586" t="s">
        <v>8245</v>
      </c>
      <c r="I3586">
        <v>1407858710</v>
      </c>
      <c r="J3586">
        <v>1405266710</v>
      </c>
      <c r="K3586" t="b">
        <v>0</v>
      </c>
      <c r="L3586">
        <v>13</v>
      </c>
      <c r="M3586" t="b">
        <v>0</v>
      </c>
      <c r="N3586" s="11" t="s">
        <v>8273</v>
      </c>
      <c r="O3586" t="s">
        <v>8274</v>
      </c>
      <c r="P3586" s="10">
        <f t="shared" si="232"/>
        <v>18</v>
      </c>
      <c r="Q3586">
        <f t="shared" si="231"/>
        <v>81.540000000000006</v>
      </c>
      <c r="R3586" s="16">
        <f t="shared" si="229"/>
        <v>41833.660995370366</v>
      </c>
      <c r="S3586" s="16">
        <f t="shared" si="230"/>
        <v>41863.660995370366</v>
      </c>
    </row>
    <row r="3587" spans="1:19" ht="32" hidden="1" x14ac:dyDescent="0.2">
      <c r="A3587">
        <v>3408</v>
      </c>
      <c r="B3587" s="3" t="s">
        <v>3407</v>
      </c>
      <c r="C3587" s="3" t="s">
        <v>7518</v>
      </c>
      <c r="D3587" s="6">
        <v>500</v>
      </c>
      <c r="E3587" s="8">
        <v>1055</v>
      </c>
      <c r="F3587" t="s">
        <v>8218</v>
      </c>
      <c r="G3587" t="s">
        <v>8223</v>
      </c>
      <c r="H3587" t="s">
        <v>8245</v>
      </c>
      <c r="I3587">
        <v>1405727304</v>
      </c>
      <c r="J3587">
        <v>1403135304</v>
      </c>
      <c r="K3587" t="b">
        <v>0</v>
      </c>
      <c r="L3587">
        <v>18</v>
      </c>
      <c r="M3587" t="b">
        <v>1</v>
      </c>
      <c r="N3587" s="11" t="s">
        <v>8273</v>
      </c>
      <c r="O3587" t="s">
        <v>8274</v>
      </c>
      <c r="P3587" s="10">
        <f t="shared" si="232"/>
        <v>211</v>
      </c>
      <c r="Q3587">
        <f t="shared" si="231"/>
        <v>58.61</v>
      </c>
      <c r="R3587" s="16">
        <f t="shared" ref="R3587:R3650" si="233">(((J3587/60)/60)/24)+DATE(1970,1,1)</f>
        <v>41808.991944444446</v>
      </c>
      <c r="S3587" s="16">
        <f t="shared" ref="S3587:S3650" si="234">(((I3587/60)/60)/24)+DATE(1970,1,1)</f>
        <v>41838.991944444446</v>
      </c>
    </row>
    <row r="3588" spans="1:19" ht="32" hidden="1" x14ac:dyDescent="0.2">
      <c r="A3588">
        <v>3368</v>
      </c>
      <c r="B3588" s="3" t="s">
        <v>3367</v>
      </c>
      <c r="C3588" s="3" t="s">
        <v>7478</v>
      </c>
      <c r="D3588" s="6">
        <v>1000</v>
      </c>
      <c r="E3588" s="8">
        <v>1046</v>
      </c>
      <c r="F3588" t="s">
        <v>8218</v>
      </c>
      <c r="G3588" t="s">
        <v>8223</v>
      </c>
      <c r="H3588" t="s">
        <v>8245</v>
      </c>
      <c r="I3588">
        <v>1420088400</v>
      </c>
      <c r="J3588">
        <v>1416977259</v>
      </c>
      <c r="K3588" t="b">
        <v>0</v>
      </c>
      <c r="L3588">
        <v>23</v>
      </c>
      <c r="M3588" t="b">
        <v>1</v>
      </c>
      <c r="N3588" s="11" t="s">
        <v>8273</v>
      </c>
      <c r="O3588" t="s">
        <v>8274</v>
      </c>
      <c r="P3588" s="10">
        <f t="shared" si="232"/>
        <v>105</v>
      </c>
      <c r="Q3588">
        <f t="shared" si="231"/>
        <v>45.48</v>
      </c>
      <c r="R3588" s="16">
        <f t="shared" si="233"/>
        <v>41969.199756944443</v>
      </c>
      <c r="S3588" s="16">
        <f t="shared" si="234"/>
        <v>42005.208333333328</v>
      </c>
    </row>
    <row r="3589" spans="1:19" ht="32" hidden="1" x14ac:dyDescent="0.2">
      <c r="A3589">
        <v>3684</v>
      </c>
      <c r="B3589" s="3" t="s">
        <v>3681</v>
      </c>
      <c r="C3589" s="3" t="s">
        <v>7794</v>
      </c>
      <c r="D3589" s="6">
        <v>750</v>
      </c>
      <c r="E3589" s="8">
        <v>1043</v>
      </c>
      <c r="F3589" t="s">
        <v>8218</v>
      </c>
      <c r="G3589" t="s">
        <v>8223</v>
      </c>
      <c r="H3589" t="s">
        <v>8245</v>
      </c>
      <c r="I3589">
        <v>1441167586</v>
      </c>
      <c r="J3589">
        <v>1438575586</v>
      </c>
      <c r="K3589" t="b">
        <v>0</v>
      </c>
      <c r="L3589">
        <v>23</v>
      </c>
      <c r="M3589" t="b">
        <v>1</v>
      </c>
      <c r="N3589" s="11" t="s">
        <v>8273</v>
      </c>
      <c r="O3589" t="s">
        <v>8274</v>
      </c>
      <c r="P3589" s="10">
        <f t="shared" si="232"/>
        <v>139</v>
      </c>
      <c r="Q3589">
        <f t="shared" si="231"/>
        <v>45.35</v>
      </c>
      <c r="R3589" s="16">
        <f t="shared" si="233"/>
        <v>42219.180393518516</v>
      </c>
      <c r="S3589" s="16">
        <f t="shared" si="234"/>
        <v>42249.180393518516</v>
      </c>
    </row>
    <row r="3590" spans="1:19" ht="32" hidden="1" x14ac:dyDescent="0.2">
      <c r="A3590">
        <v>3372</v>
      </c>
      <c r="B3590" s="3" t="s">
        <v>3371</v>
      </c>
      <c r="C3590" s="3" t="s">
        <v>7482</v>
      </c>
      <c r="D3590" s="6">
        <v>1000</v>
      </c>
      <c r="E3590" s="8">
        <v>1035</v>
      </c>
      <c r="F3590" t="s">
        <v>8218</v>
      </c>
      <c r="G3590" t="s">
        <v>8223</v>
      </c>
      <c r="H3590" t="s">
        <v>8245</v>
      </c>
      <c r="I3590">
        <v>1408942740</v>
      </c>
      <c r="J3590">
        <v>1407157756</v>
      </c>
      <c r="K3590" t="b">
        <v>0</v>
      </c>
      <c r="L3590">
        <v>27</v>
      </c>
      <c r="M3590" t="b">
        <v>1</v>
      </c>
      <c r="N3590" s="11" t="s">
        <v>8273</v>
      </c>
      <c r="O3590" t="s">
        <v>8274</v>
      </c>
      <c r="P3590" s="10">
        <f t="shared" si="232"/>
        <v>104</v>
      </c>
      <c r="Q3590">
        <f t="shared" si="231"/>
        <v>38.33</v>
      </c>
      <c r="R3590" s="16">
        <f t="shared" si="233"/>
        <v>41855.548101851848</v>
      </c>
      <c r="S3590" s="16">
        <f t="shared" si="234"/>
        <v>41876.207638888889</v>
      </c>
    </row>
    <row r="3591" spans="1:19" ht="32" hidden="1" x14ac:dyDescent="0.2">
      <c r="A3591">
        <v>3559</v>
      </c>
      <c r="B3591" s="3" t="s">
        <v>3558</v>
      </c>
      <c r="C3591" s="3" t="s">
        <v>7669</v>
      </c>
      <c r="D3591" s="6">
        <v>1000</v>
      </c>
      <c r="E3591" s="8">
        <v>1035</v>
      </c>
      <c r="F3591" t="s">
        <v>8218</v>
      </c>
      <c r="G3591" t="s">
        <v>8225</v>
      </c>
      <c r="H3591" t="s">
        <v>8247</v>
      </c>
      <c r="I3591">
        <v>1438333080</v>
      </c>
      <c r="J3591">
        <v>1436408308</v>
      </c>
      <c r="K3591" t="b">
        <v>0</v>
      </c>
      <c r="L3591">
        <v>24</v>
      </c>
      <c r="M3591" t="b">
        <v>1</v>
      </c>
      <c r="N3591" s="11" t="s">
        <v>8273</v>
      </c>
      <c r="O3591" t="s">
        <v>8274</v>
      </c>
      <c r="P3591" s="10">
        <f t="shared" si="232"/>
        <v>104</v>
      </c>
      <c r="Q3591">
        <f t="shared" si="231"/>
        <v>43.13</v>
      </c>
      <c r="R3591" s="16">
        <f t="shared" si="233"/>
        <v>42194.096157407403</v>
      </c>
      <c r="S3591" s="16">
        <f t="shared" si="234"/>
        <v>42216.373611111107</v>
      </c>
    </row>
    <row r="3592" spans="1:19" ht="32" hidden="1" x14ac:dyDescent="0.2">
      <c r="A3592">
        <v>3668</v>
      </c>
      <c r="B3592" s="3" t="s">
        <v>3665</v>
      </c>
      <c r="C3592" s="3" t="s">
        <v>7778</v>
      </c>
      <c r="D3592" s="6">
        <v>1000</v>
      </c>
      <c r="E3592" s="8">
        <v>1035</v>
      </c>
      <c r="F3592" t="s">
        <v>8218</v>
      </c>
      <c r="G3592" t="s">
        <v>8223</v>
      </c>
      <c r="H3592" t="s">
        <v>8245</v>
      </c>
      <c r="I3592">
        <v>1437676380</v>
      </c>
      <c r="J3592">
        <v>1435670452</v>
      </c>
      <c r="K3592" t="b">
        <v>0</v>
      </c>
      <c r="L3592">
        <v>28</v>
      </c>
      <c r="M3592" t="b">
        <v>1</v>
      </c>
      <c r="N3592" s="11" t="s">
        <v>8273</v>
      </c>
      <c r="O3592" t="s">
        <v>8274</v>
      </c>
      <c r="P3592" s="10">
        <f t="shared" si="232"/>
        <v>104</v>
      </c>
      <c r="Q3592">
        <f t="shared" si="231"/>
        <v>36.96</v>
      </c>
      <c r="R3592" s="16">
        <f t="shared" si="233"/>
        <v>42185.556157407409</v>
      </c>
      <c r="S3592" s="16">
        <f t="shared" si="234"/>
        <v>42208.772916666669</v>
      </c>
    </row>
    <row r="3593" spans="1:19" ht="32" hidden="1" x14ac:dyDescent="0.2">
      <c r="A3593">
        <v>3676</v>
      </c>
      <c r="B3593" s="3" t="s">
        <v>3673</v>
      </c>
      <c r="C3593" s="3" t="s">
        <v>7786</v>
      </c>
      <c r="D3593" s="6">
        <v>800</v>
      </c>
      <c r="E3593" s="8">
        <v>1030</v>
      </c>
      <c r="F3593" t="s">
        <v>8218</v>
      </c>
      <c r="G3593" t="s">
        <v>8223</v>
      </c>
      <c r="H3593" t="s">
        <v>8245</v>
      </c>
      <c r="I3593">
        <v>1410550484</v>
      </c>
      <c r="J3593">
        <v>1408995284</v>
      </c>
      <c r="K3593" t="b">
        <v>0</v>
      </c>
      <c r="L3593">
        <v>16</v>
      </c>
      <c r="M3593" t="b">
        <v>1</v>
      </c>
      <c r="N3593" s="11" t="s">
        <v>8273</v>
      </c>
      <c r="O3593" t="s">
        <v>8274</v>
      </c>
      <c r="P3593" s="10">
        <f t="shared" si="232"/>
        <v>129</v>
      </c>
      <c r="Q3593">
        <f t="shared" si="231"/>
        <v>64.38</v>
      </c>
      <c r="R3593" s="16">
        <f t="shared" si="233"/>
        <v>41876.815787037034</v>
      </c>
      <c r="S3593" s="16">
        <f t="shared" si="234"/>
        <v>41894.815787037034</v>
      </c>
    </row>
    <row r="3594" spans="1:19" ht="32" hidden="1" x14ac:dyDescent="0.2">
      <c r="A3594">
        <v>3580</v>
      </c>
      <c r="B3594" s="3" t="s">
        <v>3579</v>
      </c>
      <c r="C3594" s="3" t="s">
        <v>7690</v>
      </c>
      <c r="D3594" s="6">
        <v>900</v>
      </c>
      <c r="E3594" s="8">
        <v>1025</v>
      </c>
      <c r="F3594" t="s">
        <v>8218</v>
      </c>
      <c r="G3594" t="s">
        <v>8223</v>
      </c>
      <c r="H3594" t="s">
        <v>8245</v>
      </c>
      <c r="I3594">
        <v>1425185940</v>
      </c>
      <c r="J3594">
        <v>1421900022</v>
      </c>
      <c r="K3594" t="b">
        <v>0</v>
      </c>
      <c r="L3594">
        <v>27</v>
      </c>
      <c r="M3594" t="b">
        <v>1</v>
      </c>
      <c r="N3594" s="11" t="s">
        <v>8273</v>
      </c>
      <c r="O3594" t="s">
        <v>8274</v>
      </c>
      <c r="P3594" s="10">
        <f t="shared" si="232"/>
        <v>114</v>
      </c>
      <c r="Q3594">
        <f t="shared" ref="Q3594:Q3657" si="235">IFERROR(ROUND(E3594/L3594,2),0)</f>
        <v>37.96</v>
      </c>
      <c r="R3594" s="16">
        <f t="shared" si="233"/>
        <v>42026.176180555558</v>
      </c>
      <c r="S3594" s="16">
        <f t="shared" si="234"/>
        <v>42064.207638888889</v>
      </c>
    </row>
    <row r="3595" spans="1:19" ht="32" hidden="1" x14ac:dyDescent="0.2">
      <c r="A3595">
        <v>3798</v>
      </c>
      <c r="B3595" s="3" t="s">
        <v>3795</v>
      </c>
      <c r="C3595" s="3" t="s">
        <v>7908</v>
      </c>
      <c r="D3595" s="6">
        <v>70000</v>
      </c>
      <c r="E3595" s="8">
        <v>1025</v>
      </c>
      <c r="F3595" t="s">
        <v>8220</v>
      </c>
      <c r="G3595" t="s">
        <v>8223</v>
      </c>
      <c r="H3595" t="s">
        <v>8245</v>
      </c>
      <c r="I3595">
        <v>1407691248</v>
      </c>
      <c r="J3595">
        <v>1405099248</v>
      </c>
      <c r="K3595" t="b">
        <v>0</v>
      </c>
      <c r="L3595">
        <v>5</v>
      </c>
      <c r="M3595" t="b">
        <v>0</v>
      </c>
      <c r="N3595" s="11" t="s">
        <v>8273</v>
      </c>
      <c r="O3595" t="s">
        <v>8275</v>
      </c>
      <c r="P3595" s="10">
        <f t="shared" si="232"/>
        <v>1</v>
      </c>
      <c r="Q3595">
        <f t="shared" si="235"/>
        <v>205</v>
      </c>
      <c r="R3595" s="16">
        <f t="shared" si="233"/>
        <v>41831.722777777781</v>
      </c>
      <c r="S3595" s="16">
        <f t="shared" si="234"/>
        <v>41861.722777777781</v>
      </c>
    </row>
    <row r="3596" spans="1:19" ht="32" hidden="1" x14ac:dyDescent="0.2">
      <c r="A3596">
        <v>3549</v>
      </c>
      <c r="B3596" s="3" t="s">
        <v>3548</v>
      </c>
      <c r="C3596" s="3" t="s">
        <v>7659</v>
      </c>
      <c r="D3596" s="6">
        <v>1000</v>
      </c>
      <c r="E3596" s="8">
        <v>1020</v>
      </c>
      <c r="F3596" t="s">
        <v>8218</v>
      </c>
      <c r="G3596" t="s">
        <v>8224</v>
      </c>
      <c r="H3596" t="s">
        <v>8246</v>
      </c>
      <c r="I3596">
        <v>1441358873</v>
      </c>
      <c r="J3596">
        <v>1438939673</v>
      </c>
      <c r="K3596" t="b">
        <v>0</v>
      </c>
      <c r="L3596">
        <v>42</v>
      </c>
      <c r="M3596" t="b">
        <v>1</v>
      </c>
      <c r="N3596" s="11" t="s">
        <v>8273</v>
      </c>
      <c r="O3596" t="s">
        <v>8274</v>
      </c>
      <c r="P3596" s="10">
        <f t="shared" si="232"/>
        <v>102</v>
      </c>
      <c r="Q3596">
        <f t="shared" si="235"/>
        <v>24.29</v>
      </c>
      <c r="R3596" s="16">
        <f t="shared" si="233"/>
        <v>42223.394363425927</v>
      </c>
      <c r="S3596" s="16">
        <f t="shared" si="234"/>
        <v>42251.394363425927</v>
      </c>
    </row>
    <row r="3597" spans="1:19" ht="32" hidden="1" x14ac:dyDescent="0.2">
      <c r="A3597">
        <v>3599</v>
      </c>
      <c r="B3597" s="3" t="s">
        <v>3598</v>
      </c>
      <c r="C3597" s="3" t="s">
        <v>7709</v>
      </c>
      <c r="D3597" s="6">
        <v>500</v>
      </c>
      <c r="E3597" s="8">
        <v>1010</v>
      </c>
      <c r="F3597" t="s">
        <v>8218</v>
      </c>
      <c r="G3597" t="s">
        <v>8223</v>
      </c>
      <c r="H3597" t="s">
        <v>8245</v>
      </c>
      <c r="I3597">
        <v>1440892800</v>
      </c>
      <c r="J3597">
        <v>1438715077</v>
      </c>
      <c r="K3597" t="b">
        <v>0</v>
      </c>
      <c r="L3597">
        <v>17</v>
      </c>
      <c r="M3597" t="b">
        <v>1</v>
      </c>
      <c r="N3597" s="11" t="s">
        <v>8273</v>
      </c>
      <c r="O3597" t="s">
        <v>8274</v>
      </c>
      <c r="P3597" s="10">
        <f t="shared" si="232"/>
        <v>202</v>
      </c>
      <c r="Q3597">
        <f t="shared" si="235"/>
        <v>59.41</v>
      </c>
      <c r="R3597" s="16">
        <f t="shared" si="233"/>
        <v>42220.79487268519</v>
      </c>
      <c r="S3597" s="16">
        <f t="shared" si="234"/>
        <v>42246</v>
      </c>
    </row>
    <row r="3598" spans="1:19" ht="32" hidden="1" x14ac:dyDescent="0.2">
      <c r="A3598">
        <v>3906</v>
      </c>
      <c r="B3598" s="3" t="s">
        <v>3903</v>
      </c>
      <c r="C3598" s="3" t="s">
        <v>8014</v>
      </c>
      <c r="D3598" s="6">
        <v>1500</v>
      </c>
      <c r="E3598" s="8">
        <v>1010</v>
      </c>
      <c r="F3598" t="s">
        <v>8220</v>
      </c>
      <c r="G3598" t="s">
        <v>8224</v>
      </c>
      <c r="H3598" t="s">
        <v>8246</v>
      </c>
      <c r="I3598">
        <v>1435325100</v>
      </c>
      <c r="J3598">
        <v>1432072893</v>
      </c>
      <c r="K3598" t="b">
        <v>0</v>
      </c>
      <c r="L3598">
        <v>16</v>
      </c>
      <c r="M3598" t="b">
        <v>0</v>
      </c>
      <c r="N3598" s="11" t="s">
        <v>8273</v>
      </c>
      <c r="O3598" t="s">
        <v>8274</v>
      </c>
      <c r="P3598" s="10">
        <f t="shared" si="232"/>
        <v>67</v>
      </c>
      <c r="Q3598">
        <f t="shared" si="235"/>
        <v>63.13</v>
      </c>
      <c r="R3598" s="16">
        <f t="shared" si="233"/>
        <v>42143.917743055557</v>
      </c>
      <c r="S3598" s="16">
        <f t="shared" si="234"/>
        <v>42181.559027777781</v>
      </c>
    </row>
    <row r="3599" spans="1:19" ht="16" hidden="1" x14ac:dyDescent="0.2">
      <c r="A3599">
        <v>3564</v>
      </c>
      <c r="B3599" s="3" t="s">
        <v>3563</v>
      </c>
      <c r="C3599" s="3" t="s">
        <v>7674</v>
      </c>
      <c r="D3599" s="6">
        <v>1000</v>
      </c>
      <c r="E3599" s="8">
        <v>1005</v>
      </c>
      <c r="F3599" t="s">
        <v>8218</v>
      </c>
      <c r="G3599" t="s">
        <v>8224</v>
      </c>
      <c r="H3599" t="s">
        <v>8246</v>
      </c>
      <c r="I3599">
        <v>1444060800</v>
      </c>
      <c r="J3599">
        <v>1440082649</v>
      </c>
      <c r="K3599" t="b">
        <v>0</v>
      </c>
      <c r="L3599">
        <v>17</v>
      </c>
      <c r="M3599" t="b">
        <v>1</v>
      </c>
      <c r="N3599" s="11" t="s">
        <v>8273</v>
      </c>
      <c r="O3599" t="s">
        <v>8274</v>
      </c>
      <c r="P3599" s="10">
        <f t="shared" si="232"/>
        <v>101</v>
      </c>
      <c r="Q3599">
        <f t="shared" si="235"/>
        <v>59.12</v>
      </c>
      <c r="R3599" s="16">
        <f t="shared" si="233"/>
        <v>42236.623252314821</v>
      </c>
      <c r="S3599" s="16">
        <f t="shared" si="234"/>
        <v>42282.666666666672</v>
      </c>
    </row>
    <row r="3600" spans="1:19" ht="16" hidden="1" x14ac:dyDescent="0.2">
      <c r="A3600">
        <v>3622</v>
      </c>
      <c r="B3600" s="3" t="s">
        <v>3620</v>
      </c>
      <c r="C3600" s="3" t="s">
        <v>7732</v>
      </c>
      <c r="D3600" s="6">
        <v>1000</v>
      </c>
      <c r="E3600" s="8">
        <v>1000.99</v>
      </c>
      <c r="F3600" t="s">
        <v>8218</v>
      </c>
      <c r="G3600" t="s">
        <v>8223</v>
      </c>
      <c r="H3600" t="s">
        <v>8245</v>
      </c>
      <c r="I3600">
        <v>1411874580</v>
      </c>
      <c r="J3600">
        <v>1409030371</v>
      </c>
      <c r="K3600" t="b">
        <v>0</v>
      </c>
      <c r="L3600">
        <v>21</v>
      </c>
      <c r="M3600" t="b">
        <v>1</v>
      </c>
      <c r="N3600" s="11" t="s">
        <v>8273</v>
      </c>
      <c r="O3600" t="s">
        <v>8274</v>
      </c>
      <c r="P3600" s="10">
        <f t="shared" si="232"/>
        <v>100</v>
      </c>
      <c r="Q3600">
        <f t="shared" si="235"/>
        <v>47.67</v>
      </c>
      <c r="R3600" s="16">
        <f t="shared" si="233"/>
        <v>41877.221886574072</v>
      </c>
      <c r="S3600" s="16">
        <f t="shared" si="234"/>
        <v>41910.140972222223</v>
      </c>
    </row>
    <row r="3601" spans="1:19" ht="16" hidden="1" x14ac:dyDescent="0.2">
      <c r="A3601">
        <v>3815</v>
      </c>
      <c r="B3601" s="3" t="s">
        <v>3812</v>
      </c>
      <c r="C3601" s="3" t="s">
        <v>7925</v>
      </c>
      <c r="D3601" s="6">
        <v>1000</v>
      </c>
      <c r="E3601" s="8">
        <v>1000.01</v>
      </c>
      <c r="F3601" t="s">
        <v>8218</v>
      </c>
      <c r="G3601" t="s">
        <v>8224</v>
      </c>
      <c r="H3601" t="s">
        <v>8246</v>
      </c>
      <c r="I3601">
        <v>1440111600</v>
      </c>
      <c r="J3601">
        <v>1437545657</v>
      </c>
      <c r="K3601" t="b">
        <v>0</v>
      </c>
      <c r="L3601">
        <v>20</v>
      </c>
      <c r="M3601" t="b">
        <v>1</v>
      </c>
      <c r="N3601" s="11" t="s">
        <v>8273</v>
      </c>
      <c r="O3601" t="s">
        <v>8274</v>
      </c>
      <c r="P3601" s="10">
        <f t="shared" si="232"/>
        <v>100</v>
      </c>
      <c r="Q3601">
        <f t="shared" si="235"/>
        <v>50</v>
      </c>
      <c r="R3601" s="16">
        <f t="shared" si="233"/>
        <v>42207.259918981479</v>
      </c>
      <c r="S3601" s="16">
        <f t="shared" si="234"/>
        <v>42236.958333333328</v>
      </c>
    </row>
    <row r="3602" spans="1:19" ht="32" hidden="1" x14ac:dyDescent="0.2">
      <c r="A3602">
        <v>2821</v>
      </c>
      <c r="B3602" s="3" t="s">
        <v>2821</v>
      </c>
      <c r="C3602" s="3" t="s">
        <v>6931</v>
      </c>
      <c r="D3602" s="6">
        <v>1000</v>
      </c>
      <c r="E3602" s="8">
        <v>1000</v>
      </c>
      <c r="F3602" t="s">
        <v>8218</v>
      </c>
      <c r="G3602" t="s">
        <v>8224</v>
      </c>
      <c r="H3602" t="s">
        <v>8246</v>
      </c>
      <c r="I3602">
        <v>1411510135</v>
      </c>
      <c r="J3602">
        <v>1408918135</v>
      </c>
      <c r="K3602" t="b">
        <v>0</v>
      </c>
      <c r="L3602">
        <v>35</v>
      </c>
      <c r="M3602" t="b">
        <v>1</v>
      </c>
      <c r="N3602" s="11" t="s">
        <v>8273</v>
      </c>
      <c r="O3602" t="s">
        <v>8274</v>
      </c>
      <c r="P3602" s="10">
        <f t="shared" si="232"/>
        <v>100</v>
      </c>
      <c r="Q3602">
        <f t="shared" si="235"/>
        <v>28.57</v>
      </c>
      <c r="R3602" s="16">
        <f t="shared" si="233"/>
        <v>41875.922858796301</v>
      </c>
      <c r="S3602" s="16">
        <f t="shared" si="234"/>
        <v>41905.922858796301</v>
      </c>
    </row>
    <row r="3603" spans="1:19" ht="32" hidden="1" x14ac:dyDescent="0.2">
      <c r="A3603">
        <v>2928</v>
      </c>
      <c r="B3603" s="3" t="s">
        <v>2928</v>
      </c>
      <c r="C3603" s="3" t="s">
        <v>7038</v>
      </c>
      <c r="D3603" s="6">
        <v>1000</v>
      </c>
      <c r="E3603" s="8">
        <v>1000</v>
      </c>
      <c r="F3603" t="s">
        <v>8218</v>
      </c>
      <c r="G3603" t="s">
        <v>8223</v>
      </c>
      <c r="H3603" t="s">
        <v>8245</v>
      </c>
      <c r="I3603">
        <v>1457135846</v>
      </c>
      <c r="J3603">
        <v>1454543846</v>
      </c>
      <c r="K3603" t="b">
        <v>0</v>
      </c>
      <c r="L3603">
        <v>24</v>
      </c>
      <c r="M3603" t="b">
        <v>1</v>
      </c>
      <c r="N3603" s="11" t="s">
        <v>8273</v>
      </c>
      <c r="O3603" t="s">
        <v>8275</v>
      </c>
      <c r="P3603" s="10">
        <f t="shared" si="232"/>
        <v>100</v>
      </c>
      <c r="Q3603">
        <f t="shared" si="235"/>
        <v>41.67</v>
      </c>
      <c r="R3603" s="16">
        <f t="shared" si="233"/>
        <v>42403.998217592598</v>
      </c>
      <c r="S3603" s="16">
        <f t="shared" si="234"/>
        <v>42433.998217592598</v>
      </c>
    </row>
    <row r="3604" spans="1:19" ht="32" hidden="1" x14ac:dyDescent="0.2">
      <c r="A3604">
        <v>3185</v>
      </c>
      <c r="B3604" s="3" t="s">
        <v>3185</v>
      </c>
      <c r="C3604" s="3" t="s">
        <v>7295</v>
      </c>
      <c r="D3604" s="6">
        <v>1000</v>
      </c>
      <c r="E3604" s="8">
        <v>1000</v>
      </c>
      <c r="F3604" t="s">
        <v>8218</v>
      </c>
      <c r="G3604" t="s">
        <v>8224</v>
      </c>
      <c r="H3604" t="s">
        <v>8246</v>
      </c>
      <c r="I3604">
        <v>1405553241</v>
      </c>
      <c r="J3604">
        <v>1404948441</v>
      </c>
      <c r="K3604" t="b">
        <v>1</v>
      </c>
      <c r="L3604">
        <v>24</v>
      </c>
      <c r="M3604" t="b">
        <v>1</v>
      </c>
      <c r="N3604" s="11" t="s">
        <v>8273</v>
      </c>
      <c r="O3604" t="s">
        <v>8274</v>
      </c>
      <c r="P3604" s="10">
        <f t="shared" si="232"/>
        <v>100</v>
      </c>
      <c r="Q3604">
        <f t="shared" si="235"/>
        <v>41.67</v>
      </c>
      <c r="R3604" s="16">
        <f t="shared" si="233"/>
        <v>41829.977326388893</v>
      </c>
      <c r="S3604" s="16">
        <f t="shared" si="234"/>
        <v>41836.977326388893</v>
      </c>
    </row>
    <row r="3605" spans="1:19" ht="32" hidden="1" x14ac:dyDescent="0.2">
      <c r="A3605">
        <v>3504</v>
      </c>
      <c r="B3605" s="3" t="s">
        <v>3503</v>
      </c>
      <c r="C3605" s="3" t="s">
        <v>7614</v>
      </c>
      <c r="D3605" s="6">
        <v>1000</v>
      </c>
      <c r="E3605" s="8">
        <v>1000</v>
      </c>
      <c r="F3605" t="s">
        <v>8218</v>
      </c>
      <c r="G3605" t="s">
        <v>8223</v>
      </c>
      <c r="H3605" t="s">
        <v>8245</v>
      </c>
      <c r="I3605">
        <v>1447959491</v>
      </c>
      <c r="J3605">
        <v>1445363891</v>
      </c>
      <c r="K3605" t="b">
        <v>0</v>
      </c>
      <c r="L3605">
        <v>8</v>
      </c>
      <c r="M3605" t="b">
        <v>1</v>
      </c>
      <c r="N3605" s="11" t="s">
        <v>8273</v>
      </c>
      <c r="O3605" t="s">
        <v>8274</v>
      </c>
      <c r="P3605" s="10">
        <f t="shared" si="232"/>
        <v>100</v>
      </c>
      <c r="Q3605">
        <f t="shared" si="235"/>
        <v>125</v>
      </c>
      <c r="R3605" s="16">
        <f t="shared" si="233"/>
        <v>42297.748738425929</v>
      </c>
      <c r="S3605" s="16">
        <f t="shared" si="234"/>
        <v>42327.790405092594</v>
      </c>
    </row>
    <row r="3606" spans="1:19" ht="32" hidden="1" x14ac:dyDescent="0.2">
      <c r="A3606">
        <v>3512</v>
      </c>
      <c r="B3606" s="3" t="s">
        <v>3511</v>
      </c>
      <c r="C3606" s="3" t="s">
        <v>7622</v>
      </c>
      <c r="D3606" s="6">
        <v>1000</v>
      </c>
      <c r="E3606" s="8">
        <v>1000</v>
      </c>
      <c r="F3606" t="s">
        <v>8218</v>
      </c>
      <c r="G3606" t="s">
        <v>8224</v>
      </c>
      <c r="H3606" t="s">
        <v>8246</v>
      </c>
      <c r="I3606">
        <v>1429789992</v>
      </c>
      <c r="J3606">
        <v>1424609592</v>
      </c>
      <c r="K3606" t="b">
        <v>0</v>
      </c>
      <c r="L3606">
        <v>17</v>
      </c>
      <c r="M3606" t="b">
        <v>1</v>
      </c>
      <c r="N3606" s="11" t="s">
        <v>8273</v>
      </c>
      <c r="O3606" t="s">
        <v>8274</v>
      </c>
      <c r="P3606" s="10">
        <f t="shared" si="232"/>
        <v>100</v>
      </c>
      <c r="Q3606">
        <f t="shared" si="235"/>
        <v>58.82</v>
      </c>
      <c r="R3606" s="16">
        <f t="shared" si="233"/>
        <v>42057.536944444444</v>
      </c>
      <c r="S3606" s="16">
        <f t="shared" si="234"/>
        <v>42117.49527777778</v>
      </c>
    </row>
    <row r="3607" spans="1:19" ht="32" hidden="1" x14ac:dyDescent="0.2">
      <c r="A3607">
        <v>3808</v>
      </c>
      <c r="B3607" s="3" t="s">
        <v>3805</v>
      </c>
      <c r="C3607" s="3" t="s">
        <v>7918</v>
      </c>
      <c r="D3607" s="6">
        <v>1000</v>
      </c>
      <c r="E3607" s="8">
        <v>1000</v>
      </c>
      <c r="F3607" t="s">
        <v>8218</v>
      </c>
      <c r="G3607" t="s">
        <v>8224</v>
      </c>
      <c r="H3607" t="s">
        <v>8246</v>
      </c>
      <c r="I3607">
        <v>1429955619</v>
      </c>
      <c r="J3607">
        <v>1424775219</v>
      </c>
      <c r="K3607" t="b">
        <v>0</v>
      </c>
      <c r="L3607">
        <v>24</v>
      </c>
      <c r="M3607" t="b">
        <v>1</v>
      </c>
      <c r="N3607" s="11" t="s">
        <v>8273</v>
      </c>
      <c r="O3607" t="s">
        <v>8274</v>
      </c>
      <c r="P3607" s="10">
        <f t="shared" si="232"/>
        <v>100</v>
      </c>
      <c r="Q3607">
        <f t="shared" si="235"/>
        <v>41.67</v>
      </c>
      <c r="R3607" s="16">
        <f t="shared" si="233"/>
        <v>42059.453923611116</v>
      </c>
      <c r="S3607" s="16">
        <f t="shared" si="234"/>
        <v>42119.412256944444</v>
      </c>
    </row>
    <row r="3608" spans="1:19" ht="32" hidden="1" x14ac:dyDescent="0.2">
      <c r="A3608">
        <v>3913</v>
      </c>
      <c r="B3608" s="3" t="s">
        <v>3910</v>
      </c>
      <c r="C3608" s="3" t="s">
        <v>8021</v>
      </c>
      <c r="D3608" s="6">
        <v>10000</v>
      </c>
      <c r="E3608" s="8">
        <v>1000</v>
      </c>
      <c r="F3608" t="s">
        <v>8220</v>
      </c>
      <c r="G3608" t="s">
        <v>8223</v>
      </c>
      <c r="H3608" t="s">
        <v>8245</v>
      </c>
      <c r="I3608">
        <v>1448863449</v>
      </c>
      <c r="J3608">
        <v>1446267849</v>
      </c>
      <c r="K3608" t="b">
        <v>0</v>
      </c>
      <c r="L3608">
        <v>7</v>
      </c>
      <c r="M3608" t="b">
        <v>0</v>
      </c>
      <c r="N3608" s="11" t="s">
        <v>8273</v>
      </c>
      <c r="O3608" t="s">
        <v>8274</v>
      </c>
      <c r="P3608" s="10">
        <f t="shared" si="232"/>
        <v>10</v>
      </c>
      <c r="Q3608">
        <f t="shared" si="235"/>
        <v>142.86000000000001</v>
      </c>
      <c r="R3608" s="16">
        <f t="shared" si="233"/>
        <v>42308.211215277777</v>
      </c>
      <c r="S3608" s="16">
        <f t="shared" si="234"/>
        <v>42338.252881944441</v>
      </c>
    </row>
    <row r="3609" spans="1:19" ht="32" x14ac:dyDescent="0.2">
      <c r="A3609">
        <v>3880</v>
      </c>
      <c r="B3609" s="3" t="s">
        <v>3877</v>
      </c>
      <c r="C3609" s="3" t="s">
        <v>7989</v>
      </c>
      <c r="D3609" s="6">
        <v>7500</v>
      </c>
      <c r="E3609" s="8">
        <v>980</v>
      </c>
      <c r="F3609" t="s">
        <v>8219</v>
      </c>
      <c r="G3609" t="s">
        <v>8224</v>
      </c>
      <c r="H3609" t="s">
        <v>8246</v>
      </c>
      <c r="I3609">
        <v>1406761200</v>
      </c>
      <c r="J3609">
        <v>1403724820</v>
      </c>
      <c r="K3609" t="b">
        <v>0</v>
      </c>
      <c r="L3609">
        <v>17</v>
      </c>
      <c r="M3609" t="b">
        <v>0</v>
      </c>
      <c r="N3609" s="11" t="s">
        <v>8273</v>
      </c>
      <c r="O3609" t="s">
        <v>8275</v>
      </c>
      <c r="P3609" s="10">
        <f t="shared" si="232"/>
        <v>13</v>
      </c>
      <c r="Q3609">
        <f t="shared" si="235"/>
        <v>57.65</v>
      </c>
      <c r="R3609" s="16">
        <f t="shared" si="233"/>
        <v>41815.815046296295</v>
      </c>
      <c r="S3609" s="16">
        <f t="shared" si="234"/>
        <v>41850.958333333336</v>
      </c>
    </row>
    <row r="3610" spans="1:19" ht="32" hidden="1" x14ac:dyDescent="0.2">
      <c r="A3610">
        <v>2978</v>
      </c>
      <c r="B3610" s="3" t="s">
        <v>2978</v>
      </c>
      <c r="C3610" s="3" t="s">
        <v>7088</v>
      </c>
      <c r="D3610" s="6">
        <v>750</v>
      </c>
      <c r="E3610" s="8">
        <v>971</v>
      </c>
      <c r="F3610" t="s">
        <v>8218</v>
      </c>
      <c r="G3610" t="s">
        <v>8223</v>
      </c>
      <c r="H3610" t="s">
        <v>8245</v>
      </c>
      <c r="I3610">
        <v>1413784740</v>
      </c>
      <c r="J3610">
        <v>1412954547</v>
      </c>
      <c r="K3610" t="b">
        <v>0</v>
      </c>
      <c r="L3610">
        <v>16</v>
      </c>
      <c r="M3610" t="b">
        <v>1</v>
      </c>
      <c r="N3610" s="11" t="s">
        <v>8273</v>
      </c>
      <c r="O3610" t="s">
        <v>8274</v>
      </c>
      <c r="P3610" s="10">
        <f t="shared" si="232"/>
        <v>129</v>
      </c>
      <c r="Q3610">
        <f t="shared" si="235"/>
        <v>60.69</v>
      </c>
      <c r="R3610" s="16">
        <f t="shared" si="233"/>
        <v>41922.640590277777</v>
      </c>
      <c r="S3610" s="16">
        <f t="shared" si="234"/>
        <v>41932.249305555553</v>
      </c>
    </row>
    <row r="3611" spans="1:19" ht="32" hidden="1" x14ac:dyDescent="0.2">
      <c r="A3611">
        <v>3420</v>
      </c>
      <c r="B3611" s="3" t="s">
        <v>3419</v>
      </c>
      <c r="C3611" s="3" t="s">
        <v>7530</v>
      </c>
      <c r="D3611" s="6">
        <v>700</v>
      </c>
      <c r="E3611" s="8">
        <v>966</v>
      </c>
      <c r="F3611" t="s">
        <v>8218</v>
      </c>
      <c r="G3611" t="s">
        <v>8224</v>
      </c>
      <c r="H3611" t="s">
        <v>8246</v>
      </c>
      <c r="I3611">
        <v>1455408000</v>
      </c>
      <c r="J3611">
        <v>1454638202</v>
      </c>
      <c r="K3611" t="b">
        <v>0</v>
      </c>
      <c r="L3611">
        <v>34</v>
      </c>
      <c r="M3611" t="b">
        <v>1</v>
      </c>
      <c r="N3611" s="11" t="s">
        <v>8273</v>
      </c>
      <c r="O3611" t="s">
        <v>8274</v>
      </c>
      <c r="P3611" s="10">
        <f t="shared" si="232"/>
        <v>138</v>
      </c>
      <c r="Q3611">
        <f t="shared" si="235"/>
        <v>28.41</v>
      </c>
      <c r="R3611" s="16">
        <f t="shared" si="233"/>
        <v>42405.090300925927</v>
      </c>
      <c r="S3611" s="16">
        <f t="shared" si="234"/>
        <v>42414</v>
      </c>
    </row>
    <row r="3612" spans="1:19" ht="32" hidden="1" x14ac:dyDescent="0.2">
      <c r="A3612">
        <v>2873</v>
      </c>
      <c r="B3612" s="3" t="s">
        <v>2873</v>
      </c>
      <c r="C3612" s="3" t="s">
        <v>6983</v>
      </c>
      <c r="D3612" s="6">
        <v>2500</v>
      </c>
      <c r="E3612" s="8">
        <v>953</v>
      </c>
      <c r="F3612" t="s">
        <v>8220</v>
      </c>
      <c r="G3612" t="s">
        <v>8223</v>
      </c>
      <c r="H3612" t="s">
        <v>8245</v>
      </c>
      <c r="I3612">
        <v>1422473831</v>
      </c>
      <c r="J3612">
        <v>1419881831</v>
      </c>
      <c r="K3612" t="b">
        <v>0</v>
      </c>
      <c r="L3612">
        <v>8</v>
      </c>
      <c r="M3612" t="b">
        <v>0</v>
      </c>
      <c r="N3612" s="11" t="s">
        <v>8273</v>
      </c>
      <c r="O3612" t="s">
        <v>8274</v>
      </c>
      <c r="P3612" s="10">
        <f t="shared" si="232"/>
        <v>38</v>
      </c>
      <c r="Q3612">
        <f t="shared" si="235"/>
        <v>119.13</v>
      </c>
      <c r="R3612" s="16">
        <f t="shared" si="233"/>
        <v>42002.817488425921</v>
      </c>
      <c r="S3612" s="16">
        <f t="shared" si="234"/>
        <v>42032.817488425921</v>
      </c>
    </row>
    <row r="3613" spans="1:19" ht="32" hidden="1" x14ac:dyDescent="0.2">
      <c r="A3613">
        <v>3460</v>
      </c>
      <c r="B3613" s="3" t="s">
        <v>3459</v>
      </c>
      <c r="C3613" s="3" t="s">
        <v>7570</v>
      </c>
      <c r="D3613" s="6">
        <v>500</v>
      </c>
      <c r="E3613" s="8">
        <v>950</v>
      </c>
      <c r="F3613" t="s">
        <v>8218</v>
      </c>
      <c r="G3613" t="s">
        <v>8224</v>
      </c>
      <c r="H3613" t="s">
        <v>8246</v>
      </c>
      <c r="I3613">
        <v>1408106352</v>
      </c>
      <c r="J3613">
        <v>1406896752</v>
      </c>
      <c r="K3613" t="b">
        <v>0</v>
      </c>
      <c r="L3613">
        <v>19</v>
      </c>
      <c r="M3613" t="b">
        <v>1</v>
      </c>
      <c r="N3613" s="11" t="s">
        <v>8273</v>
      </c>
      <c r="O3613" t="s">
        <v>8274</v>
      </c>
      <c r="P3613" s="10">
        <f t="shared" si="232"/>
        <v>190</v>
      </c>
      <c r="Q3613">
        <f t="shared" si="235"/>
        <v>50</v>
      </c>
      <c r="R3613" s="16">
        <f t="shared" si="233"/>
        <v>41852.527222222219</v>
      </c>
      <c r="S3613" s="16">
        <f t="shared" si="234"/>
        <v>41866.527222222219</v>
      </c>
    </row>
    <row r="3614" spans="1:19" ht="32" hidden="1" x14ac:dyDescent="0.2">
      <c r="A3614">
        <v>3637</v>
      </c>
      <c r="B3614" s="3" t="s">
        <v>3635</v>
      </c>
      <c r="C3614" s="3" t="s">
        <v>7747</v>
      </c>
      <c r="D3614" s="6">
        <v>3000</v>
      </c>
      <c r="E3614" s="8">
        <v>926</v>
      </c>
      <c r="F3614" t="s">
        <v>8220</v>
      </c>
      <c r="G3614" t="s">
        <v>8223</v>
      </c>
      <c r="H3614" t="s">
        <v>8245</v>
      </c>
      <c r="I3614">
        <v>1420130935</v>
      </c>
      <c r="J3614">
        <v>1417538935</v>
      </c>
      <c r="K3614" t="b">
        <v>0</v>
      </c>
      <c r="L3614">
        <v>14</v>
      </c>
      <c r="M3614" t="b">
        <v>0</v>
      </c>
      <c r="N3614" s="11" t="s">
        <v>8273</v>
      </c>
      <c r="O3614" t="s">
        <v>8275</v>
      </c>
      <c r="P3614" s="10">
        <f t="shared" si="232"/>
        <v>31</v>
      </c>
      <c r="Q3614">
        <f t="shared" si="235"/>
        <v>66.14</v>
      </c>
      <c r="R3614" s="16">
        <f t="shared" si="233"/>
        <v>41975.700636574074</v>
      </c>
      <c r="S3614" s="16">
        <f t="shared" si="234"/>
        <v>42005.700636574074</v>
      </c>
    </row>
    <row r="3615" spans="1:19" ht="32" hidden="1" x14ac:dyDescent="0.2">
      <c r="A3615">
        <v>2796</v>
      </c>
      <c r="B3615" s="3" t="s">
        <v>2796</v>
      </c>
      <c r="C3615" s="3" t="s">
        <v>6906</v>
      </c>
      <c r="D3615" s="6">
        <v>800</v>
      </c>
      <c r="E3615" s="8">
        <v>924</v>
      </c>
      <c r="F3615" t="s">
        <v>8218</v>
      </c>
      <c r="G3615" t="s">
        <v>8224</v>
      </c>
      <c r="H3615" t="s">
        <v>8246</v>
      </c>
      <c r="I3615">
        <v>1404564028</v>
      </c>
      <c r="J3615">
        <v>1401972028</v>
      </c>
      <c r="K3615" t="b">
        <v>0</v>
      </c>
      <c r="L3615">
        <v>21</v>
      </c>
      <c r="M3615" t="b">
        <v>1</v>
      </c>
      <c r="N3615" s="11" t="s">
        <v>8273</v>
      </c>
      <c r="O3615" t="s">
        <v>8274</v>
      </c>
      <c r="P3615" s="10">
        <f t="shared" si="232"/>
        <v>116</v>
      </c>
      <c r="Q3615">
        <f t="shared" si="235"/>
        <v>44</v>
      </c>
      <c r="R3615" s="16">
        <f t="shared" si="233"/>
        <v>41795.528101851851</v>
      </c>
      <c r="S3615" s="16">
        <f t="shared" si="234"/>
        <v>41825.528101851851</v>
      </c>
    </row>
    <row r="3616" spans="1:19" ht="16" hidden="1" x14ac:dyDescent="0.2">
      <c r="A3616">
        <v>3395</v>
      </c>
      <c r="B3616" s="3" t="s">
        <v>3394</v>
      </c>
      <c r="C3616" s="3" t="s">
        <v>7505</v>
      </c>
      <c r="D3616" s="6">
        <v>500</v>
      </c>
      <c r="E3616" s="8">
        <v>920</v>
      </c>
      <c r="F3616" t="s">
        <v>8218</v>
      </c>
      <c r="G3616" t="s">
        <v>8224</v>
      </c>
      <c r="H3616" t="s">
        <v>8246</v>
      </c>
      <c r="I3616">
        <v>1433009400</v>
      </c>
      <c r="J3616">
        <v>1431795944</v>
      </c>
      <c r="K3616" t="b">
        <v>0</v>
      </c>
      <c r="L3616">
        <v>38</v>
      </c>
      <c r="M3616" t="b">
        <v>1</v>
      </c>
      <c r="N3616" s="11" t="s">
        <v>8273</v>
      </c>
      <c r="O3616" t="s">
        <v>8274</v>
      </c>
      <c r="P3616" s="10">
        <f t="shared" si="232"/>
        <v>184</v>
      </c>
      <c r="Q3616">
        <f t="shared" si="235"/>
        <v>24.21</v>
      </c>
      <c r="R3616" s="16">
        <f t="shared" si="233"/>
        <v>42140.712314814817</v>
      </c>
      <c r="S3616" s="16">
        <f t="shared" si="234"/>
        <v>42154.756944444445</v>
      </c>
    </row>
    <row r="3617" spans="1:19" ht="32" hidden="1" x14ac:dyDescent="0.2">
      <c r="A3617">
        <v>3914</v>
      </c>
      <c r="B3617" s="3" t="s">
        <v>3911</v>
      </c>
      <c r="C3617" s="3" t="s">
        <v>8022</v>
      </c>
      <c r="D3617" s="6">
        <v>2500</v>
      </c>
      <c r="E3617" s="8">
        <v>909</v>
      </c>
      <c r="F3617" t="s">
        <v>8220</v>
      </c>
      <c r="G3617" t="s">
        <v>8224</v>
      </c>
      <c r="H3617" t="s">
        <v>8246</v>
      </c>
      <c r="I3617">
        <v>1431298740</v>
      </c>
      <c r="J3617">
        <v>1429558756</v>
      </c>
      <c r="K3617" t="b">
        <v>0</v>
      </c>
      <c r="L3617">
        <v>27</v>
      </c>
      <c r="M3617" t="b">
        <v>0</v>
      </c>
      <c r="N3617" s="11" t="s">
        <v>8273</v>
      </c>
      <c r="O3617" t="s">
        <v>8274</v>
      </c>
      <c r="P3617" s="10">
        <f t="shared" si="232"/>
        <v>36</v>
      </c>
      <c r="Q3617">
        <f t="shared" si="235"/>
        <v>33.67</v>
      </c>
      <c r="R3617" s="16">
        <f t="shared" si="233"/>
        <v>42114.818935185183</v>
      </c>
      <c r="S3617" s="16">
        <f t="shared" si="234"/>
        <v>42134.957638888889</v>
      </c>
    </row>
    <row r="3618" spans="1:19" ht="32" hidden="1" x14ac:dyDescent="0.2">
      <c r="A3618">
        <v>3510</v>
      </c>
      <c r="B3618" s="3" t="s">
        <v>3509</v>
      </c>
      <c r="C3618" s="3" t="s">
        <v>7620</v>
      </c>
      <c r="D3618" s="6">
        <v>900</v>
      </c>
      <c r="E3618" s="8">
        <v>905</v>
      </c>
      <c r="F3618" t="s">
        <v>8218</v>
      </c>
      <c r="G3618" t="s">
        <v>8223</v>
      </c>
      <c r="H3618" t="s">
        <v>8245</v>
      </c>
      <c r="I3618">
        <v>1404312846</v>
      </c>
      <c r="J3618">
        <v>1402584846</v>
      </c>
      <c r="K3618" t="b">
        <v>0</v>
      </c>
      <c r="L3618">
        <v>15</v>
      </c>
      <c r="M3618" t="b">
        <v>1</v>
      </c>
      <c r="N3618" s="11" t="s">
        <v>8273</v>
      </c>
      <c r="O3618" t="s">
        <v>8274</v>
      </c>
      <c r="P3618" s="10">
        <f t="shared" si="232"/>
        <v>101</v>
      </c>
      <c r="Q3618">
        <f t="shared" si="235"/>
        <v>60.33</v>
      </c>
      <c r="R3618" s="16">
        <f t="shared" si="233"/>
        <v>41802.62090277778</v>
      </c>
      <c r="S3618" s="16">
        <f t="shared" si="234"/>
        <v>41822.62090277778</v>
      </c>
    </row>
    <row r="3619" spans="1:19" ht="32" hidden="1" x14ac:dyDescent="0.2">
      <c r="A3619">
        <v>3836</v>
      </c>
      <c r="B3619" s="3" t="s">
        <v>3833</v>
      </c>
      <c r="C3619" s="3" t="s">
        <v>7945</v>
      </c>
      <c r="D3619" s="6">
        <v>800</v>
      </c>
      <c r="E3619" s="8">
        <v>900</v>
      </c>
      <c r="F3619" t="s">
        <v>8218</v>
      </c>
      <c r="G3619" t="s">
        <v>8223</v>
      </c>
      <c r="H3619" t="s">
        <v>8245</v>
      </c>
      <c r="I3619">
        <v>1470197340</v>
      </c>
      <c r="J3619">
        <v>1467497652</v>
      </c>
      <c r="K3619" t="b">
        <v>0</v>
      </c>
      <c r="L3619">
        <v>14</v>
      </c>
      <c r="M3619" t="b">
        <v>1</v>
      </c>
      <c r="N3619" s="11" t="s">
        <v>8273</v>
      </c>
      <c r="O3619" t="s">
        <v>8274</v>
      </c>
      <c r="P3619" s="10">
        <f t="shared" si="232"/>
        <v>113</v>
      </c>
      <c r="Q3619">
        <f t="shared" si="235"/>
        <v>64.290000000000006</v>
      </c>
      <c r="R3619" s="16">
        <f t="shared" si="233"/>
        <v>42553.926527777774</v>
      </c>
      <c r="S3619" s="16">
        <f t="shared" si="234"/>
        <v>42585.172916666663</v>
      </c>
    </row>
    <row r="3620" spans="1:19" ht="32" hidden="1" x14ac:dyDescent="0.2">
      <c r="A3620">
        <v>3367</v>
      </c>
      <c r="B3620" s="3" t="s">
        <v>3366</v>
      </c>
      <c r="C3620" s="3" t="s">
        <v>7477</v>
      </c>
      <c r="D3620" s="6">
        <v>750</v>
      </c>
      <c r="E3620" s="8">
        <v>890</v>
      </c>
      <c r="F3620" t="s">
        <v>8218</v>
      </c>
      <c r="G3620" t="s">
        <v>8224</v>
      </c>
      <c r="H3620" t="s">
        <v>8246</v>
      </c>
      <c r="I3620">
        <v>1438467894</v>
      </c>
      <c r="J3620">
        <v>1436307894</v>
      </c>
      <c r="K3620" t="b">
        <v>0</v>
      </c>
      <c r="L3620">
        <v>30</v>
      </c>
      <c r="M3620" t="b">
        <v>1</v>
      </c>
      <c r="N3620" s="11" t="s">
        <v>8273</v>
      </c>
      <c r="O3620" t="s">
        <v>8274</v>
      </c>
      <c r="P3620" s="10">
        <f t="shared" si="232"/>
        <v>119</v>
      </c>
      <c r="Q3620">
        <f t="shared" si="235"/>
        <v>29.67</v>
      </c>
      <c r="R3620" s="16">
        <f t="shared" si="233"/>
        <v>42192.933958333335</v>
      </c>
      <c r="S3620" s="16">
        <f t="shared" si="234"/>
        <v>42217.933958333335</v>
      </c>
    </row>
    <row r="3621" spans="1:19" ht="32" hidden="1" x14ac:dyDescent="0.2">
      <c r="A3621">
        <v>3800</v>
      </c>
      <c r="B3621" s="3" t="s">
        <v>3797</v>
      </c>
      <c r="C3621" s="3" t="s">
        <v>7910</v>
      </c>
      <c r="D3621" s="6">
        <v>22000</v>
      </c>
      <c r="E3621" s="8">
        <v>881</v>
      </c>
      <c r="F3621" t="s">
        <v>8220</v>
      </c>
      <c r="G3621" t="s">
        <v>8223</v>
      </c>
      <c r="H3621" t="s">
        <v>8245</v>
      </c>
      <c r="I3621">
        <v>1420952340</v>
      </c>
      <c r="J3621">
        <v>1418146883</v>
      </c>
      <c r="K3621" t="b">
        <v>0</v>
      </c>
      <c r="L3621">
        <v>16</v>
      </c>
      <c r="M3621" t="b">
        <v>0</v>
      </c>
      <c r="N3621" s="11" t="s">
        <v>8273</v>
      </c>
      <c r="O3621" t="s">
        <v>8275</v>
      </c>
      <c r="P3621" s="10">
        <f t="shared" si="232"/>
        <v>4</v>
      </c>
      <c r="Q3621">
        <f t="shared" si="235"/>
        <v>55.06</v>
      </c>
      <c r="R3621" s="16">
        <f t="shared" si="233"/>
        <v>41982.737071759257</v>
      </c>
      <c r="S3621" s="16">
        <f t="shared" si="234"/>
        <v>42015.207638888889</v>
      </c>
    </row>
    <row r="3622" spans="1:19" ht="32" hidden="1" x14ac:dyDescent="0.2">
      <c r="A3622">
        <v>4055</v>
      </c>
      <c r="B3622" s="3" t="s">
        <v>4051</v>
      </c>
      <c r="C3622" s="3" t="s">
        <v>8159</v>
      </c>
      <c r="D3622" s="6">
        <v>5000</v>
      </c>
      <c r="E3622" s="8">
        <v>881</v>
      </c>
      <c r="F3622" t="s">
        <v>8220</v>
      </c>
      <c r="G3622" t="s">
        <v>8224</v>
      </c>
      <c r="H3622" t="s">
        <v>8246</v>
      </c>
      <c r="I3622">
        <v>1403192031</v>
      </c>
      <c r="J3622">
        <v>1400600031</v>
      </c>
      <c r="K3622" t="b">
        <v>0</v>
      </c>
      <c r="L3622">
        <v>21</v>
      </c>
      <c r="M3622" t="b">
        <v>0</v>
      </c>
      <c r="N3622" s="11" t="s">
        <v>8273</v>
      </c>
      <c r="O3622" t="s">
        <v>8274</v>
      </c>
      <c r="P3622" s="10">
        <f t="shared" si="232"/>
        <v>18</v>
      </c>
      <c r="Q3622">
        <f t="shared" si="235"/>
        <v>41.95</v>
      </c>
      <c r="R3622" s="16">
        <f t="shared" si="233"/>
        <v>41779.648506944446</v>
      </c>
      <c r="S3622" s="16">
        <f t="shared" si="234"/>
        <v>41809.648506944446</v>
      </c>
    </row>
    <row r="3623" spans="1:19" ht="32" hidden="1" x14ac:dyDescent="0.2">
      <c r="A3623">
        <v>3617</v>
      </c>
      <c r="B3623" s="3" t="s">
        <v>3615</v>
      </c>
      <c r="C3623" s="3" t="s">
        <v>7727</v>
      </c>
      <c r="D3623" s="6">
        <v>740</v>
      </c>
      <c r="E3623" s="8">
        <v>880</v>
      </c>
      <c r="F3623" t="s">
        <v>8218</v>
      </c>
      <c r="G3623" t="s">
        <v>8224</v>
      </c>
      <c r="H3623" t="s">
        <v>8246</v>
      </c>
      <c r="I3623">
        <v>1488240000</v>
      </c>
      <c r="J3623">
        <v>1486996729</v>
      </c>
      <c r="K3623" t="b">
        <v>0</v>
      </c>
      <c r="L3623">
        <v>51</v>
      </c>
      <c r="M3623" t="b">
        <v>1</v>
      </c>
      <c r="N3623" s="11" t="s">
        <v>8273</v>
      </c>
      <c r="O3623" t="s">
        <v>8274</v>
      </c>
      <c r="P3623" s="10">
        <f t="shared" si="232"/>
        <v>119</v>
      </c>
      <c r="Q3623">
        <f t="shared" si="235"/>
        <v>17.25</v>
      </c>
      <c r="R3623" s="16">
        <f t="shared" si="233"/>
        <v>42779.610289351855</v>
      </c>
      <c r="S3623" s="16">
        <f t="shared" si="234"/>
        <v>42794</v>
      </c>
    </row>
    <row r="3624" spans="1:19" ht="32" hidden="1" x14ac:dyDescent="0.2">
      <c r="A3624">
        <v>3664</v>
      </c>
      <c r="B3624" s="3" t="s">
        <v>3661</v>
      </c>
      <c r="C3624" s="3" t="s">
        <v>7774</v>
      </c>
      <c r="D3624" s="6">
        <v>800</v>
      </c>
      <c r="E3624" s="8">
        <v>875</v>
      </c>
      <c r="F3624" t="s">
        <v>8218</v>
      </c>
      <c r="G3624" t="s">
        <v>8223</v>
      </c>
      <c r="H3624" t="s">
        <v>8245</v>
      </c>
      <c r="I3624">
        <v>1466056689</v>
      </c>
      <c r="J3624">
        <v>1464847089</v>
      </c>
      <c r="K3624" t="b">
        <v>0</v>
      </c>
      <c r="L3624">
        <v>19</v>
      </c>
      <c r="M3624" t="b">
        <v>1</v>
      </c>
      <c r="N3624" s="11" t="s">
        <v>8273</v>
      </c>
      <c r="O3624" t="s">
        <v>8274</v>
      </c>
      <c r="P3624" s="10">
        <f t="shared" si="232"/>
        <v>109</v>
      </c>
      <c r="Q3624">
        <f t="shared" si="235"/>
        <v>46.05</v>
      </c>
      <c r="R3624" s="16">
        <f t="shared" si="233"/>
        <v>42523.248715277776</v>
      </c>
      <c r="S3624" s="16">
        <f t="shared" si="234"/>
        <v>42537.248715277776</v>
      </c>
    </row>
    <row r="3625" spans="1:19" ht="32" hidden="1" x14ac:dyDescent="0.2">
      <c r="A3625">
        <v>3841</v>
      </c>
      <c r="B3625" s="3" t="s">
        <v>3838</v>
      </c>
      <c r="C3625" s="3" t="s">
        <v>7950</v>
      </c>
      <c r="D3625" s="6">
        <v>10000</v>
      </c>
      <c r="E3625" s="8">
        <v>872</v>
      </c>
      <c r="F3625" t="s">
        <v>8220</v>
      </c>
      <c r="G3625" t="s">
        <v>8223</v>
      </c>
      <c r="H3625" t="s">
        <v>8245</v>
      </c>
      <c r="I3625">
        <v>1405882287</v>
      </c>
      <c r="J3625">
        <v>1400698287</v>
      </c>
      <c r="K3625" t="b">
        <v>1</v>
      </c>
      <c r="L3625">
        <v>34</v>
      </c>
      <c r="M3625" t="b">
        <v>0</v>
      </c>
      <c r="N3625" s="11" t="s">
        <v>8273</v>
      </c>
      <c r="O3625" t="s">
        <v>8274</v>
      </c>
      <c r="P3625" s="10">
        <f t="shared" si="232"/>
        <v>9</v>
      </c>
      <c r="Q3625">
        <f t="shared" si="235"/>
        <v>25.65</v>
      </c>
      <c r="R3625" s="16">
        <f t="shared" si="233"/>
        <v>41780.785729166666</v>
      </c>
      <c r="S3625" s="16">
        <f t="shared" si="234"/>
        <v>41840.785729166666</v>
      </c>
    </row>
    <row r="3626" spans="1:19" ht="32" hidden="1" x14ac:dyDescent="0.2">
      <c r="A3626">
        <v>3444</v>
      </c>
      <c r="B3626" s="3" t="s">
        <v>3443</v>
      </c>
      <c r="C3626" s="3" t="s">
        <v>7554</v>
      </c>
      <c r="D3626" s="6">
        <v>300</v>
      </c>
      <c r="E3626" s="8">
        <v>867</v>
      </c>
      <c r="F3626" t="s">
        <v>8218</v>
      </c>
      <c r="G3626" t="s">
        <v>8225</v>
      </c>
      <c r="H3626" t="s">
        <v>8247</v>
      </c>
      <c r="I3626">
        <v>1465394340</v>
      </c>
      <c r="J3626">
        <v>1464677986</v>
      </c>
      <c r="K3626" t="b">
        <v>0</v>
      </c>
      <c r="L3626">
        <v>20</v>
      </c>
      <c r="M3626" t="b">
        <v>1</v>
      </c>
      <c r="N3626" s="11" t="s">
        <v>8273</v>
      </c>
      <c r="O3626" t="s">
        <v>8274</v>
      </c>
      <c r="P3626" s="10">
        <f t="shared" si="232"/>
        <v>289</v>
      </c>
      <c r="Q3626">
        <f t="shared" si="235"/>
        <v>43.35</v>
      </c>
      <c r="R3626" s="16">
        <f t="shared" si="233"/>
        <v>42521.291504629626</v>
      </c>
      <c r="S3626" s="16">
        <f t="shared" si="234"/>
        <v>42529.582638888889</v>
      </c>
    </row>
    <row r="3627" spans="1:19" ht="32" hidden="1" x14ac:dyDescent="0.2">
      <c r="A3627">
        <v>3851</v>
      </c>
      <c r="B3627" s="3" t="s">
        <v>3848</v>
      </c>
      <c r="C3627" s="3" t="s">
        <v>7960</v>
      </c>
      <c r="D3627" s="6">
        <v>2500</v>
      </c>
      <c r="E3627" s="8">
        <v>852</v>
      </c>
      <c r="F3627" t="s">
        <v>8220</v>
      </c>
      <c r="G3627" t="s">
        <v>8224</v>
      </c>
      <c r="H3627" t="s">
        <v>8246</v>
      </c>
      <c r="I3627">
        <v>1437129179</v>
      </c>
      <c r="J3627">
        <v>1434537179</v>
      </c>
      <c r="K3627" t="b">
        <v>1</v>
      </c>
      <c r="L3627">
        <v>24</v>
      </c>
      <c r="M3627" t="b">
        <v>0</v>
      </c>
      <c r="N3627" s="11" t="s">
        <v>8273</v>
      </c>
      <c r="O3627" t="s">
        <v>8274</v>
      </c>
      <c r="P3627" s="10">
        <f t="shared" si="232"/>
        <v>34</v>
      </c>
      <c r="Q3627">
        <f t="shared" si="235"/>
        <v>35.5</v>
      </c>
      <c r="R3627" s="16">
        <f t="shared" si="233"/>
        <v>42172.439571759256</v>
      </c>
      <c r="S3627" s="16">
        <f t="shared" si="234"/>
        <v>42202.439571759256</v>
      </c>
    </row>
    <row r="3628" spans="1:19" ht="32" hidden="1" x14ac:dyDescent="0.2">
      <c r="A3628">
        <v>2837</v>
      </c>
      <c r="B3628" s="3" t="s">
        <v>2837</v>
      </c>
      <c r="C3628" s="3" t="s">
        <v>6947</v>
      </c>
      <c r="D3628" s="6">
        <v>850</v>
      </c>
      <c r="E3628" s="8">
        <v>850</v>
      </c>
      <c r="F3628" t="s">
        <v>8218</v>
      </c>
      <c r="G3628" t="s">
        <v>8228</v>
      </c>
      <c r="H3628" t="s">
        <v>8250</v>
      </c>
      <c r="I3628">
        <v>1449701284</v>
      </c>
      <c r="J3628">
        <v>1446241684</v>
      </c>
      <c r="K3628" t="b">
        <v>0</v>
      </c>
      <c r="L3628">
        <v>21</v>
      </c>
      <c r="M3628" t="b">
        <v>1</v>
      </c>
      <c r="N3628" s="11" t="s">
        <v>8273</v>
      </c>
      <c r="O3628" t="s">
        <v>8274</v>
      </c>
      <c r="P3628" s="10">
        <f t="shared" si="232"/>
        <v>100</v>
      </c>
      <c r="Q3628">
        <f t="shared" si="235"/>
        <v>40.479999999999997</v>
      </c>
      <c r="R3628" s="16">
        <f t="shared" si="233"/>
        <v>42307.908379629633</v>
      </c>
      <c r="S3628" s="16">
        <f t="shared" si="234"/>
        <v>42347.950046296297</v>
      </c>
    </row>
    <row r="3629" spans="1:19" ht="48" hidden="1" x14ac:dyDescent="0.2">
      <c r="A3629">
        <v>3845</v>
      </c>
      <c r="B3629" s="3" t="s">
        <v>3842</v>
      </c>
      <c r="C3629" s="3" t="s">
        <v>7954</v>
      </c>
      <c r="D3629" s="6">
        <v>40000</v>
      </c>
      <c r="E3629" s="8">
        <v>842</v>
      </c>
      <c r="F3629" t="s">
        <v>8220</v>
      </c>
      <c r="G3629" t="s">
        <v>8223</v>
      </c>
      <c r="H3629" t="s">
        <v>8245</v>
      </c>
      <c r="I3629">
        <v>1443711774</v>
      </c>
      <c r="J3629">
        <v>1441119774</v>
      </c>
      <c r="K3629" t="b">
        <v>1</v>
      </c>
      <c r="L3629">
        <v>12</v>
      </c>
      <c r="M3629" t="b">
        <v>0</v>
      </c>
      <c r="N3629" s="11" t="s">
        <v>8273</v>
      </c>
      <c r="O3629" t="s">
        <v>8274</v>
      </c>
      <c r="P3629" s="10">
        <f t="shared" si="232"/>
        <v>2</v>
      </c>
      <c r="Q3629">
        <f t="shared" si="235"/>
        <v>70.17</v>
      </c>
      <c r="R3629" s="16">
        <f t="shared" si="233"/>
        <v>42248.627013888887</v>
      </c>
      <c r="S3629" s="16">
        <f t="shared" si="234"/>
        <v>42278.627013888887</v>
      </c>
    </row>
    <row r="3630" spans="1:19" ht="32" hidden="1" x14ac:dyDescent="0.2">
      <c r="A3630">
        <v>3283</v>
      </c>
      <c r="B3630" s="3" t="s">
        <v>3283</v>
      </c>
      <c r="C3630" s="3" t="s">
        <v>7393</v>
      </c>
      <c r="D3630" s="6">
        <v>800</v>
      </c>
      <c r="E3630" s="8">
        <v>838</v>
      </c>
      <c r="F3630" t="s">
        <v>8218</v>
      </c>
      <c r="G3630" t="s">
        <v>8224</v>
      </c>
      <c r="H3630" t="s">
        <v>8246</v>
      </c>
      <c r="I3630">
        <v>1455138000</v>
      </c>
      <c r="J3630">
        <v>1452448298</v>
      </c>
      <c r="K3630" t="b">
        <v>0</v>
      </c>
      <c r="L3630">
        <v>47</v>
      </c>
      <c r="M3630" t="b">
        <v>1</v>
      </c>
      <c r="N3630" s="11" t="s">
        <v>8273</v>
      </c>
      <c r="O3630" t="s">
        <v>8274</v>
      </c>
      <c r="P3630" s="10">
        <f t="shared" si="232"/>
        <v>105</v>
      </c>
      <c r="Q3630">
        <f t="shared" si="235"/>
        <v>17.829999999999998</v>
      </c>
      <c r="R3630" s="16">
        <f t="shared" si="233"/>
        <v>42379.74418981481</v>
      </c>
      <c r="S3630" s="16">
        <f t="shared" si="234"/>
        <v>42410.875</v>
      </c>
    </row>
    <row r="3631" spans="1:19" ht="32" hidden="1" x14ac:dyDescent="0.2">
      <c r="A3631">
        <v>3811</v>
      </c>
      <c r="B3631" s="3" t="s">
        <v>3808</v>
      </c>
      <c r="C3631" s="3" t="s">
        <v>7921</v>
      </c>
      <c r="D3631" s="6">
        <v>250</v>
      </c>
      <c r="E3631" s="8">
        <v>825</v>
      </c>
      <c r="F3631" t="s">
        <v>8218</v>
      </c>
      <c r="G3631" t="s">
        <v>8224</v>
      </c>
      <c r="H3631" t="s">
        <v>8246</v>
      </c>
      <c r="I3631">
        <v>1464692400</v>
      </c>
      <c r="J3631">
        <v>1461769373</v>
      </c>
      <c r="K3631" t="b">
        <v>0</v>
      </c>
      <c r="L3631">
        <v>19</v>
      </c>
      <c r="M3631" t="b">
        <v>1</v>
      </c>
      <c r="N3631" s="11" t="s">
        <v>8273</v>
      </c>
      <c r="O3631" t="s">
        <v>8274</v>
      </c>
      <c r="P3631" s="10">
        <f t="shared" si="232"/>
        <v>330</v>
      </c>
      <c r="Q3631">
        <f t="shared" si="235"/>
        <v>43.42</v>
      </c>
      <c r="R3631" s="16">
        <f t="shared" si="233"/>
        <v>42487.62700231481</v>
      </c>
      <c r="S3631" s="16">
        <f t="shared" si="234"/>
        <v>42521.458333333328</v>
      </c>
    </row>
    <row r="3632" spans="1:19" ht="32" hidden="1" x14ac:dyDescent="0.2">
      <c r="A3632">
        <v>3644</v>
      </c>
      <c r="B3632" s="3" t="s">
        <v>3642</v>
      </c>
      <c r="C3632" s="3" t="s">
        <v>7754</v>
      </c>
      <c r="D3632" s="6">
        <v>5000</v>
      </c>
      <c r="E3632" s="8">
        <v>821</v>
      </c>
      <c r="F3632" t="s">
        <v>8220</v>
      </c>
      <c r="G3632" t="s">
        <v>8223</v>
      </c>
      <c r="H3632" t="s">
        <v>8245</v>
      </c>
      <c r="I3632">
        <v>1457413140</v>
      </c>
      <c r="J3632">
        <v>1454996887</v>
      </c>
      <c r="K3632" t="b">
        <v>0</v>
      </c>
      <c r="L3632">
        <v>12</v>
      </c>
      <c r="M3632" t="b">
        <v>0</v>
      </c>
      <c r="N3632" s="11" t="s">
        <v>8273</v>
      </c>
      <c r="O3632" t="s">
        <v>8275</v>
      </c>
      <c r="P3632" s="10">
        <f t="shared" si="232"/>
        <v>16</v>
      </c>
      <c r="Q3632">
        <f t="shared" si="235"/>
        <v>68.42</v>
      </c>
      <c r="R3632" s="16">
        <f t="shared" si="233"/>
        <v>42409.241747685184</v>
      </c>
      <c r="S3632" s="16">
        <f t="shared" si="234"/>
        <v>42437.207638888889</v>
      </c>
    </row>
    <row r="3633" spans="1:19" ht="32" hidden="1" x14ac:dyDescent="0.2">
      <c r="A3633">
        <v>3898</v>
      </c>
      <c r="B3633" s="3" t="s">
        <v>3895</v>
      </c>
      <c r="C3633" s="3" t="s">
        <v>8006</v>
      </c>
      <c r="D3633" s="6">
        <v>2500</v>
      </c>
      <c r="E3633" s="8">
        <v>814</v>
      </c>
      <c r="F3633" t="s">
        <v>8220</v>
      </c>
      <c r="G3633" t="s">
        <v>8224</v>
      </c>
      <c r="H3633" t="s">
        <v>8246</v>
      </c>
      <c r="I3633">
        <v>1439827200</v>
      </c>
      <c r="J3633">
        <v>1436355270</v>
      </c>
      <c r="K3633" t="b">
        <v>0</v>
      </c>
      <c r="L3633">
        <v>16</v>
      </c>
      <c r="M3633" t="b">
        <v>0</v>
      </c>
      <c r="N3633" s="11" t="s">
        <v>8273</v>
      </c>
      <c r="O3633" t="s">
        <v>8274</v>
      </c>
      <c r="P3633" s="10">
        <f t="shared" si="232"/>
        <v>33</v>
      </c>
      <c r="Q3633">
        <f t="shared" si="235"/>
        <v>50.88</v>
      </c>
      <c r="R3633" s="16">
        <f t="shared" si="233"/>
        <v>42193.482291666667</v>
      </c>
      <c r="S3633" s="16">
        <f t="shared" si="234"/>
        <v>42233.666666666672</v>
      </c>
    </row>
    <row r="3634" spans="1:19" ht="32" hidden="1" x14ac:dyDescent="0.2">
      <c r="A3634">
        <v>3327</v>
      </c>
      <c r="B3634" s="3" t="s">
        <v>3327</v>
      </c>
      <c r="C3634" s="3" t="s">
        <v>7437</v>
      </c>
      <c r="D3634" s="6">
        <v>800</v>
      </c>
      <c r="E3634" s="8">
        <v>810</v>
      </c>
      <c r="F3634" t="s">
        <v>8218</v>
      </c>
      <c r="G3634" t="s">
        <v>8224</v>
      </c>
      <c r="H3634" t="s">
        <v>8246</v>
      </c>
      <c r="I3634">
        <v>1462697966</v>
      </c>
      <c r="J3634">
        <v>1460105966</v>
      </c>
      <c r="K3634" t="b">
        <v>0</v>
      </c>
      <c r="L3634">
        <v>33</v>
      </c>
      <c r="M3634" t="b">
        <v>1</v>
      </c>
      <c r="N3634" s="11" t="s">
        <v>8273</v>
      </c>
      <c r="O3634" t="s">
        <v>8274</v>
      </c>
      <c r="P3634" s="10">
        <f t="shared" si="232"/>
        <v>101</v>
      </c>
      <c r="Q3634">
        <f t="shared" si="235"/>
        <v>24.55</v>
      </c>
      <c r="R3634" s="16">
        <f t="shared" si="233"/>
        <v>42468.374606481477</v>
      </c>
      <c r="S3634" s="16">
        <f t="shared" si="234"/>
        <v>42498.374606481477</v>
      </c>
    </row>
    <row r="3635" spans="1:19" ht="32" hidden="1" x14ac:dyDescent="0.2">
      <c r="A3635">
        <v>3739</v>
      </c>
      <c r="B3635" s="3" t="s">
        <v>3736</v>
      </c>
      <c r="C3635" s="3" t="s">
        <v>7849</v>
      </c>
      <c r="D3635" s="6">
        <v>4000</v>
      </c>
      <c r="E3635" s="8">
        <v>805</v>
      </c>
      <c r="F3635" t="s">
        <v>8220</v>
      </c>
      <c r="G3635" t="s">
        <v>8224</v>
      </c>
      <c r="H3635" t="s">
        <v>8246</v>
      </c>
      <c r="I3635">
        <v>1468752468</v>
      </c>
      <c r="J3635">
        <v>1467024468</v>
      </c>
      <c r="K3635" t="b">
        <v>0</v>
      </c>
      <c r="L3635">
        <v>8</v>
      </c>
      <c r="M3635" t="b">
        <v>0</v>
      </c>
      <c r="N3635" s="11" t="s">
        <v>8273</v>
      </c>
      <c r="O3635" t="s">
        <v>8274</v>
      </c>
      <c r="P3635" s="10">
        <f t="shared" si="232"/>
        <v>20</v>
      </c>
      <c r="Q3635">
        <f t="shared" si="235"/>
        <v>100.63</v>
      </c>
      <c r="R3635" s="16">
        <f t="shared" si="233"/>
        <v>42548.449861111112</v>
      </c>
      <c r="S3635" s="16">
        <f t="shared" si="234"/>
        <v>42568.449861111112</v>
      </c>
    </row>
    <row r="3636" spans="1:19" ht="32" hidden="1" x14ac:dyDescent="0.2">
      <c r="A3636">
        <v>3608</v>
      </c>
      <c r="B3636" s="3" t="s">
        <v>3607</v>
      </c>
      <c r="C3636" s="3" t="s">
        <v>7718</v>
      </c>
      <c r="D3636" s="6">
        <v>800</v>
      </c>
      <c r="E3636" s="8">
        <v>800</v>
      </c>
      <c r="F3636" t="s">
        <v>8218</v>
      </c>
      <c r="G3636" t="s">
        <v>8224</v>
      </c>
      <c r="H3636" t="s">
        <v>8246</v>
      </c>
      <c r="I3636">
        <v>1466172000</v>
      </c>
      <c r="J3636">
        <v>1463418090</v>
      </c>
      <c r="K3636" t="b">
        <v>0</v>
      </c>
      <c r="L3636">
        <v>27</v>
      </c>
      <c r="M3636" t="b">
        <v>1</v>
      </c>
      <c r="N3636" s="11" t="s">
        <v>8273</v>
      </c>
      <c r="O3636" t="s">
        <v>8274</v>
      </c>
      <c r="P3636" s="10">
        <f t="shared" si="232"/>
        <v>100</v>
      </c>
      <c r="Q3636">
        <f t="shared" si="235"/>
        <v>29.63</v>
      </c>
      <c r="R3636" s="16">
        <f t="shared" si="233"/>
        <v>42506.709375000006</v>
      </c>
      <c r="S3636" s="16">
        <f t="shared" si="234"/>
        <v>42538.583333333328</v>
      </c>
    </row>
    <row r="3637" spans="1:19" ht="16" hidden="1" x14ac:dyDescent="0.2">
      <c r="A3637">
        <v>4095</v>
      </c>
      <c r="B3637" s="3" t="s">
        <v>4091</v>
      </c>
      <c r="C3637" s="3" t="s">
        <v>8198</v>
      </c>
      <c r="D3637" s="6">
        <v>30000</v>
      </c>
      <c r="E3637" s="8">
        <v>800</v>
      </c>
      <c r="F3637" t="s">
        <v>8220</v>
      </c>
      <c r="G3637" t="s">
        <v>8237</v>
      </c>
      <c r="H3637" t="s">
        <v>8255</v>
      </c>
      <c r="I3637">
        <v>1482108350</v>
      </c>
      <c r="J3637">
        <v>1479516350</v>
      </c>
      <c r="K3637" t="b">
        <v>0</v>
      </c>
      <c r="L3637">
        <v>1</v>
      </c>
      <c r="M3637" t="b">
        <v>0</v>
      </c>
      <c r="N3637" s="11" t="s">
        <v>8273</v>
      </c>
      <c r="O3637" t="s">
        <v>8274</v>
      </c>
      <c r="P3637" s="10">
        <f t="shared" si="232"/>
        <v>3</v>
      </c>
      <c r="Q3637">
        <f t="shared" si="235"/>
        <v>800</v>
      </c>
      <c r="R3637" s="16">
        <f t="shared" si="233"/>
        <v>42693.031828703708</v>
      </c>
      <c r="S3637" s="16">
        <f t="shared" si="234"/>
        <v>42723.031828703708</v>
      </c>
    </row>
    <row r="3638" spans="1:19" ht="32" hidden="1" x14ac:dyDescent="0.2">
      <c r="A3638">
        <v>2931</v>
      </c>
      <c r="B3638" s="3" t="s">
        <v>2931</v>
      </c>
      <c r="C3638" s="3" t="s">
        <v>7041</v>
      </c>
      <c r="D3638" s="6">
        <v>750</v>
      </c>
      <c r="E3638" s="8">
        <v>795</v>
      </c>
      <c r="F3638" t="s">
        <v>8218</v>
      </c>
      <c r="G3638" t="s">
        <v>8228</v>
      </c>
      <c r="H3638" t="s">
        <v>8250</v>
      </c>
      <c r="I3638">
        <v>1410761280</v>
      </c>
      <c r="J3638">
        <v>1408604363</v>
      </c>
      <c r="K3638" t="b">
        <v>0</v>
      </c>
      <c r="L3638">
        <v>9</v>
      </c>
      <c r="M3638" t="b">
        <v>1</v>
      </c>
      <c r="N3638" s="11" t="s">
        <v>8273</v>
      </c>
      <c r="O3638" t="s">
        <v>8275</v>
      </c>
      <c r="P3638" s="10">
        <f t="shared" si="232"/>
        <v>106</v>
      </c>
      <c r="Q3638">
        <f t="shared" si="235"/>
        <v>88.33</v>
      </c>
      <c r="R3638" s="16">
        <f t="shared" si="233"/>
        <v>41872.291238425925</v>
      </c>
      <c r="S3638" s="16">
        <f t="shared" si="234"/>
        <v>41897.255555555559</v>
      </c>
    </row>
    <row r="3639" spans="1:19" ht="32" hidden="1" x14ac:dyDescent="0.2">
      <c r="A3639">
        <v>4056</v>
      </c>
      <c r="B3639" s="3" t="s">
        <v>4052</v>
      </c>
      <c r="C3639" s="3" t="s">
        <v>8160</v>
      </c>
      <c r="D3639" s="6">
        <v>1500</v>
      </c>
      <c r="E3639" s="8">
        <v>795</v>
      </c>
      <c r="F3639" t="s">
        <v>8220</v>
      </c>
      <c r="G3639" t="s">
        <v>8223</v>
      </c>
      <c r="H3639" t="s">
        <v>8245</v>
      </c>
      <c r="I3639">
        <v>1467575940</v>
      </c>
      <c r="J3639">
        <v>1465856639</v>
      </c>
      <c r="K3639" t="b">
        <v>0</v>
      </c>
      <c r="L3639">
        <v>9</v>
      </c>
      <c r="M3639" t="b">
        <v>0</v>
      </c>
      <c r="N3639" s="11" t="s">
        <v>8273</v>
      </c>
      <c r="O3639" t="s">
        <v>8274</v>
      </c>
      <c r="P3639" s="10">
        <f t="shared" si="232"/>
        <v>53</v>
      </c>
      <c r="Q3639">
        <f t="shared" si="235"/>
        <v>88.33</v>
      </c>
      <c r="R3639" s="16">
        <f t="shared" si="233"/>
        <v>42534.933321759265</v>
      </c>
      <c r="S3639" s="16">
        <f t="shared" si="234"/>
        <v>42554.832638888889</v>
      </c>
    </row>
    <row r="3640" spans="1:19" ht="32" hidden="1" x14ac:dyDescent="0.2">
      <c r="A3640">
        <v>3491</v>
      </c>
      <c r="B3640" s="3" t="s">
        <v>3490</v>
      </c>
      <c r="C3640" s="3" t="s">
        <v>7601</v>
      </c>
      <c r="D3640" s="6">
        <v>500</v>
      </c>
      <c r="E3640" s="8">
        <v>791</v>
      </c>
      <c r="F3640" t="s">
        <v>8218</v>
      </c>
      <c r="G3640" t="s">
        <v>8223</v>
      </c>
      <c r="H3640" t="s">
        <v>8245</v>
      </c>
      <c r="I3640">
        <v>1431928784</v>
      </c>
      <c r="J3640">
        <v>1430114384</v>
      </c>
      <c r="K3640" t="b">
        <v>0</v>
      </c>
      <c r="L3640">
        <v>10</v>
      </c>
      <c r="M3640" t="b">
        <v>1</v>
      </c>
      <c r="N3640" s="11" t="s">
        <v>8273</v>
      </c>
      <c r="O3640" t="s">
        <v>8274</v>
      </c>
      <c r="P3640" s="10">
        <f t="shared" si="232"/>
        <v>158</v>
      </c>
      <c r="Q3640">
        <f t="shared" si="235"/>
        <v>79.099999999999994</v>
      </c>
      <c r="R3640" s="16">
        <f t="shared" si="233"/>
        <v>42121.249814814815</v>
      </c>
      <c r="S3640" s="16">
        <f t="shared" si="234"/>
        <v>42142.249814814815</v>
      </c>
    </row>
    <row r="3641" spans="1:19" ht="32" hidden="1" x14ac:dyDescent="0.2">
      <c r="A3641">
        <v>3394</v>
      </c>
      <c r="B3641" s="3" t="s">
        <v>3393</v>
      </c>
      <c r="C3641" s="3" t="s">
        <v>7504</v>
      </c>
      <c r="D3641" s="6">
        <v>550</v>
      </c>
      <c r="E3641" s="8">
        <v>783</v>
      </c>
      <c r="F3641" t="s">
        <v>8218</v>
      </c>
      <c r="G3641" t="s">
        <v>8224</v>
      </c>
      <c r="H3641" t="s">
        <v>8246</v>
      </c>
      <c r="I3641">
        <v>1406470645</v>
      </c>
      <c r="J3641">
        <v>1403878645</v>
      </c>
      <c r="K3641" t="b">
        <v>0</v>
      </c>
      <c r="L3641">
        <v>27</v>
      </c>
      <c r="M3641" t="b">
        <v>1</v>
      </c>
      <c r="N3641" s="11" t="s">
        <v>8273</v>
      </c>
      <c r="O3641" t="s">
        <v>8274</v>
      </c>
      <c r="P3641" s="10">
        <f t="shared" si="232"/>
        <v>142</v>
      </c>
      <c r="Q3641">
        <f t="shared" si="235"/>
        <v>29</v>
      </c>
      <c r="R3641" s="16">
        <f t="shared" si="233"/>
        <v>41817.59542824074</v>
      </c>
      <c r="S3641" s="16">
        <f t="shared" si="234"/>
        <v>41847.59542824074</v>
      </c>
    </row>
    <row r="3642" spans="1:19" ht="32" hidden="1" x14ac:dyDescent="0.2">
      <c r="A3642">
        <v>2817</v>
      </c>
      <c r="B3642" s="3" t="s">
        <v>2817</v>
      </c>
      <c r="C3642" s="3" t="s">
        <v>6927</v>
      </c>
      <c r="D3642" s="6">
        <v>600</v>
      </c>
      <c r="E3642" s="8">
        <v>780</v>
      </c>
      <c r="F3642" t="s">
        <v>8218</v>
      </c>
      <c r="G3642" t="s">
        <v>8224</v>
      </c>
      <c r="H3642" t="s">
        <v>8246</v>
      </c>
      <c r="I3642">
        <v>1425136462</v>
      </c>
      <c r="J3642">
        <v>1421680462</v>
      </c>
      <c r="K3642" t="b">
        <v>0</v>
      </c>
      <c r="L3642">
        <v>33</v>
      </c>
      <c r="M3642" t="b">
        <v>1</v>
      </c>
      <c r="N3642" s="11" t="s">
        <v>8273</v>
      </c>
      <c r="O3642" t="s">
        <v>8274</v>
      </c>
      <c r="P3642" s="10">
        <f t="shared" ref="P3642:P3705" si="236">IFERROR(ROUND(E3642/D3642*100,0), "N/A")</f>
        <v>130</v>
      </c>
      <c r="Q3642">
        <f t="shared" si="235"/>
        <v>23.64</v>
      </c>
      <c r="R3642" s="16">
        <f t="shared" si="233"/>
        <v>42023.634976851856</v>
      </c>
      <c r="S3642" s="16">
        <f t="shared" si="234"/>
        <v>42063.634976851856</v>
      </c>
    </row>
    <row r="3643" spans="1:19" ht="32" hidden="1" x14ac:dyDescent="0.2">
      <c r="A3643">
        <v>3577</v>
      </c>
      <c r="B3643" s="3" t="s">
        <v>3576</v>
      </c>
      <c r="C3643" s="3" t="s">
        <v>7687</v>
      </c>
      <c r="D3643" s="6">
        <v>600</v>
      </c>
      <c r="E3643" s="8">
        <v>780</v>
      </c>
      <c r="F3643" t="s">
        <v>8218</v>
      </c>
      <c r="G3643" t="s">
        <v>8223</v>
      </c>
      <c r="H3643" t="s">
        <v>8245</v>
      </c>
      <c r="I3643">
        <v>1430029680</v>
      </c>
      <c r="J3643">
        <v>1427741583</v>
      </c>
      <c r="K3643" t="b">
        <v>0</v>
      </c>
      <c r="L3643">
        <v>27</v>
      </c>
      <c r="M3643" t="b">
        <v>1</v>
      </c>
      <c r="N3643" s="11" t="s">
        <v>8273</v>
      </c>
      <c r="O3643" t="s">
        <v>8274</v>
      </c>
      <c r="P3643" s="10">
        <f t="shared" si="236"/>
        <v>130</v>
      </c>
      <c r="Q3643">
        <f t="shared" si="235"/>
        <v>28.89</v>
      </c>
      <c r="R3643" s="16">
        <f t="shared" si="233"/>
        <v>42093.786840277782</v>
      </c>
      <c r="S3643" s="16">
        <f t="shared" si="234"/>
        <v>42120.26944444445</v>
      </c>
    </row>
    <row r="3644" spans="1:19" ht="32" hidden="1" x14ac:dyDescent="0.2">
      <c r="A3644">
        <v>3649</v>
      </c>
      <c r="B3644" s="3" t="s">
        <v>3647</v>
      </c>
      <c r="C3644" s="3" t="s">
        <v>7759</v>
      </c>
      <c r="D3644" s="6">
        <v>750</v>
      </c>
      <c r="E3644" s="8">
        <v>780</v>
      </c>
      <c r="F3644" t="s">
        <v>8218</v>
      </c>
      <c r="G3644" t="s">
        <v>8228</v>
      </c>
      <c r="H3644" t="s">
        <v>8250</v>
      </c>
      <c r="I3644">
        <v>1402938394</v>
      </c>
      <c r="J3644">
        <v>1400691994</v>
      </c>
      <c r="K3644" t="b">
        <v>0</v>
      </c>
      <c r="L3644">
        <v>8</v>
      </c>
      <c r="M3644" t="b">
        <v>1</v>
      </c>
      <c r="N3644" s="11" t="s">
        <v>8273</v>
      </c>
      <c r="O3644" t="s">
        <v>8274</v>
      </c>
      <c r="P3644" s="10">
        <f t="shared" si="236"/>
        <v>104</v>
      </c>
      <c r="Q3644">
        <f t="shared" si="235"/>
        <v>97.5</v>
      </c>
      <c r="R3644" s="16">
        <f t="shared" si="233"/>
        <v>41780.712893518517</v>
      </c>
      <c r="S3644" s="16">
        <f t="shared" si="234"/>
        <v>41806.712893518517</v>
      </c>
    </row>
    <row r="3645" spans="1:19" ht="32" hidden="1" x14ac:dyDescent="0.2">
      <c r="A3645">
        <v>4057</v>
      </c>
      <c r="B3645" s="3" t="s">
        <v>4053</v>
      </c>
      <c r="C3645" s="3" t="s">
        <v>8161</v>
      </c>
      <c r="D3645" s="6">
        <v>3500</v>
      </c>
      <c r="E3645" s="8">
        <v>775</v>
      </c>
      <c r="F3645" t="s">
        <v>8220</v>
      </c>
      <c r="G3645" t="s">
        <v>8224</v>
      </c>
      <c r="H3645" t="s">
        <v>8246</v>
      </c>
      <c r="I3645">
        <v>1448492400</v>
      </c>
      <c r="J3645">
        <v>1446506080</v>
      </c>
      <c r="K3645" t="b">
        <v>0</v>
      </c>
      <c r="L3645">
        <v>6</v>
      </c>
      <c r="M3645" t="b">
        <v>0</v>
      </c>
      <c r="N3645" s="11" t="s">
        <v>8273</v>
      </c>
      <c r="O3645" t="s">
        <v>8274</v>
      </c>
      <c r="P3645" s="10">
        <f t="shared" si="236"/>
        <v>22</v>
      </c>
      <c r="Q3645">
        <f t="shared" si="235"/>
        <v>129.16999999999999</v>
      </c>
      <c r="R3645" s="16">
        <f t="shared" si="233"/>
        <v>42310.968518518523</v>
      </c>
      <c r="S3645" s="16">
        <f t="shared" si="234"/>
        <v>42333.958333333328</v>
      </c>
    </row>
    <row r="3646" spans="1:19" ht="32" hidden="1" x14ac:dyDescent="0.2">
      <c r="A3646">
        <v>3552</v>
      </c>
      <c r="B3646" s="3" t="s">
        <v>3551</v>
      </c>
      <c r="C3646" s="3" t="s">
        <v>7662</v>
      </c>
      <c r="D3646" s="6">
        <v>773</v>
      </c>
      <c r="E3646" s="8">
        <v>773</v>
      </c>
      <c r="F3646" t="s">
        <v>8218</v>
      </c>
      <c r="G3646" t="s">
        <v>8224</v>
      </c>
      <c r="H3646" t="s">
        <v>8246</v>
      </c>
      <c r="I3646">
        <v>1403964324</v>
      </c>
      <c r="J3646">
        <v>1401372324</v>
      </c>
      <c r="K3646" t="b">
        <v>0</v>
      </c>
      <c r="L3646">
        <v>20</v>
      </c>
      <c r="M3646" t="b">
        <v>1</v>
      </c>
      <c r="N3646" s="11" t="s">
        <v>8273</v>
      </c>
      <c r="O3646" t="s">
        <v>8274</v>
      </c>
      <c r="P3646" s="10">
        <f t="shared" si="236"/>
        <v>100</v>
      </c>
      <c r="Q3646">
        <f t="shared" si="235"/>
        <v>38.65</v>
      </c>
      <c r="R3646" s="16">
        <f t="shared" si="233"/>
        <v>41788.587083333332</v>
      </c>
      <c r="S3646" s="16">
        <f t="shared" si="234"/>
        <v>41818.587083333332</v>
      </c>
    </row>
    <row r="3647" spans="1:19" ht="16" hidden="1" x14ac:dyDescent="0.2">
      <c r="A3647">
        <v>2824</v>
      </c>
      <c r="B3647" s="3" t="s">
        <v>2824</v>
      </c>
      <c r="C3647" s="3" t="s">
        <v>6934</v>
      </c>
      <c r="D3647" s="6">
        <v>650</v>
      </c>
      <c r="E3647" s="8">
        <v>760</v>
      </c>
      <c r="F3647" t="s">
        <v>8218</v>
      </c>
      <c r="G3647" t="s">
        <v>8223</v>
      </c>
      <c r="H3647" t="s">
        <v>8245</v>
      </c>
      <c r="I3647">
        <v>1434159780</v>
      </c>
      <c r="J3647">
        <v>1431412196</v>
      </c>
      <c r="K3647" t="b">
        <v>0</v>
      </c>
      <c r="L3647">
        <v>15</v>
      </c>
      <c r="M3647" t="b">
        <v>1</v>
      </c>
      <c r="N3647" s="11" t="s">
        <v>8273</v>
      </c>
      <c r="O3647" t="s">
        <v>8274</v>
      </c>
      <c r="P3647" s="10">
        <f t="shared" si="236"/>
        <v>117</v>
      </c>
      <c r="Q3647">
        <f t="shared" si="235"/>
        <v>50.67</v>
      </c>
      <c r="R3647" s="16">
        <f t="shared" si="233"/>
        <v>42136.270787037036</v>
      </c>
      <c r="S3647" s="16">
        <f t="shared" si="234"/>
        <v>42168.071527777778</v>
      </c>
    </row>
    <row r="3648" spans="1:19" ht="32" hidden="1" x14ac:dyDescent="0.2">
      <c r="A3648">
        <v>3450</v>
      </c>
      <c r="B3648" s="3" t="s">
        <v>3449</v>
      </c>
      <c r="C3648" s="3" t="s">
        <v>7560</v>
      </c>
      <c r="D3648" s="6">
        <v>500</v>
      </c>
      <c r="E3648" s="8">
        <v>760</v>
      </c>
      <c r="F3648" t="s">
        <v>8218</v>
      </c>
      <c r="G3648" t="s">
        <v>8224</v>
      </c>
      <c r="H3648" t="s">
        <v>8246</v>
      </c>
      <c r="I3648">
        <v>1427990071</v>
      </c>
      <c r="J3648">
        <v>1422809671</v>
      </c>
      <c r="K3648" t="b">
        <v>0</v>
      </c>
      <c r="L3648">
        <v>39</v>
      </c>
      <c r="M3648" t="b">
        <v>1</v>
      </c>
      <c r="N3648" s="11" t="s">
        <v>8273</v>
      </c>
      <c r="O3648" t="s">
        <v>8274</v>
      </c>
      <c r="P3648" s="10">
        <f t="shared" si="236"/>
        <v>152</v>
      </c>
      <c r="Q3648">
        <f t="shared" si="235"/>
        <v>19.489999999999998</v>
      </c>
      <c r="R3648" s="16">
        <f t="shared" si="233"/>
        <v>42036.704525462963</v>
      </c>
      <c r="S3648" s="16">
        <f t="shared" si="234"/>
        <v>42096.662858796291</v>
      </c>
    </row>
    <row r="3649" spans="1:19" ht="32" hidden="1" x14ac:dyDescent="0.2">
      <c r="A3649">
        <v>4083</v>
      </c>
      <c r="B3649" s="3" t="s">
        <v>4079</v>
      </c>
      <c r="C3649" s="3" t="s">
        <v>8186</v>
      </c>
      <c r="D3649" s="6">
        <v>3500</v>
      </c>
      <c r="E3649" s="8">
        <v>759</v>
      </c>
      <c r="F3649" t="s">
        <v>8220</v>
      </c>
      <c r="G3649" t="s">
        <v>8223</v>
      </c>
      <c r="H3649" t="s">
        <v>8245</v>
      </c>
      <c r="I3649">
        <v>1452795416</v>
      </c>
      <c r="J3649">
        <v>1450203416</v>
      </c>
      <c r="K3649" t="b">
        <v>0</v>
      </c>
      <c r="L3649">
        <v>6</v>
      </c>
      <c r="M3649" t="b">
        <v>0</v>
      </c>
      <c r="N3649" s="11" t="s">
        <v>8273</v>
      </c>
      <c r="O3649" t="s">
        <v>8274</v>
      </c>
      <c r="P3649" s="10">
        <f t="shared" si="236"/>
        <v>22</v>
      </c>
      <c r="Q3649">
        <f t="shared" si="235"/>
        <v>126.5</v>
      </c>
      <c r="R3649" s="16">
        <f t="shared" si="233"/>
        <v>42353.761759259258</v>
      </c>
      <c r="S3649" s="16">
        <f t="shared" si="234"/>
        <v>42383.761759259258</v>
      </c>
    </row>
    <row r="3650" spans="1:19" ht="32" hidden="1" x14ac:dyDescent="0.2">
      <c r="A3650">
        <v>3652</v>
      </c>
      <c r="B3650" s="3" t="s">
        <v>2867</v>
      </c>
      <c r="C3650" s="3" t="s">
        <v>7762</v>
      </c>
      <c r="D3650" s="6">
        <v>300</v>
      </c>
      <c r="E3650" s="8">
        <v>752</v>
      </c>
      <c r="F3650" t="s">
        <v>8218</v>
      </c>
      <c r="G3650" t="s">
        <v>8228</v>
      </c>
      <c r="H3650" t="s">
        <v>8250</v>
      </c>
      <c r="I3650">
        <v>1472097540</v>
      </c>
      <c r="J3650">
        <v>1471188502</v>
      </c>
      <c r="K3650" t="b">
        <v>0</v>
      </c>
      <c r="L3650">
        <v>17</v>
      </c>
      <c r="M3650" t="b">
        <v>1</v>
      </c>
      <c r="N3650" s="11" t="s">
        <v>8273</v>
      </c>
      <c r="O3650" t="s">
        <v>8274</v>
      </c>
      <c r="P3650" s="10">
        <f t="shared" si="236"/>
        <v>251</v>
      </c>
      <c r="Q3650">
        <f t="shared" si="235"/>
        <v>44.24</v>
      </c>
      <c r="R3650" s="16">
        <f t="shared" si="233"/>
        <v>42596.644699074073</v>
      </c>
      <c r="S3650" s="16">
        <f t="shared" si="234"/>
        <v>42607.165972222225</v>
      </c>
    </row>
    <row r="3651" spans="1:19" ht="32" hidden="1" x14ac:dyDescent="0.2">
      <c r="A3651">
        <v>2870</v>
      </c>
      <c r="B3651" s="3" t="s">
        <v>2870</v>
      </c>
      <c r="C3651" s="3" t="s">
        <v>6980</v>
      </c>
      <c r="D3651" s="6">
        <v>5000</v>
      </c>
      <c r="E3651" s="8">
        <v>750</v>
      </c>
      <c r="F3651" t="s">
        <v>8220</v>
      </c>
      <c r="G3651" t="s">
        <v>8223</v>
      </c>
      <c r="H3651" t="s">
        <v>8245</v>
      </c>
      <c r="I3651">
        <v>1400301165</v>
      </c>
      <c r="J3651">
        <v>1397709165</v>
      </c>
      <c r="K3651" t="b">
        <v>0</v>
      </c>
      <c r="L3651">
        <v>9</v>
      </c>
      <c r="M3651" t="b">
        <v>0</v>
      </c>
      <c r="N3651" s="11" t="s">
        <v>8273</v>
      </c>
      <c r="O3651" t="s">
        <v>8274</v>
      </c>
      <c r="P3651" s="10">
        <f t="shared" si="236"/>
        <v>15</v>
      </c>
      <c r="Q3651">
        <f t="shared" si="235"/>
        <v>83.33</v>
      </c>
      <c r="R3651" s="16">
        <f t="shared" ref="R3651:R3714" si="237">(((J3651/60)/60)/24)+DATE(1970,1,1)</f>
        <v>41746.189409722225</v>
      </c>
      <c r="S3651" s="16">
        <f t="shared" ref="S3651:S3714" si="238">(((I3651/60)/60)/24)+DATE(1970,1,1)</f>
        <v>41776.189409722225</v>
      </c>
    </row>
    <row r="3652" spans="1:19" ht="32" hidden="1" x14ac:dyDescent="0.2">
      <c r="A3652">
        <v>4074</v>
      </c>
      <c r="B3652" s="3" t="s">
        <v>4070</v>
      </c>
      <c r="C3652" s="3" t="s">
        <v>8177</v>
      </c>
      <c r="D3652" s="6">
        <v>2750</v>
      </c>
      <c r="E3652" s="8">
        <v>735</v>
      </c>
      <c r="F3652" t="s">
        <v>8220</v>
      </c>
      <c r="G3652" t="s">
        <v>8224</v>
      </c>
      <c r="H3652" t="s">
        <v>8246</v>
      </c>
      <c r="I3652">
        <v>1446732975</v>
      </c>
      <c r="J3652">
        <v>1444137375</v>
      </c>
      <c r="K3652" t="b">
        <v>0</v>
      </c>
      <c r="L3652">
        <v>21</v>
      </c>
      <c r="M3652" t="b">
        <v>0</v>
      </c>
      <c r="N3652" s="11" t="s">
        <v>8273</v>
      </c>
      <c r="O3652" t="s">
        <v>8274</v>
      </c>
      <c r="P3652" s="10">
        <f t="shared" si="236"/>
        <v>27</v>
      </c>
      <c r="Q3652">
        <f t="shared" si="235"/>
        <v>35</v>
      </c>
      <c r="R3652" s="16">
        <f t="shared" si="237"/>
        <v>42283.552951388891</v>
      </c>
      <c r="S3652" s="16">
        <f t="shared" si="238"/>
        <v>42313.594618055555</v>
      </c>
    </row>
    <row r="3653" spans="1:19" ht="32" hidden="1" x14ac:dyDescent="0.2">
      <c r="A3653">
        <v>2795</v>
      </c>
      <c r="B3653" s="3" t="s">
        <v>2795</v>
      </c>
      <c r="C3653" s="3" t="s">
        <v>6905</v>
      </c>
      <c r="D3653" s="6">
        <v>700</v>
      </c>
      <c r="E3653" s="8">
        <v>730</v>
      </c>
      <c r="F3653" t="s">
        <v>8218</v>
      </c>
      <c r="G3653" t="s">
        <v>8223</v>
      </c>
      <c r="H3653" t="s">
        <v>8245</v>
      </c>
      <c r="I3653">
        <v>1402095600</v>
      </c>
      <c r="J3653">
        <v>1400675841</v>
      </c>
      <c r="K3653" t="b">
        <v>0</v>
      </c>
      <c r="L3653">
        <v>20</v>
      </c>
      <c r="M3653" t="b">
        <v>1</v>
      </c>
      <c r="N3653" s="11" t="s">
        <v>8273</v>
      </c>
      <c r="O3653" t="s">
        <v>8274</v>
      </c>
      <c r="P3653" s="10">
        <f t="shared" si="236"/>
        <v>104</v>
      </c>
      <c r="Q3653">
        <f t="shared" si="235"/>
        <v>36.5</v>
      </c>
      <c r="R3653" s="16">
        <f t="shared" si="237"/>
        <v>41780.525937500002</v>
      </c>
      <c r="S3653" s="16">
        <f t="shared" si="238"/>
        <v>41796.958333333336</v>
      </c>
    </row>
    <row r="3654" spans="1:19" ht="32" hidden="1" x14ac:dyDescent="0.2">
      <c r="A3654">
        <v>4094</v>
      </c>
      <c r="B3654" s="3" t="s">
        <v>4090</v>
      </c>
      <c r="C3654" s="3" t="s">
        <v>8197</v>
      </c>
      <c r="D3654" s="6">
        <v>2000</v>
      </c>
      <c r="E3654" s="8">
        <v>730</v>
      </c>
      <c r="F3654" t="s">
        <v>8220</v>
      </c>
      <c r="G3654" t="s">
        <v>8223</v>
      </c>
      <c r="H3654" t="s">
        <v>8245</v>
      </c>
      <c r="I3654">
        <v>1413953940</v>
      </c>
      <c r="J3654">
        <v>1410141900</v>
      </c>
      <c r="K3654" t="b">
        <v>0</v>
      </c>
      <c r="L3654">
        <v>8</v>
      </c>
      <c r="M3654" t="b">
        <v>0</v>
      </c>
      <c r="N3654" s="11" t="s">
        <v>8273</v>
      </c>
      <c r="O3654" t="s">
        <v>8274</v>
      </c>
      <c r="P3654" s="10">
        <f t="shared" si="236"/>
        <v>37</v>
      </c>
      <c r="Q3654">
        <f t="shared" si="235"/>
        <v>91.25</v>
      </c>
      <c r="R3654" s="16">
        <f t="shared" si="237"/>
        <v>41890.086805555555</v>
      </c>
      <c r="S3654" s="16">
        <f t="shared" si="238"/>
        <v>41934.207638888889</v>
      </c>
    </row>
    <row r="3655" spans="1:19" ht="32" hidden="1" x14ac:dyDescent="0.2">
      <c r="A3655">
        <v>3295</v>
      </c>
      <c r="B3655" s="3" t="s">
        <v>3295</v>
      </c>
      <c r="C3655" s="3" t="s">
        <v>7405</v>
      </c>
      <c r="D3655" s="6">
        <v>700</v>
      </c>
      <c r="E3655" s="8">
        <v>720.01</v>
      </c>
      <c r="F3655" t="s">
        <v>8218</v>
      </c>
      <c r="G3655" t="s">
        <v>8224</v>
      </c>
      <c r="H3655" t="s">
        <v>8246</v>
      </c>
      <c r="I3655">
        <v>1474886229</v>
      </c>
      <c r="J3655">
        <v>1472294229</v>
      </c>
      <c r="K3655" t="b">
        <v>0</v>
      </c>
      <c r="L3655">
        <v>27</v>
      </c>
      <c r="M3655" t="b">
        <v>1</v>
      </c>
      <c r="N3655" s="11" t="s">
        <v>8273</v>
      </c>
      <c r="O3655" t="s">
        <v>8274</v>
      </c>
      <c r="P3655" s="10">
        <f t="shared" si="236"/>
        <v>103</v>
      </c>
      <c r="Q3655">
        <f t="shared" si="235"/>
        <v>26.67</v>
      </c>
      <c r="R3655" s="16">
        <f t="shared" si="237"/>
        <v>42609.442465277782</v>
      </c>
      <c r="S3655" s="16">
        <f t="shared" si="238"/>
        <v>42639.442465277782</v>
      </c>
    </row>
    <row r="3656" spans="1:19" ht="32" hidden="1" x14ac:dyDescent="0.2">
      <c r="A3656">
        <v>3539</v>
      </c>
      <c r="B3656" s="3" t="s">
        <v>3538</v>
      </c>
      <c r="C3656" s="3" t="s">
        <v>7649</v>
      </c>
      <c r="D3656" s="6">
        <v>600</v>
      </c>
      <c r="E3656" s="8">
        <v>718</v>
      </c>
      <c r="F3656" t="s">
        <v>8218</v>
      </c>
      <c r="G3656" t="s">
        <v>8223</v>
      </c>
      <c r="H3656" t="s">
        <v>8245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s="11" t="s">
        <v>8273</v>
      </c>
      <c r="O3656" t="s">
        <v>8274</v>
      </c>
      <c r="P3656" s="10">
        <f t="shared" si="236"/>
        <v>120</v>
      </c>
      <c r="Q3656">
        <f t="shared" si="235"/>
        <v>55.23</v>
      </c>
      <c r="R3656" s="16">
        <f t="shared" si="237"/>
        <v>42600.756041666667</v>
      </c>
      <c r="S3656" s="16">
        <f t="shared" si="238"/>
        <v>42621.756041666667</v>
      </c>
    </row>
    <row r="3657" spans="1:19" ht="32" hidden="1" x14ac:dyDescent="0.2">
      <c r="A3657">
        <v>3826</v>
      </c>
      <c r="B3657" s="3" t="s">
        <v>3823</v>
      </c>
      <c r="C3657" s="3" t="s">
        <v>7935</v>
      </c>
      <c r="D3657" s="6">
        <v>600</v>
      </c>
      <c r="E3657" s="8">
        <v>715</v>
      </c>
      <c r="F3657" t="s">
        <v>8218</v>
      </c>
      <c r="G3657" t="s">
        <v>8224</v>
      </c>
      <c r="H3657" t="s">
        <v>8246</v>
      </c>
      <c r="I3657">
        <v>1430993394</v>
      </c>
      <c r="J3657">
        <v>1428401394</v>
      </c>
      <c r="K3657" t="b">
        <v>0</v>
      </c>
      <c r="L3657">
        <v>26</v>
      </c>
      <c r="M3657" t="b">
        <v>1</v>
      </c>
      <c r="N3657" s="11" t="s">
        <v>8273</v>
      </c>
      <c r="O3657" t="s">
        <v>8274</v>
      </c>
      <c r="P3657" s="10">
        <f t="shared" si="236"/>
        <v>119</v>
      </c>
      <c r="Q3657">
        <f t="shared" si="235"/>
        <v>27.5</v>
      </c>
      <c r="R3657" s="16">
        <f t="shared" si="237"/>
        <v>42101.423541666663</v>
      </c>
      <c r="S3657" s="16">
        <f t="shared" si="238"/>
        <v>42131.423541666663</v>
      </c>
    </row>
    <row r="3658" spans="1:19" ht="32" hidden="1" x14ac:dyDescent="0.2">
      <c r="A3658">
        <v>3998</v>
      </c>
      <c r="B3658" s="3" t="s">
        <v>3994</v>
      </c>
      <c r="C3658" s="3" t="s">
        <v>8104</v>
      </c>
      <c r="D3658" s="6">
        <v>1250</v>
      </c>
      <c r="E3658" s="8">
        <v>715</v>
      </c>
      <c r="F3658" t="s">
        <v>8220</v>
      </c>
      <c r="G3658" t="s">
        <v>8223</v>
      </c>
      <c r="H3658" t="s">
        <v>8245</v>
      </c>
      <c r="I3658">
        <v>1427580426</v>
      </c>
      <c r="J3658">
        <v>1424992026</v>
      </c>
      <c r="K3658" t="b">
        <v>0</v>
      </c>
      <c r="L3658">
        <v>12</v>
      </c>
      <c r="M3658" t="b">
        <v>0</v>
      </c>
      <c r="N3658" s="11" t="s">
        <v>8273</v>
      </c>
      <c r="O3658" t="s">
        <v>8274</v>
      </c>
      <c r="P3658" s="10">
        <f t="shared" si="236"/>
        <v>57</v>
      </c>
      <c r="Q3658">
        <f t="shared" ref="Q3658:Q3721" si="239">IFERROR(ROUND(E3658/L3658,2),0)</f>
        <v>59.58</v>
      </c>
      <c r="R3658" s="16">
        <f t="shared" si="237"/>
        <v>42061.963263888887</v>
      </c>
      <c r="S3658" s="16">
        <f t="shared" si="238"/>
        <v>42091.921597222223</v>
      </c>
    </row>
    <row r="3659" spans="1:19" ht="32" hidden="1" x14ac:dyDescent="0.2">
      <c r="A3659">
        <v>3665</v>
      </c>
      <c r="B3659" s="3" t="s">
        <v>3662</v>
      </c>
      <c r="C3659" s="3" t="s">
        <v>7775</v>
      </c>
      <c r="D3659" s="6">
        <v>620</v>
      </c>
      <c r="E3659" s="8">
        <v>714</v>
      </c>
      <c r="F3659" t="s">
        <v>8218</v>
      </c>
      <c r="G3659" t="s">
        <v>8229</v>
      </c>
      <c r="H3659" t="s">
        <v>8248</v>
      </c>
      <c r="I3659">
        <v>1446062040</v>
      </c>
      <c r="J3659">
        <v>1445109822</v>
      </c>
      <c r="K3659" t="b">
        <v>0</v>
      </c>
      <c r="L3659">
        <v>14</v>
      </c>
      <c r="M3659" t="b">
        <v>1</v>
      </c>
      <c r="N3659" s="11" t="s">
        <v>8273</v>
      </c>
      <c r="O3659" t="s">
        <v>8274</v>
      </c>
      <c r="P3659" s="10">
        <f t="shared" si="236"/>
        <v>115</v>
      </c>
      <c r="Q3659">
        <f t="shared" si="239"/>
        <v>51</v>
      </c>
      <c r="R3659" s="16">
        <f t="shared" si="237"/>
        <v>42294.808124999996</v>
      </c>
      <c r="S3659" s="16">
        <f t="shared" si="238"/>
        <v>42305.829166666663</v>
      </c>
    </row>
    <row r="3660" spans="1:19" ht="32" x14ac:dyDescent="0.2">
      <c r="A3660">
        <v>3755</v>
      </c>
      <c r="B3660" s="3" t="s">
        <v>3752</v>
      </c>
      <c r="C3660" s="3" t="s">
        <v>7865</v>
      </c>
      <c r="D3660" s="6">
        <v>550</v>
      </c>
      <c r="E3660" s="8">
        <v>713</v>
      </c>
      <c r="F3660" t="s">
        <v>8218</v>
      </c>
      <c r="G3660" t="s">
        <v>8224</v>
      </c>
      <c r="H3660" t="s">
        <v>8246</v>
      </c>
      <c r="I3660">
        <v>1460753307</v>
      </c>
      <c r="J3660">
        <v>1458161307</v>
      </c>
      <c r="K3660" t="b">
        <v>0</v>
      </c>
      <c r="L3660">
        <v>28</v>
      </c>
      <c r="M3660" t="b">
        <v>1</v>
      </c>
      <c r="N3660" s="11" t="s">
        <v>8273</v>
      </c>
      <c r="O3660" t="s">
        <v>8275</v>
      </c>
      <c r="P3660" s="10">
        <f t="shared" si="236"/>
        <v>130</v>
      </c>
      <c r="Q3660">
        <f t="shared" si="239"/>
        <v>25.46</v>
      </c>
      <c r="R3660" s="16">
        <f t="shared" si="237"/>
        <v>42445.866979166662</v>
      </c>
      <c r="S3660" s="16">
        <f t="shared" si="238"/>
        <v>42475.866979166662</v>
      </c>
    </row>
    <row r="3661" spans="1:19" ht="32" hidden="1" x14ac:dyDescent="0.2">
      <c r="A3661">
        <v>3294</v>
      </c>
      <c r="B3661" s="3" t="s">
        <v>3294</v>
      </c>
      <c r="C3661" s="3" t="s">
        <v>7404</v>
      </c>
      <c r="D3661" s="6">
        <v>600</v>
      </c>
      <c r="E3661" s="8">
        <v>710</v>
      </c>
      <c r="F3661" t="s">
        <v>8218</v>
      </c>
      <c r="G3661" t="s">
        <v>8224</v>
      </c>
      <c r="H3661" t="s">
        <v>8246</v>
      </c>
      <c r="I3661">
        <v>1434459554</v>
      </c>
      <c r="J3661">
        <v>1431867554</v>
      </c>
      <c r="K3661" t="b">
        <v>0</v>
      </c>
      <c r="L3661">
        <v>24</v>
      </c>
      <c r="M3661" t="b">
        <v>1</v>
      </c>
      <c r="N3661" s="11" t="s">
        <v>8273</v>
      </c>
      <c r="O3661" t="s">
        <v>8274</v>
      </c>
      <c r="P3661" s="10">
        <f t="shared" si="236"/>
        <v>118</v>
      </c>
      <c r="Q3661">
        <f t="shared" si="239"/>
        <v>29.58</v>
      </c>
      <c r="R3661" s="16">
        <f t="shared" si="237"/>
        <v>42141.541134259256</v>
      </c>
      <c r="S3661" s="16">
        <f t="shared" si="238"/>
        <v>42171.541134259256</v>
      </c>
    </row>
    <row r="3662" spans="1:19" ht="32" hidden="1" x14ac:dyDescent="0.2">
      <c r="A3662">
        <v>3454</v>
      </c>
      <c r="B3662" s="3" t="s">
        <v>3453</v>
      </c>
      <c r="C3662" s="3" t="s">
        <v>7564</v>
      </c>
      <c r="D3662" s="6">
        <v>700</v>
      </c>
      <c r="E3662" s="8">
        <v>705</v>
      </c>
      <c r="F3662" t="s">
        <v>8218</v>
      </c>
      <c r="G3662" t="s">
        <v>8224</v>
      </c>
      <c r="H3662" t="s">
        <v>8246</v>
      </c>
      <c r="I3662">
        <v>1406825159</v>
      </c>
      <c r="J3662">
        <v>1404233159</v>
      </c>
      <c r="K3662" t="b">
        <v>0</v>
      </c>
      <c r="L3662">
        <v>21</v>
      </c>
      <c r="M3662" t="b">
        <v>1</v>
      </c>
      <c r="N3662" s="11" t="s">
        <v>8273</v>
      </c>
      <c r="O3662" t="s">
        <v>8274</v>
      </c>
      <c r="P3662" s="10">
        <f t="shared" si="236"/>
        <v>101</v>
      </c>
      <c r="Q3662">
        <f t="shared" si="239"/>
        <v>33.57</v>
      </c>
      <c r="R3662" s="16">
        <f t="shared" si="237"/>
        <v>41821.698599537034</v>
      </c>
      <c r="S3662" s="16">
        <f t="shared" si="238"/>
        <v>41851.698599537034</v>
      </c>
    </row>
    <row r="3663" spans="1:19" ht="32" hidden="1" x14ac:dyDescent="0.2">
      <c r="A3663">
        <v>3461</v>
      </c>
      <c r="B3663" s="3" t="s">
        <v>3460</v>
      </c>
      <c r="C3663" s="3" t="s">
        <v>7571</v>
      </c>
      <c r="D3663" s="6">
        <v>500</v>
      </c>
      <c r="E3663" s="8">
        <v>695</v>
      </c>
      <c r="F3663" t="s">
        <v>8218</v>
      </c>
      <c r="G3663" t="s">
        <v>8223</v>
      </c>
      <c r="H3663" t="s">
        <v>8245</v>
      </c>
      <c r="I3663">
        <v>1477710000</v>
      </c>
      <c r="J3663">
        <v>1475248279</v>
      </c>
      <c r="K3663" t="b">
        <v>0</v>
      </c>
      <c r="L3663">
        <v>12</v>
      </c>
      <c r="M3663" t="b">
        <v>1</v>
      </c>
      <c r="N3663" s="11" t="s">
        <v>8273</v>
      </c>
      <c r="O3663" t="s">
        <v>8274</v>
      </c>
      <c r="P3663" s="10">
        <f t="shared" si="236"/>
        <v>139</v>
      </c>
      <c r="Q3663">
        <f t="shared" si="239"/>
        <v>57.92</v>
      </c>
      <c r="R3663" s="16">
        <f t="shared" si="237"/>
        <v>42643.632858796293</v>
      </c>
      <c r="S3663" s="16">
        <f t="shared" si="238"/>
        <v>42672.125</v>
      </c>
    </row>
    <row r="3664" spans="1:19" ht="32" hidden="1" x14ac:dyDescent="0.2">
      <c r="A3664">
        <v>2920</v>
      </c>
      <c r="B3664" s="3" t="s">
        <v>2920</v>
      </c>
      <c r="C3664" s="3" t="s">
        <v>7030</v>
      </c>
      <c r="D3664" s="6">
        <v>2500</v>
      </c>
      <c r="E3664" s="8">
        <v>671</v>
      </c>
      <c r="F3664" t="s">
        <v>8220</v>
      </c>
      <c r="G3664" t="s">
        <v>8228</v>
      </c>
      <c r="H3664" t="s">
        <v>8250</v>
      </c>
      <c r="I3664">
        <v>1427306470</v>
      </c>
      <c r="J3664">
        <v>1424718070</v>
      </c>
      <c r="K3664" t="b">
        <v>0</v>
      </c>
      <c r="L3664">
        <v>13</v>
      </c>
      <c r="M3664" t="b">
        <v>0</v>
      </c>
      <c r="N3664" s="11" t="s">
        <v>8273</v>
      </c>
      <c r="O3664" t="s">
        <v>8274</v>
      </c>
      <c r="P3664" s="10">
        <f t="shared" si="236"/>
        <v>27</v>
      </c>
      <c r="Q3664">
        <f t="shared" si="239"/>
        <v>51.62</v>
      </c>
      <c r="R3664" s="16">
        <f t="shared" si="237"/>
        <v>42058.792476851857</v>
      </c>
      <c r="S3664" s="16">
        <f t="shared" si="238"/>
        <v>42088.750810185185</v>
      </c>
    </row>
    <row r="3665" spans="1:19" ht="32" hidden="1" x14ac:dyDescent="0.2">
      <c r="A3665">
        <v>2801</v>
      </c>
      <c r="B3665" s="3" t="s">
        <v>2801</v>
      </c>
      <c r="C3665" s="3" t="s">
        <v>6911</v>
      </c>
      <c r="D3665" s="6">
        <v>500</v>
      </c>
      <c r="E3665" s="8">
        <v>666</v>
      </c>
      <c r="F3665" t="s">
        <v>8218</v>
      </c>
      <c r="G3665" t="s">
        <v>8225</v>
      </c>
      <c r="H3665" t="s">
        <v>8247</v>
      </c>
      <c r="I3665">
        <v>1412938800</v>
      </c>
      <c r="J3665">
        <v>1411019409</v>
      </c>
      <c r="K3665" t="b">
        <v>0</v>
      </c>
      <c r="L3665">
        <v>13</v>
      </c>
      <c r="M3665" t="b">
        <v>1</v>
      </c>
      <c r="N3665" s="11" t="s">
        <v>8273</v>
      </c>
      <c r="O3665" t="s">
        <v>8274</v>
      </c>
      <c r="P3665" s="10">
        <f t="shared" si="236"/>
        <v>133</v>
      </c>
      <c r="Q3665">
        <f t="shared" si="239"/>
        <v>51.23</v>
      </c>
      <c r="R3665" s="16">
        <f t="shared" si="237"/>
        <v>41900.243159722224</v>
      </c>
      <c r="S3665" s="16">
        <f t="shared" si="238"/>
        <v>41922.458333333336</v>
      </c>
    </row>
    <row r="3666" spans="1:19" ht="32" hidden="1" x14ac:dyDescent="0.2">
      <c r="A3666">
        <v>3289</v>
      </c>
      <c r="B3666" s="3" t="s">
        <v>3289</v>
      </c>
      <c r="C3666" s="3" t="s">
        <v>7399</v>
      </c>
      <c r="D3666" s="6">
        <v>500</v>
      </c>
      <c r="E3666" s="8">
        <v>665.21</v>
      </c>
      <c r="F3666" t="s">
        <v>8218</v>
      </c>
      <c r="G3666" t="s">
        <v>8224</v>
      </c>
      <c r="H3666" t="s">
        <v>8246</v>
      </c>
      <c r="I3666">
        <v>1487580602</v>
      </c>
      <c r="J3666">
        <v>1485161402</v>
      </c>
      <c r="K3666" t="b">
        <v>0</v>
      </c>
      <c r="L3666">
        <v>25</v>
      </c>
      <c r="M3666" t="b">
        <v>1</v>
      </c>
      <c r="N3666" s="11" t="s">
        <v>8273</v>
      </c>
      <c r="O3666" t="s">
        <v>8274</v>
      </c>
      <c r="P3666" s="10">
        <f t="shared" si="236"/>
        <v>133</v>
      </c>
      <c r="Q3666">
        <f t="shared" si="239"/>
        <v>26.61</v>
      </c>
      <c r="R3666" s="16">
        <f t="shared" si="237"/>
        <v>42758.368078703701</v>
      </c>
      <c r="S3666" s="16">
        <f t="shared" si="238"/>
        <v>42786.368078703701</v>
      </c>
    </row>
    <row r="3667" spans="1:19" ht="32" hidden="1" x14ac:dyDescent="0.2">
      <c r="A3667">
        <v>3529</v>
      </c>
      <c r="B3667" s="3" t="s">
        <v>3528</v>
      </c>
      <c r="C3667" s="3" t="s">
        <v>7639</v>
      </c>
      <c r="D3667" s="6">
        <v>500</v>
      </c>
      <c r="E3667" s="8">
        <v>660</v>
      </c>
      <c r="F3667" t="s">
        <v>8218</v>
      </c>
      <c r="G3667" t="s">
        <v>8223</v>
      </c>
      <c r="H3667" t="s">
        <v>8245</v>
      </c>
      <c r="I3667">
        <v>1436749200</v>
      </c>
      <c r="J3667">
        <v>1434997018</v>
      </c>
      <c r="K3667" t="b">
        <v>0</v>
      </c>
      <c r="L3667">
        <v>18</v>
      </c>
      <c r="M3667" t="b">
        <v>1</v>
      </c>
      <c r="N3667" s="11" t="s">
        <v>8273</v>
      </c>
      <c r="O3667" t="s">
        <v>8274</v>
      </c>
      <c r="P3667" s="10">
        <f t="shared" si="236"/>
        <v>132</v>
      </c>
      <c r="Q3667">
        <f t="shared" si="239"/>
        <v>36.67</v>
      </c>
      <c r="R3667" s="16">
        <f t="shared" si="237"/>
        <v>42177.761782407411</v>
      </c>
      <c r="S3667" s="16">
        <f t="shared" si="238"/>
        <v>42198.041666666672</v>
      </c>
    </row>
    <row r="3668" spans="1:19" ht="32" hidden="1" x14ac:dyDescent="0.2">
      <c r="A3668">
        <v>3451</v>
      </c>
      <c r="B3668" s="3" t="s">
        <v>3450</v>
      </c>
      <c r="C3668" s="3" t="s">
        <v>7561</v>
      </c>
      <c r="D3668" s="6">
        <v>650</v>
      </c>
      <c r="E3668" s="8">
        <v>658</v>
      </c>
      <c r="F3668" t="s">
        <v>8218</v>
      </c>
      <c r="G3668" t="s">
        <v>8223</v>
      </c>
      <c r="H3668" t="s">
        <v>8245</v>
      </c>
      <c r="I3668">
        <v>1429636927</v>
      </c>
      <c r="J3668">
        <v>1427304127</v>
      </c>
      <c r="K3668" t="b">
        <v>0</v>
      </c>
      <c r="L3668">
        <v>16</v>
      </c>
      <c r="M3668" t="b">
        <v>1</v>
      </c>
      <c r="N3668" s="11" t="s">
        <v>8273</v>
      </c>
      <c r="O3668" t="s">
        <v>8274</v>
      </c>
      <c r="P3668" s="10">
        <f t="shared" si="236"/>
        <v>101</v>
      </c>
      <c r="Q3668">
        <f t="shared" si="239"/>
        <v>41.13</v>
      </c>
      <c r="R3668" s="16">
        <f t="shared" si="237"/>
        <v>42088.723692129628</v>
      </c>
      <c r="S3668" s="16">
        <f t="shared" si="238"/>
        <v>42115.723692129628</v>
      </c>
    </row>
    <row r="3669" spans="1:19" ht="32" hidden="1" x14ac:dyDescent="0.2">
      <c r="A3669">
        <v>2911</v>
      </c>
      <c r="B3669" s="3" t="s">
        <v>2911</v>
      </c>
      <c r="C3669" s="3" t="s">
        <v>7021</v>
      </c>
      <c r="D3669" s="6">
        <v>1800</v>
      </c>
      <c r="E3669" s="8">
        <v>657</v>
      </c>
      <c r="F3669" t="s">
        <v>8220</v>
      </c>
      <c r="G3669" t="s">
        <v>8223</v>
      </c>
      <c r="H3669" t="s">
        <v>8245</v>
      </c>
      <c r="I3669">
        <v>1435429626</v>
      </c>
      <c r="J3669">
        <v>1431973626</v>
      </c>
      <c r="K3669" t="b">
        <v>0</v>
      </c>
      <c r="L3669">
        <v>14</v>
      </c>
      <c r="M3669" t="b">
        <v>0</v>
      </c>
      <c r="N3669" s="11" t="s">
        <v>8273</v>
      </c>
      <c r="O3669" t="s">
        <v>8274</v>
      </c>
      <c r="P3669" s="10">
        <f t="shared" si="236"/>
        <v>37</v>
      </c>
      <c r="Q3669">
        <f t="shared" si="239"/>
        <v>46.93</v>
      </c>
      <c r="R3669" s="16">
        <f t="shared" si="237"/>
        <v>42142.768819444449</v>
      </c>
      <c r="S3669" s="16">
        <f t="shared" si="238"/>
        <v>42182.768819444449</v>
      </c>
    </row>
    <row r="3670" spans="1:19" ht="32" hidden="1" x14ac:dyDescent="0.2">
      <c r="A3670">
        <v>3928</v>
      </c>
      <c r="B3670" s="3" t="s">
        <v>3925</v>
      </c>
      <c r="C3670" s="3" t="s">
        <v>8036</v>
      </c>
      <c r="D3670" s="6">
        <v>5000</v>
      </c>
      <c r="E3670" s="8">
        <v>651</v>
      </c>
      <c r="F3670" t="s">
        <v>8220</v>
      </c>
      <c r="G3670" t="s">
        <v>8223</v>
      </c>
      <c r="H3670" t="s">
        <v>8245</v>
      </c>
      <c r="I3670">
        <v>1444971540</v>
      </c>
      <c r="J3670">
        <v>1442593427</v>
      </c>
      <c r="K3670" t="b">
        <v>0</v>
      </c>
      <c r="L3670">
        <v>7</v>
      </c>
      <c r="M3670" t="b">
        <v>0</v>
      </c>
      <c r="N3670" s="11" t="s">
        <v>8273</v>
      </c>
      <c r="O3670" t="s">
        <v>8274</v>
      </c>
      <c r="P3670" s="10">
        <f t="shared" si="236"/>
        <v>13</v>
      </c>
      <c r="Q3670">
        <f t="shared" si="239"/>
        <v>93</v>
      </c>
      <c r="R3670" s="16">
        <f t="shared" si="237"/>
        <v>42265.683182870373</v>
      </c>
      <c r="S3670" s="16">
        <f t="shared" si="238"/>
        <v>42293.207638888889</v>
      </c>
    </row>
    <row r="3671" spans="1:19" ht="48" hidden="1" x14ac:dyDescent="0.2">
      <c r="A3671">
        <v>2877</v>
      </c>
      <c r="B3671" s="3" t="s">
        <v>2877</v>
      </c>
      <c r="C3671" s="3" t="s">
        <v>6987</v>
      </c>
      <c r="D3671" s="6">
        <v>6000</v>
      </c>
      <c r="E3671" s="8">
        <v>650</v>
      </c>
      <c r="F3671" t="s">
        <v>8220</v>
      </c>
      <c r="G3671" t="s">
        <v>8223</v>
      </c>
      <c r="H3671" t="s">
        <v>8245</v>
      </c>
      <c r="I3671">
        <v>1480525200</v>
      </c>
      <c r="J3671">
        <v>1477781724</v>
      </c>
      <c r="K3671" t="b">
        <v>0</v>
      </c>
      <c r="L3671">
        <v>6</v>
      </c>
      <c r="M3671" t="b">
        <v>0</v>
      </c>
      <c r="N3671" s="11" t="s">
        <v>8273</v>
      </c>
      <c r="O3671" t="s">
        <v>8274</v>
      </c>
      <c r="P3671" s="10">
        <f t="shared" si="236"/>
        <v>11</v>
      </c>
      <c r="Q3671">
        <f t="shared" si="239"/>
        <v>108.33</v>
      </c>
      <c r="R3671" s="16">
        <f t="shared" si="237"/>
        <v>42672.955138888887</v>
      </c>
      <c r="S3671" s="16">
        <f t="shared" si="238"/>
        <v>42704.708333333328</v>
      </c>
    </row>
    <row r="3672" spans="1:19" ht="32" hidden="1" x14ac:dyDescent="0.2">
      <c r="A3672">
        <v>3345</v>
      </c>
      <c r="B3672" s="3" t="s">
        <v>3345</v>
      </c>
      <c r="C3672" s="3" t="s">
        <v>7455</v>
      </c>
      <c r="D3672" s="6">
        <v>500</v>
      </c>
      <c r="E3672" s="8">
        <v>650</v>
      </c>
      <c r="F3672" t="s">
        <v>8218</v>
      </c>
      <c r="G3672" t="s">
        <v>8223</v>
      </c>
      <c r="H3672" t="s">
        <v>8245</v>
      </c>
      <c r="I3672">
        <v>1429317420</v>
      </c>
      <c r="J3672">
        <v>1424226768</v>
      </c>
      <c r="K3672" t="b">
        <v>0</v>
      </c>
      <c r="L3672">
        <v>13</v>
      </c>
      <c r="M3672" t="b">
        <v>1</v>
      </c>
      <c r="N3672" s="11" t="s">
        <v>8273</v>
      </c>
      <c r="O3672" t="s">
        <v>8274</v>
      </c>
      <c r="P3672" s="10">
        <f t="shared" si="236"/>
        <v>130</v>
      </c>
      <c r="Q3672">
        <f t="shared" si="239"/>
        <v>50</v>
      </c>
      <c r="R3672" s="16">
        <f t="shared" si="237"/>
        <v>42053.106111111112</v>
      </c>
      <c r="S3672" s="16">
        <f t="shared" si="238"/>
        <v>42112.025694444441</v>
      </c>
    </row>
    <row r="3673" spans="1:19" ht="32" hidden="1" x14ac:dyDescent="0.2">
      <c r="A3673">
        <v>3413</v>
      </c>
      <c r="B3673" s="3" t="s">
        <v>3412</v>
      </c>
      <c r="C3673" s="3" t="s">
        <v>7523</v>
      </c>
      <c r="D3673" s="6">
        <v>500</v>
      </c>
      <c r="E3673" s="8">
        <v>650</v>
      </c>
      <c r="F3673" t="s">
        <v>8218</v>
      </c>
      <c r="G3673" t="s">
        <v>8223</v>
      </c>
      <c r="H3673" t="s">
        <v>8245</v>
      </c>
      <c r="I3673">
        <v>1425099540</v>
      </c>
      <c r="J3673">
        <v>1424280938</v>
      </c>
      <c r="K3673" t="b">
        <v>0</v>
      </c>
      <c r="L3673">
        <v>14</v>
      </c>
      <c r="M3673" t="b">
        <v>1</v>
      </c>
      <c r="N3673" s="11" t="s">
        <v>8273</v>
      </c>
      <c r="O3673" t="s">
        <v>8274</v>
      </c>
      <c r="P3673" s="10">
        <f t="shared" si="236"/>
        <v>130</v>
      </c>
      <c r="Q3673">
        <f t="shared" si="239"/>
        <v>46.43</v>
      </c>
      <c r="R3673" s="16">
        <f t="shared" si="237"/>
        <v>42053.733078703706</v>
      </c>
      <c r="S3673" s="16">
        <f t="shared" si="238"/>
        <v>42063.207638888889</v>
      </c>
    </row>
    <row r="3674" spans="1:19" ht="32" hidden="1" x14ac:dyDescent="0.2">
      <c r="A3674">
        <v>3865</v>
      </c>
      <c r="B3674" s="3" t="s">
        <v>3862</v>
      </c>
      <c r="C3674" s="3" t="s">
        <v>7974</v>
      </c>
      <c r="D3674" s="6">
        <v>2413</v>
      </c>
      <c r="E3674" s="8">
        <v>650</v>
      </c>
      <c r="F3674" t="s">
        <v>8220</v>
      </c>
      <c r="G3674" t="s">
        <v>8228</v>
      </c>
      <c r="H3674" t="s">
        <v>8250</v>
      </c>
      <c r="I3674">
        <v>1409376600</v>
      </c>
      <c r="J3674">
        <v>1405957098</v>
      </c>
      <c r="K3674" t="b">
        <v>0</v>
      </c>
      <c r="L3674">
        <v>14</v>
      </c>
      <c r="M3674" t="b">
        <v>0</v>
      </c>
      <c r="N3674" s="11" t="s">
        <v>8273</v>
      </c>
      <c r="O3674" t="s">
        <v>8274</v>
      </c>
      <c r="P3674" s="10">
        <f t="shared" si="236"/>
        <v>27</v>
      </c>
      <c r="Q3674">
        <f t="shared" si="239"/>
        <v>46.43</v>
      </c>
      <c r="R3674" s="16">
        <f t="shared" si="237"/>
        <v>41841.651597222226</v>
      </c>
      <c r="S3674" s="16">
        <f t="shared" si="238"/>
        <v>41881.229166666664</v>
      </c>
    </row>
    <row r="3675" spans="1:19" ht="16" hidden="1" x14ac:dyDescent="0.2">
      <c r="A3675">
        <v>3131</v>
      </c>
      <c r="B3675" s="3" t="s">
        <v>3131</v>
      </c>
      <c r="C3675" s="3" t="s">
        <v>7241</v>
      </c>
      <c r="D3675" s="6">
        <v>4100</v>
      </c>
      <c r="E3675" s="8">
        <v>645</v>
      </c>
      <c r="F3675" t="s">
        <v>8221</v>
      </c>
      <c r="G3675" t="s">
        <v>8223</v>
      </c>
      <c r="H3675" t="s">
        <v>8245</v>
      </c>
      <c r="I3675">
        <v>1491656045</v>
      </c>
      <c r="J3675">
        <v>1489067645</v>
      </c>
      <c r="K3675" t="b">
        <v>0</v>
      </c>
      <c r="L3675">
        <v>12</v>
      </c>
      <c r="M3675" t="b">
        <v>0</v>
      </c>
      <c r="N3675" s="11" t="s">
        <v>8273</v>
      </c>
      <c r="O3675" t="s">
        <v>8274</v>
      </c>
      <c r="P3675" s="10">
        <f t="shared" si="236"/>
        <v>16</v>
      </c>
      <c r="Q3675">
        <f t="shared" si="239"/>
        <v>53.75</v>
      </c>
      <c r="R3675" s="16">
        <f t="shared" si="237"/>
        <v>42803.579224537039</v>
      </c>
      <c r="S3675" s="16">
        <f t="shared" si="238"/>
        <v>42833.537557870368</v>
      </c>
    </row>
    <row r="3676" spans="1:19" ht="32" hidden="1" x14ac:dyDescent="0.2">
      <c r="A3676">
        <v>3958</v>
      </c>
      <c r="B3676" s="3" t="s">
        <v>3955</v>
      </c>
      <c r="C3676" s="3" t="s">
        <v>8065</v>
      </c>
      <c r="D3676" s="6">
        <v>2000</v>
      </c>
      <c r="E3676" s="8">
        <v>641</v>
      </c>
      <c r="F3676" t="s">
        <v>8220</v>
      </c>
      <c r="G3676" t="s">
        <v>8223</v>
      </c>
      <c r="H3676" t="s">
        <v>8245</v>
      </c>
      <c r="I3676">
        <v>1406988000</v>
      </c>
      <c r="J3676">
        <v>1403822912</v>
      </c>
      <c r="K3676" t="b">
        <v>0</v>
      </c>
      <c r="L3676">
        <v>16</v>
      </c>
      <c r="M3676" t="b">
        <v>0</v>
      </c>
      <c r="N3676" s="11" t="s">
        <v>8273</v>
      </c>
      <c r="O3676" t="s">
        <v>8274</v>
      </c>
      <c r="P3676" s="10">
        <f t="shared" si="236"/>
        <v>32</v>
      </c>
      <c r="Q3676">
        <f t="shared" si="239"/>
        <v>40.06</v>
      </c>
      <c r="R3676" s="16">
        <f t="shared" si="237"/>
        <v>41816.950370370374</v>
      </c>
      <c r="S3676" s="16">
        <f t="shared" si="238"/>
        <v>41853.583333333336</v>
      </c>
    </row>
    <row r="3677" spans="1:19" ht="32" hidden="1" x14ac:dyDescent="0.2">
      <c r="A3677">
        <v>3985</v>
      </c>
      <c r="B3677" s="3" t="s">
        <v>3981</v>
      </c>
      <c r="C3677" s="3" t="s">
        <v>8091</v>
      </c>
      <c r="D3677" s="6">
        <v>2000</v>
      </c>
      <c r="E3677" s="8">
        <v>641</v>
      </c>
      <c r="F3677" t="s">
        <v>8220</v>
      </c>
      <c r="G3677" t="s">
        <v>8223</v>
      </c>
      <c r="H3677" t="s">
        <v>8245</v>
      </c>
      <c r="I3677">
        <v>1456002300</v>
      </c>
      <c r="J3677">
        <v>1454173120</v>
      </c>
      <c r="K3677" t="b">
        <v>0</v>
      </c>
      <c r="L3677">
        <v>19</v>
      </c>
      <c r="M3677" t="b">
        <v>0</v>
      </c>
      <c r="N3677" s="11" t="s">
        <v>8273</v>
      </c>
      <c r="O3677" t="s">
        <v>8274</v>
      </c>
      <c r="P3677" s="10">
        <f t="shared" si="236"/>
        <v>32</v>
      </c>
      <c r="Q3677">
        <f t="shared" si="239"/>
        <v>33.74</v>
      </c>
      <c r="R3677" s="16">
        <f t="shared" si="237"/>
        <v>42399.707407407404</v>
      </c>
      <c r="S3677" s="16">
        <f t="shared" si="238"/>
        <v>42420.878472222219</v>
      </c>
    </row>
    <row r="3678" spans="1:19" ht="32" hidden="1" x14ac:dyDescent="0.2">
      <c r="A3678">
        <v>4104</v>
      </c>
      <c r="B3678" s="3" t="s">
        <v>4100</v>
      </c>
      <c r="C3678" s="3" t="s">
        <v>8207</v>
      </c>
      <c r="D3678" s="6">
        <v>3000</v>
      </c>
      <c r="E3678" s="8">
        <v>641</v>
      </c>
      <c r="F3678" t="s">
        <v>8220</v>
      </c>
      <c r="G3678" t="s">
        <v>8225</v>
      </c>
      <c r="H3678" t="s">
        <v>8247</v>
      </c>
      <c r="I3678">
        <v>1477550434</v>
      </c>
      <c r="J3678">
        <v>1474958434</v>
      </c>
      <c r="K3678" t="b">
        <v>0</v>
      </c>
      <c r="L3678">
        <v>14</v>
      </c>
      <c r="M3678" t="b">
        <v>0</v>
      </c>
      <c r="N3678" s="11" t="s">
        <v>8273</v>
      </c>
      <c r="O3678" t="s">
        <v>8274</v>
      </c>
      <c r="P3678" s="10">
        <f t="shared" si="236"/>
        <v>21</v>
      </c>
      <c r="Q3678">
        <f t="shared" si="239"/>
        <v>45.79</v>
      </c>
      <c r="R3678" s="16">
        <f t="shared" si="237"/>
        <v>42640.278171296297</v>
      </c>
      <c r="S3678" s="16">
        <f t="shared" si="238"/>
        <v>42670.278171296297</v>
      </c>
    </row>
    <row r="3679" spans="1:19" ht="32" hidden="1" x14ac:dyDescent="0.2">
      <c r="A3679">
        <v>3136</v>
      </c>
      <c r="B3679" s="3" t="s">
        <v>3136</v>
      </c>
      <c r="C3679" s="3" t="s">
        <v>7246</v>
      </c>
      <c r="D3679" s="6">
        <v>500</v>
      </c>
      <c r="E3679" s="8">
        <v>639</v>
      </c>
      <c r="F3679" t="s">
        <v>8221</v>
      </c>
      <c r="G3679" t="s">
        <v>8224</v>
      </c>
      <c r="H3679" t="s">
        <v>8246</v>
      </c>
      <c r="I3679">
        <v>1491001140</v>
      </c>
      <c r="J3679">
        <v>1487847954</v>
      </c>
      <c r="K3679" t="b">
        <v>0</v>
      </c>
      <c r="L3679">
        <v>22</v>
      </c>
      <c r="M3679" t="b">
        <v>0</v>
      </c>
      <c r="N3679" s="11" t="s">
        <v>8273</v>
      </c>
      <c r="O3679" t="s">
        <v>8274</v>
      </c>
      <c r="P3679" s="10">
        <f t="shared" si="236"/>
        <v>128</v>
      </c>
      <c r="Q3679">
        <f t="shared" si="239"/>
        <v>29.05</v>
      </c>
      <c r="R3679" s="16">
        <f t="shared" si="237"/>
        <v>42789.462430555555</v>
      </c>
      <c r="S3679" s="16">
        <f t="shared" si="238"/>
        <v>42825.957638888889</v>
      </c>
    </row>
    <row r="3680" spans="1:19" ht="32" hidden="1" x14ac:dyDescent="0.2">
      <c r="A3680">
        <v>3587</v>
      </c>
      <c r="B3680" s="3" t="s">
        <v>3586</v>
      </c>
      <c r="C3680" s="3" t="s">
        <v>7697</v>
      </c>
      <c r="D3680" s="6">
        <v>500</v>
      </c>
      <c r="E3680" s="8">
        <v>633</v>
      </c>
      <c r="F3680" t="s">
        <v>8218</v>
      </c>
      <c r="G3680" t="s">
        <v>8224</v>
      </c>
      <c r="H3680" t="s">
        <v>8246</v>
      </c>
      <c r="I3680">
        <v>1467054000</v>
      </c>
      <c r="J3680">
        <v>1463144254</v>
      </c>
      <c r="K3680" t="b">
        <v>0</v>
      </c>
      <c r="L3680">
        <v>28</v>
      </c>
      <c r="M3680" t="b">
        <v>1</v>
      </c>
      <c r="N3680" s="11" t="s">
        <v>8273</v>
      </c>
      <c r="O3680" t="s">
        <v>8274</v>
      </c>
      <c r="P3680" s="10">
        <f t="shared" si="236"/>
        <v>127</v>
      </c>
      <c r="Q3680">
        <f t="shared" si="239"/>
        <v>22.61</v>
      </c>
      <c r="R3680" s="16">
        <f t="shared" si="237"/>
        <v>42503.539976851855</v>
      </c>
      <c r="S3680" s="16">
        <f t="shared" si="238"/>
        <v>42548.791666666672</v>
      </c>
    </row>
    <row r="3681" spans="1:19" ht="32" hidden="1" x14ac:dyDescent="0.2">
      <c r="A3681">
        <v>3459</v>
      </c>
      <c r="B3681" s="3" t="s">
        <v>3458</v>
      </c>
      <c r="C3681" s="3" t="s">
        <v>7569</v>
      </c>
      <c r="D3681" s="6">
        <v>500</v>
      </c>
      <c r="E3681" s="8">
        <v>631</v>
      </c>
      <c r="F3681" t="s">
        <v>8218</v>
      </c>
      <c r="G3681" t="s">
        <v>8224</v>
      </c>
      <c r="H3681" t="s">
        <v>8246</v>
      </c>
      <c r="I3681">
        <v>1463743860</v>
      </c>
      <c r="J3681">
        <v>1461151860</v>
      </c>
      <c r="K3681" t="b">
        <v>0</v>
      </c>
      <c r="L3681">
        <v>36</v>
      </c>
      <c r="M3681" t="b">
        <v>1</v>
      </c>
      <c r="N3681" s="11" t="s">
        <v>8273</v>
      </c>
      <c r="O3681" t="s">
        <v>8274</v>
      </c>
      <c r="P3681" s="10">
        <f t="shared" si="236"/>
        <v>126</v>
      </c>
      <c r="Q3681">
        <f t="shared" si="239"/>
        <v>17.53</v>
      </c>
      <c r="R3681" s="16">
        <f t="shared" si="237"/>
        <v>42480.479861111111</v>
      </c>
      <c r="S3681" s="16">
        <f t="shared" si="238"/>
        <v>42510.479861111111</v>
      </c>
    </row>
    <row r="3682" spans="1:19" ht="32" hidden="1" x14ac:dyDescent="0.2">
      <c r="A3682">
        <v>3533</v>
      </c>
      <c r="B3682" s="3" t="s">
        <v>3532</v>
      </c>
      <c r="C3682" s="3" t="s">
        <v>7643</v>
      </c>
      <c r="D3682" s="6">
        <v>500</v>
      </c>
      <c r="E3682" s="8">
        <v>631</v>
      </c>
      <c r="F3682" t="s">
        <v>8218</v>
      </c>
      <c r="G3682" t="s">
        <v>8223</v>
      </c>
      <c r="H3682" t="s">
        <v>8245</v>
      </c>
      <c r="I3682">
        <v>1447269367</v>
      </c>
      <c r="J3682">
        <v>1444673767</v>
      </c>
      <c r="K3682" t="b">
        <v>0</v>
      </c>
      <c r="L3682">
        <v>8</v>
      </c>
      <c r="M3682" t="b">
        <v>1</v>
      </c>
      <c r="N3682" s="11" t="s">
        <v>8273</v>
      </c>
      <c r="O3682" t="s">
        <v>8274</v>
      </c>
      <c r="P3682" s="10">
        <f t="shared" si="236"/>
        <v>126</v>
      </c>
      <c r="Q3682">
        <f t="shared" si="239"/>
        <v>78.88</v>
      </c>
      <c r="R3682" s="16">
        <f t="shared" si="237"/>
        <v>42289.761192129634</v>
      </c>
      <c r="S3682" s="16">
        <f t="shared" si="238"/>
        <v>42319.802858796291</v>
      </c>
    </row>
    <row r="3683" spans="1:19" ht="32" hidden="1" x14ac:dyDescent="0.2">
      <c r="A3683">
        <v>2896</v>
      </c>
      <c r="B3683" s="3" t="s">
        <v>2896</v>
      </c>
      <c r="C3683" s="3" t="s">
        <v>7006</v>
      </c>
      <c r="D3683" s="6">
        <v>3000</v>
      </c>
      <c r="E3683" s="8">
        <v>625</v>
      </c>
      <c r="F3683" t="s">
        <v>8220</v>
      </c>
      <c r="G3683" t="s">
        <v>8223</v>
      </c>
      <c r="H3683" t="s">
        <v>8245</v>
      </c>
      <c r="I3683">
        <v>1481522400</v>
      </c>
      <c r="J3683">
        <v>1480283321</v>
      </c>
      <c r="K3683" t="b">
        <v>0</v>
      </c>
      <c r="L3683">
        <v>12</v>
      </c>
      <c r="M3683" t="b">
        <v>0</v>
      </c>
      <c r="N3683" s="11" t="s">
        <v>8273</v>
      </c>
      <c r="O3683" t="s">
        <v>8274</v>
      </c>
      <c r="P3683" s="10">
        <f t="shared" si="236"/>
        <v>21</v>
      </c>
      <c r="Q3683">
        <f t="shared" si="239"/>
        <v>52.08</v>
      </c>
      <c r="R3683" s="16">
        <f t="shared" si="237"/>
        <v>42701.908807870372</v>
      </c>
      <c r="S3683" s="16">
        <f t="shared" si="238"/>
        <v>42716.25</v>
      </c>
    </row>
    <row r="3684" spans="1:19" ht="32" hidden="1" x14ac:dyDescent="0.2">
      <c r="A3684">
        <v>2905</v>
      </c>
      <c r="B3684" s="3" t="s">
        <v>2905</v>
      </c>
      <c r="C3684" s="3" t="s">
        <v>7015</v>
      </c>
      <c r="D3684" s="6">
        <v>3500</v>
      </c>
      <c r="E3684" s="8">
        <v>622</v>
      </c>
      <c r="F3684" t="s">
        <v>8220</v>
      </c>
      <c r="G3684" t="s">
        <v>8223</v>
      </c>
      <c r="H3684" t="s">
        <v>8245</v>
      </c>
      <c r="I3684">
        <v>1473211313</v>
      </c>
      <c r="J3684">
        <v>1472001713</v>
      </c>
      <c r="K3684" t="b">
        <v>0</v>
      </c>
      <c r="L3684">
        <v>17</v>
      </c>
      <c r="M3684" t="b">
        <v>0</v>
      </c>
      <c r="N3684" s="11" t="s">
        <v>8273</v>
      </c>
      <c r="O3684" t="s">
        <v>8274</v>
      </c>
      <c r="P3684" s="10">
        <f t="shared" si="236"/>
        <v>18</v>
      </c>
      <c r="Q3684">
        <f t="shared" si="239"/>
        <v>36.590000000000003</v>
      </c>
      <c r="R3684" s="16">
        <f t="shared" si="237"/>
        <v>42606.056863425925</v>
      </c>
      <c r="S3684" s="16">
        <f t="shared" si="238"/>
        <v>42620.056863425925</v>
      </c>
    </row>
    <row r="3685" spans="1:19" ht="32" hidden="1" x14ac:dyDescent="0.2">
      <c r="A3685">
        <v>3731</v>
      </c>
      <c r="B3685" s="3" t="s">
        <v>3728</v>
      </c>
      <c r="C3685" s="3" t="s">
        <v>7841</v>
      </c>
      <c r="D3685" s="6">
        <v>5500</v>
      </c>
      <c r="E3685" s="8">
        <v>620</v>
      </c>
      <c r="F3685" t="s">
        <v>8220</v>
      </c>
      <c r="G3685" t="s">
        <v>8223</v>
      </c>
      <c r="H3685" t="s">
        <v>8245</v>
      </c>
      <c r="I3685">
        <v>1420860180</v>
      </c>
      <c r="J3685">
        <v>1418234646</v>
      </c>
      <c r="K3685" t="b">
        <v>0</v>
      </c>
      <c r="L3685">
        <v>12</v>
      </c>
      <c r="M3685" t="b">
        <v>0</v>
      </c>
      <c r="N3685" s="11" t="s">
        <v>8273</v>
      </c>
      <c r="O3685" t="s">
        <v>8274</v>
      </c>
      <c r="P3685" s="10">
        <f t="shared" si="236"/>
        <v>11</v>
      </c>
      <c r="Q3685">
        <f t="shared" si="239"/>
        <v>51.67</v>
      </c>
      <c r="R3685" s="16">
        <f t="shared" si="237"/>
        <v>41983.752847222218</v>
      </c>
      <c r="S3685" s="16">
        <f t="shared" si="238"/>
        <v>42014.140972222223</v>
      </c>
    </row>
    <row r="3686" spans="1:19" ht="32" hidden="1" x14ac:dyDescent="0.2">
      <c r="A3686">
        <v>3976</v>
      </c>
      <c r="B3686" s="3" t="s">
        <v>3973</v>
      </c>
      <c r="C3686" s="3" t="s">
        <v>8083</v>
      </c>
      <c r="D3686" s="6">
        <v>1300</v>
      </c>
      <c r="E3686" s="8">
        <v>620</v>
      </c>
      <c r="F3686" t="s">
        <v>8220</v>
      </c>
      <c r="G3686" t="s">
        <v>8223</v>
      </c>
      <c r="H3686" t="s">
        <v>8245</v>
      </c>
      <c r="I3686">
        <v>1406876400</v>
      </c>
      <c r="J3686">
        <v>1405024561</v>
      </c>
      <c r="K3686" t="b">
        <v>0</v>
      </c>
      <c r="L3686">
        <v>10</v>
      </c>
      <c r="M3686" t="b">
        <v>0</v>
      </c>
      <c r="N3686" s="11" t="s">
        <v>8273</v>
      </c>
      <c r="O3686" t="s">
        <v>8274</v>
      </c>
      <c r="P3686" s="10">
        <f t="shared" si="236"/>
        <v>48</v>
      </c>
      <c r="Q3686">
        <f t="shared" si="239"/>
        <v>62</v>
      </c>
      <c r="R3686" s="16">
        <f t="shared" si="237"/>
        <v>41830.858344907407</v>
      </c>
      <c r="S3686" s="16">
        <f t="shared" si="238"/>
        <v>41852.291666666664</v>
      </c>
    </row>
    <row r="3687" spans="1:19" ht="32" hidden="1" x14ac:dyDescent="0.2">
      <c r="A3687">
        <v>3409</v>
      </c>
      <c r="B3687" s="3" t="s">
        <v>3408</v>
      </c>
      <c r="C3687" s="3" t="s">
        <v>7519</v>
      </c>
      <c r="D3687" s="6">
        <v>500</v>
      </c>
      <c r="E3687" s="8">
        <v>618</v>
      </c>
      <c r="F3687" t="s">
        <v>8218</v>
      </c>
      <c r="G3687" t="s">
        <v>8224</v>
      </c>
      <c r="H3687" t="s">
        <v>8246</v>
      </c>
      <c r="I3687">
        <v>1469998680</v>
      </c>
      <c r="J3687">
        <v>1466710358</v>
      </c>
      <c r="K3687" t="b">
        <v>0</v>
      </c>
      <c r="L3687">
        <v>21</v>
      </c>
      <c r="M3687" t="b">
        <v>1</v>
      </c>
      <c r="N3687" s="11" t="s">
        <v>8273</v>
      </c>
      <c r="O3687" t="s">
        <v>8274</v>
      </c>
      <c r="P3687" s="10">
        <f t="shared" si="236"/>
        <v>124</v>
      </c>
      <c r="Q3687">
        <f t="shared" si="239"/>
        <v>29.43</v>
      </c>
      <c r="R3687" s="16">
        <f t="shared" si="237"/>
        <v>42544.814328703709</v>
      </c>
      <c r="S3687" s="16">
        <f t="shared" si="238"/>
        <v>42582.873611111107</v>
      </c>
    </row>
    <row r="3688" spans="1:19" ht="32" hidden="1" x14ac:dyDescent="0.2">
      <c r="A3688">
        <v>2915</v>
      </c>
      <c r="B3688" s="3" t="s">
        <v>2915</v>
      </c>
      <c r="C3688" s="3" t="s">
        <v>7025</v>
      </c>
      <c r="D3688" s="6">
        <v>1000</v>
      </c>
      <c r="E3688" s="8">
        <v>611</v>
      </c>
      <c r="F3688" t="s">
        <v>8220</v>
      </c>
      <c r="G3688" t="s">
        <v>8224</v>
      </c>
      <c r="H3688" t="s">
        <v>8246</v>
      </c>
      <c r="I3688">
        <v>1458117190</v>
      </c>
      <c r="J3688">
        <v>1455528790</v>
      </c>
      <c r="K3688" t="b">
        <v>0</v>
      </c>
      <c r="L3688">
        <v>3</v>
      </c>
      <c r="M3688" t="b">
        <v>0</v>
      </c>
      <c r="N3688" s="11" t="s">
        <v>8273</v>
      </c>
      <c r="O3688" t="s">
        <v>8274</v>
      </c>
      <c r="P3688" s="10">
        <f t="shared" si="236"/>
        <v>61</v>
      </c>
      <c r="Q3688">
        <f t="shared" si="239"/>
        <v>203.67</v>
      </c>
      <c r="R3688" s="16">
        <f t="shared" si="237"/>
        <v>42415.398032407407</v>
      </c>
      <c r="S3688" s="16">
        <f t="shared" si="238"/>
        <v>42445.356365740736</v>
      </c>
    </row>
    <row r="3689" spans="1:19" ht="32" hidden="1" x14ac:dyDescent="0.2">
      <c r="A3689">
        <v>1294</v>
      </c>
      <c r="B3689" s="3" t="s">
        <v>1295</v>
      </c>
      <c r="C3689" s="3" t="s">
        <v>5404</v>
      </c>
      <c r="D3689" s="6">
        <v>500</v>
      </c>
      <c r="E3689" s="8">
        <v>610</v>
      </c>
      <c r="F3689" t="s">
        <v>8218</v>
      </c>
      <c r="G3689" t="s">
        <v>8224</v>
      </c>
      <c r="H3689" t="s">
        <v>8246</v>
      </c>
      <c r="I3689">
        <v>1445252400</v>
      </c>
      <c r="J3689">
        <v>1443696797</v>
      </c>
      <c r="K3689" t="b">
        <v>0</v>
      </c>
      <c r="L3689">
        <v>22</v>
      </c>
      <c r="M3689" t="b">
        <v>1</v>
      </c>
      <c r="N3689" s="11" t="s">
        <v>8273</v>
      </c>
      <c r="O3689" t="s">
        <v>8274</v>
      </c>
      <c r="P3689" s="10">
        <f t="shared" si="236"/>
        <v>122</v>
      </c>
      <c r="Q3689">
        <f t="shared" si="239"/>
        <v>27.73</v>
      </c>
      <c r="R3689" s="16">
        <f t="shared" si="237"/>
        <v>42278.453668981485</v>
      </c>
      <c r="S3689" s="16">
        <f t="shared" si="238"/>
        <v>42296.458333333328</v>
      </c>
    </row>
    <row r="3690" spans="1:19" ht="32" hidden="1" x14ac:dyDescent="0.2">
      <c r="A3690">
        <v>3404</v>
      </c>
      <c r="B3690" s="3" t="s">
        <v>3403</v>
      </c>
      <c r="C3690" s="3" t="s">
        <v>7514</v>
      </c>
      <c r="D3690" s="6">
        <v>500</v>
      </c>
      <c r="E3690" s="8">
        <v>610</v>
      </c>
      <c r="F3690" t="s">
        <v>8218</v>
      </c>
      <c r="G3690" t="s">
        <v>8223</v>
      </c>
      <c r="H3690" t="s">
        <v>8245</v>
      </c>
      <c r="I3690">
        <v>1434542702</v>
      </c>
      <c r="J3690">
        <v>1432814702</v>
      </c>
      <c r="K3690" t="b">
        <v>0</v>
      </c>
      <c r="L3690">
        <v>3</v>
      </c>
      <c r="M3690" t="b">
        <v>1</v>
      </c>
      <c r="N3690" s="11" t="s">
        <v>8273</v>
      </c>
      <c r="O3690" t="s">
        <v>8274</v>
      </c>
      <c r="P3690" s="10">
        <f t="shared" si="236"/>
        <v>122</v>
      </c>
      <c r="Q3690">
        <f t="shared" si="239"/>
        <v>203.33</v>
      </c>
      <c r="R3690" s="16">
        <f t="shared" si="237"/>
        <v>42152.503495370373</v>
      </c>
      <c r="S3690" s="16">
        <f t="shared" si="238"/>
        <v>42172.503495370373</v>
      </c>
    </row>
    <row r="3691" spans="1:19" ht="16" hidden="1" x14ac:dyDescent="0.2">
      <c r="A3691">
        <v>3700</v>
      </c>
      <c r="B3691" s="3" t="s">
        <v>3697</v>
      </c>
      <c r="C3691" s="3" t="s">
        <v>7810</v>
      </c>
      <c r="D3691" s="6">
        <v>500</v>
      </c>
      <c r="E3691" s="8">
        <v>606</v>
      </c>
      <c r="F3691" t="s">
        <v>8218</v>
      </c>
      <c r="G3691" t="s">
        <v>8223</v>
      </c>
      <c r="H3691" t="s">
        <v>8245</v>
      </c>
      <c r="I3691">
        <v>1412092800</v>
      </c>
      <c r="J3691">
        <v>1409493800</v>
      </c>
      <c r="K3691" t="b">
        <v>0</v>
      </c>
      <c r="L3691">
        <v>18</v>
      </c>
      <c r="M3691" t="b">
        <v>1</v>
      </c>
      <c r="N3691" s="11" t="s">
        <v>8273</v>
      </c>
      <c r="O3691" t="s">
        <v>8274</v>
      </c>
      <c r="P3691" s="10">
        <f t="shared" si="236"/>
        <v>121</v>
      </c>
      <c r="Q3691">
        <f t="shared" si="239"/>
        <v>33.67</v>
      </c>
      <c r="R3691" s="16">
        <f t="shared" si="237"/>
        <v>41882.585648148146</v>
      </c>
      <c r="S3691" s="16">
        <f t="shared" si="238"/>
        <v>41912.666666666664</v>
      </c>
    </row>
    <row r="3692" spans="1:19" ht="48" hidden="1" x14ac:dyDescent="0.2">
      <c r="A3692">
        <v>1287</v>
      </c>
      <c r="B3692" s="3" t="s">
        <v>1288</v>
      </c>
      <c r="C3692" s="3" t="s">
        <v>5397</v>
      </c>
      <c r="D3692" s="6">
        <v>250</v>
      </c>
      <c r="E3692" s="8">
        <v>605</v>
      </c>
      <c r="F3692" t="s">
        <v>8218</v>
      </c>
      <c r="G3692" t="s">
        <v>8224</v>
      </c>
      <c r="H3692" t="s">
        <v>8246</v>
      </c>
      <c r="I3692">
        <v>1434120856</v>
      </c>
      <c r="J3692">
        <v>1428936856</v>
      </c>
      <c r="K3692" t="b">
        <v>0</v>
      </c>
      <c r="L3692">
        <v>25</v>
      </c>
      <c r="M3692" t="b">
        <v>1</v>
      </c>
      <c r="N3692" s="11" t="s">
        <v>8273</v>
      </c>
      <c r="O3692" t="s">
        <v>8274</v>
      </c>
      <c r="P3692" s="10">
        <f t="shared" si="236"/>
        <v>242</v>
      </c>
      <c r="Q3692">
        <f t="shared" si="239"/>
        <v>24.2</v>
      </c>
      <c r="R3692" s="16">
        <f t="shared" si="237"/>
        <v>42107.621018518519</v>
      </c>
      <c r="S3692" s="16">
        <f t="shared" si="238"/>
        <v>42167.621018518519</v>
      </c>
    </row>
    <row r="3693" spans="1:19" ht="32" hidden="1" x14ac:dyDescent="0.2">
      <c r="A3693">
        <v>2815</v>
      </c>
      <c r="B3693" s="3" t="s">
        <v>2815</v>
      </c>
      <c r="C3693" s="3" t="s">
        <v>6925</v>
      </c>
      <c r="D3693" s="6">
        <v>250</v>
      </c>
      <c r="E3693" s="8">
        <v>605</v>
      </c>
      <c r="F3693" t="s">
        <v>8218</v>
      </c>
      <c r="G3693" t="s">
        <v>8228</v>
      </c>
      <c r="H3693" t="s">
        <v>8250</v>
      </c>
      <c r="I3693">
        <v>1470595109</v>
      </c>
      <c r="J3693">
        <v>1468003109</v>
      </c>
      <c r="K3693" t="b">
        <v>0</v>
      </c>
      <c r="L3693">
        <v>14</v>
      </c>
      <c r="M3693" t="b">
        <v>1</v>
      </c>
      <c r="N3693" s="11" t="s">
        <v>8273</v>
      </c>
      <c r="O3693" t="s">
        <v>8274</v>
      </c>
      <c r="P3693" s="10">
        <f t="shared" si="236"/>
        <v>242</v>
      </c>
      <c r="Q3693">
        <f t="shared" si="239"/>
        <v>43.21</v>
      </c>
      <c r="R3693" s="16">
        <f t="shared" si="237"/>
        <v>42559.776724537034</v>
      </c>
      <c r="S3693" s="16">
        <f t="shared" si="238"/>
        <v>42589.776724537034</v>
      </c>
    </row>
    <row r="3694" spans="1:19" ht="32" hidden="1" x14ac:dyDescent="0.2">
      <c r="A3694">
        <v>3521</v>
      </c>
      <c r="B3694" s="3" t="s">
        <v>3520</v>
      </c>
      <c r="C3694" s="3" t="s">
        <v>7631</v>
      </c>
      <c r="D3694" s="6">
        <v>350</v>
      </c>
      <c r="E3694" s="8">
        <v>593</v>
      </c>
      <c r="F3694" t="s">
        <v>8218</v>
      </c>
      <c r="G3694" t="s">
        <v>8223</v>
      </c>
      <c r="H3694" t="s">
        <v>8245</v>
      </c>
      <c r="I3694">
        <v>1411980020</v>
      </c>
      <c r="J3694">
        <v>1409388020</v>
      </c>
      <c r="K3694" t="b">
        <v>0</v>
      </c>
      <c r="L3694">
        <v>13</v>
      </c>
      <c r="M3694" t="b">
        <v>1</v>
      </c>
      <c r="N3694" s="11" t="s">
        <v>8273</v>
      </c>
      <c r="O3694" t="s">
        <v>8274</v>
      </c>
      <c r="P3694" s="10">
        <f t="shared" si="236"/>
        <v>169</v>
      </c>
      <c r="Q3694">
        <f t="shared" si="239"/>
        <v>45.62</v>
      </c>
      <c r="R3694" s="16">
        <f t="shared" si="237"/>
        <v>41881.361342592594</v>
      </c>
      <c r="S3694" s="16">
        <f t="shared" si="238"/>
        <v>41911.361342592594</v>
      </c>
    </row>
    <row r="3695" spans="1:19" ht="32" hidden="1" x14ac:dyDescent="0.2">
      <c r="A3695">
        <v>3378</v>
      </c>
      <c r="B3695" s="3" t="s">
        <v>3377</v>
      </c>
      <c r="C3695" s="3" t="s">
        <v>7488</v>
      </c>
      <c r="D3695" s="6">
        <v>550</v>
      </c>
      <c r="E3695" s="8">
        <v>592</v>
      </c>
      <c r="F3695" t="s">
        <v>8218</v>
      </c>
      <c r="G3695" t="s">
        <v>8224</v>
      </c>
      <c r="H3695" t="s">
        <v>8246</v>
      </c>
      <c r="I3695">
        <v>1409490480</v>
      </c>
      <c r="J3695">
        <v>1407400306</v>
      </c>
      <c r="K3695" t="b">
        <v>0</v>
      </c>
      <c r="L3695">
        <v>21</v>
      </c>
      <c r="M3695" t="b">
        <v>1</v>
      </c>
      <c r="N3695" s="11" t="s">
        <v>8273</v>
      </c>
      <c r="O3695" t="s">
        <v>8274</v>
      </c>
      <c r="P3695" s="10">
        <f t="shared" si="236"/>
        <v>108</v>
      </c>
      <c r="Q3695">
        <f t="shared" si="239"/>
        <v>28.19</v>
      </c>
      <c r="R3695" s="16">
        <f t="shared" si="237"/>
        <v>41858.355393518519</v>
      </c>
      <c r="S3695" s="16">
        <f t="shared" si="238"/>
        <v>41882.547222222223</v>
      </c>
    </row>
    <row r="3696" spans="1:19" ht="32" x14ac:dyDescent="0.2">
      <c r="A3696">
        <v>3193</v>
      </c>
      <c r="B3696" s="3" t="s">
        <v>3193</v>
      </c>
      <c r="C3696" s="3" t="s">
        <v>7303</v>
      </c>
      <c r="D3696" s="6">
        <v>5000</v>
      </c>
      <c r="E3696" s="8">
        <v>587</v>
      </c>
      <c r="F3696" t="s">
        <v>8220</v>
      </c>
      <c r="G3696" t="s">
        <v>8224</v>
      </c>
      <c r="H3696" t="s">
        <v>8246</v>
      </c>
      <c r="I3696">
        <v>1424474056</v>
      </c>
      <c r="J3696">
        <v>1420586056</v>
      </c>
      <c r="K3696" t="b">
        <v>0</v>
      </c>
      <c r="L3696">
        <v>24</v>
      </c>
      <c r="M3696" t="b">
        <v>0</v>
      </c>
      <c r="N3696" s="11" t="s">
        <v>8273</v>
      </c>
      <c r="O3696" t="s">
        <v>8275</v>
      </c>
      <c r="P3696" s="10">
        <f t="shared" si="236"/>
        <v>12</v>
      </c>
      <c r="Q3696">
        <f t="shared" si="239"/>
        <v>24.46</v>
      </c>
      <c r="R3696" s="16">
        <f t="shared" si="237"/>
        <v>42010.968240740738</v>
      </c>
      <c r="S3696" s="16">
        <f t="shared" si="238"/>
        <v>42055.968240740738</v>
      </c>
    </row>
    <row r="3697" spans="1:19" ht="16" hidden="1" x14ac:dyDescent="0.2">
      <c r="A3697">
        <v>3607</v>
      </c>
      <c r="B3697" s="3" t="s">
        <v>3606</v>
      </c>
      <c r="C3697" s="3" t="s">
        <v>7717</v>
      </c>
      <c r="D3697" s="6">
        <v>550</v>
      </c>
      <c r="E3697" s="8">
        <v>580</v>
      </c>
      <c r="F3697" t="s">
        <v>8218</v>
      </c>
      <c r="G3697" t="s">
        <v>8224</v>
      </c>
      <c r="H3697" t="s">
        <v>8246</v>
      </c>
      <c r="I3697">
        <v>1450137600</v>
      </c>
      <c r="J3697">
        <v>1448924882</v>
      </c>
      <c r="K3697" t="b">
        <v>0</v>
      </c>
      <c r="L3697">
        <v>20</v>
      </c>
      <c r="M3697" t="b">
        <v>1</v>
      </c>
      <c r="N3697" s="11" t="s">
        <v>8273</v>
      </c>
      <c r="O3697" t="s">
        <v>8274</v>
      </c>
      <c r="P3697" s="10">
        <f t="shared" si="236"/>
        <v>105</v>
      </c>
      <c r="Q3697">
        <f t="shared" si="239"/>
        <v>29</v>
      </c>
      <c r="R3697" s="16">
        <f t="shared" si="237"/>
        <v>42338.963912037041</v>
      </c>
      <c r="S3697" s="16">
        <f t="shared" si="238"/>
        <v>42353</v>
      </c>
    </row>
    <row r="3698" spans="1:19" ht="32" hidden="1" x14ac:dyDescent="0.2">
      <c r="A3698">
        <v>4075</v>
      </c>
      <c r="B3698" s="3" t="s">
        <v>4071</v>
      </c>
      <c r="C3698" s="3" t="s">
        <v>8178</v>
      </c>
      <c r="D3698" s="6">
        <v>2000</v>
      </c>
      <c r="E3698" s="8">
        <v>576</v>
      </c>
      <c r="F3698" t="s">
        <v>8220</v>
      </c>
      <c r="G3698" t="s">
        <v>8224</v>
      </c>
      <c r="H3698" t="s">
        <v>8246</v>
      </c>
      <c r="I3698">
        <v>1404149280</v>
      </c>
      <c r="J3698">
        <v>1400547969</v>
      </c>
      <c r="K3698" t="b">
        <v>0</v>
      </c>
      <c r="L3698">
        <v>13</v>
      </c>
      <c r="M3698" t="b">
        <v>0</v>
      </c>
      <c r="N3698" s="11" t="s">
        <v>8273</v>
      </c>
      <c r="O3698" t="s">
        <v>8274</v>
      </c>
      <c r="P3698" s="10">
        <f t="shared" si="236"/>
        <v>29</v>
      </c>
      <c r="Q3698">
        <f t="shared" si="239"/>
        <v>44.31</v>
      </c>
      <c r="R3698" s="16">
        <f t="shared" si="237"/>
        <v>41779.045937499999</v>
      </c>
      <c r="S3698" s="16">
        <f t="shared" si="238"/>
        <v>41820.727777777778</v>
      </c>
    </row>
    <row r="3699" spans="1:19" ht="32" hidden="1" x14ac:dyDescent="0.2">
      <c r="A3699">
        <v>3291</v>
      </c>
      <c r="B3699" s="3" t="s">
        <v>3291</v>
      </c>
      <c r="C3699" s="3" t="s">
        <v>7401</v>
      </c>
      <c r="D3699" s="6">
        <v>500</v>
      </c>
      <c r="E3699" s="8">
        <v>570</v>
      </c>
      <c r="F3699" t="s">
        <v>8218</v>
      </c>
      <c r="G3699" t="s">
        <v>8223</v>
      </c>
      <c r="H3699" t="s">
        <v>8245</v>
      </c>
      <c r="I3699">
        <v>1442462340</v>
      </c>
      <c r="J3699">
        <v>1439743900</v>
      </c>
      <c r="K3699" t="b">
        <v>0</v>
      </c>
      <c r="L3699">
        <v>14</v>
      </c>
      <c r="M3699" t="b">
        <v>1</v>
      </c>
      <c r="N3699" s="11" t="s">
        <v>8273</v>
      </c>
      <c r="O3699" t="s">
        <v>8274</v>
      </c>
      <c r="P3699" s="10">
        <f t="shared" si="236"/>
        <v>114</v>
      </c>
      <c r="Q3699">
        <f t="shared" si="239"/>
        <v>40.71</v>
      </c>
      <c r="R3699" s="16">
        <f t="shared" si="237"/>
        <v>42232.702546296292</v>
      </c>
      <c r="S3699" s="16">
        <f t="shared" si="238"/>
        <v>42264.165972222225</v>
      </c>
    </row>
    <row r="3700" spans="1:19" ht="16" hidden="1" x14ac:dyDescent="0.2">
      <c r="A3700">
        <v>3711</v>
      </c>
      <c r="B3700" s="3" t="s">
        <v>3708</v>
      </c>
      <c r="C3700" s="3" t="s">
        <v>7821</v>
      </c>
      <c r="D3700" s="6">
        <v>500</v>
      </c>
      <c r="E3700" s="8">
        <v>570</v>
      </c>
      <c r="F3700" t="s">
        <v>8218</v>
      </c>
      <c r="G3700" t="s">
        <v>8223</v>
      </c>
      <c r="H3700" t="s">
        <v>8245</v>
      </c>
      <c r="I3700">
        <v>1402848000</v>
      </c>
      <c r="J3700">
        <v>1400606573</v>
      </c>
      <c r="K3700" t="b">
        <v>0</v>
      </c>
      <c r="L3700">
        <v>21</v>
      </c>
      <c r="M3700" t="b">
        <v>1</v>
      </c>
      <c r="N3700" s="11" t="s">
        <v>8273</v>
      </c>
      <c r="O3700" t="s">
        <v>8274</v>
      </c>
      <c r="P3700" s="10">
        <f t="shared" si="236"/>
        <v>114</v>
      </c>
      <c r="Q3700">
        <f t="shared" si="239"/>
        <v>27.14</v>
      </c>
      <c r="R3700" s="16">
        <f t="shared" si="237"/>
        <v>41779.724224537036</v>
      </c>
      <c r="S3700" s="16">
        <f t="shared" si="238"/>
        <v>41805.666666666664</v>
      </c>
    </row>
    <row r="3701" spans="1:19" ht="32" hidden="1" x14ac:dyDescent="0.2">
      <c r="A3701">
        <v>3818</v>
      </c>
      <c r="B3701" s="3" t="s">
        <v>3815</v>
      </c>
      <c r="C3701" s="3" t="s">
        <v>7928</v>
      </c>
      <c r="D3701" s="6">
        <v>250</v>
      </c>
      <c r="E3701" s="8">
        <v>570</v>
      </c>
      <c r="F3701" t="s">
        <v>8218</v>
      </c>
      <c r="G3701" t="s">
        <v>8223</v>
      </c>
      <c r="H3701" t="s">
        <v>8245</v>
      </c>
      <c r="I3701">
        <v>1426187582</v>
      </c>
      <c r="J3701">
        <v>1423599182</v>
      </c>
      <c r="K3701" t="b">
        <v>0</v>
      </c>
      <c r="L3701">
        <v>10</v>
      </c>
      <c r="M3701" t="b">
        <v>1</v>
      </c>
      <c r="N3701" s="11" t="s">
        <v>8273</v>
      </c>
      <c r="O3701" t="s">
        <v>8274</v>
      </c>
      <c r="P3701" s="10">
        <f t="shared" si="236"/>
        <v>228</v>
      </c>
      <c r="Q3701">
        <f t="shared" si="239"/>
        <v>57</v>
      </c>
      <c r="R3701" s="16">
        <f t="shared" si="237"/>
        <v>42045.84238425926</v>
      </c>
      <c r="S3701" s="16">
        <f t="shared" si="238"/>
        <v>42075.800717592589</v>
      </c>
    </row>
    <row r="3702" spans="1:19" ht="32" hidden="1" x14ac:dyDescent="0.2">
      <c r="A3702">
        <v>2906</v>
      </c>
      <c r="B3702" s="3" t="s">
        <v>2906</v>
      </c>
      <c r="C3702" s="3" t="s">
        <v>7016</v>
      </c>
      <c r="D3702" s="6">
        <v>6000</v>
      </c>
      <c r="E3702" s="8">
        <v>565</v>
      </c>
      <c r="F3702" t="s">
        <v>8220</v>
      </c>
      <c r="G3702" t="s">
        <v>8223</v>
      </c>
      <c r="H3702" t="s">
        <v>8245</v>
      </c>
      <c r="I3702">
        <v>1438390800</v>
      </c>
      <c r="J3702">
        <v>1436888066</v>
      </c>
      <c r="K3702" t="b">
        <v>0</v>
      </c>
      <c r="L3702">
        <v>7</v>
      </c>
      <c r="M3702" t="b">
        <v>0</v>
      </c>
      <c r="N3702" s="11" t="s">
        <v>8273</v>
      </c>
      <c r="O3702" t="s">
        <v>8274</v>
      </c>
      <c r="P3702" s="10">
        <f t="shared" si="236"/>
        <v>9</v>
      </c>
      <c r="Q3702">
        <f t="shared" si="239"/>
        <v>80.709999999999994</v>
      </c>
      <c r="R3702" s="16">
        <f t="shared" si="237"/>
        <v>42199.648912037039</v>
      </c>
      <c r="S3702" s="16">
        <f t="shared" si="238"/>
        <v>42217.041666666672</v>
      </c>
    </row>
    <row r="3703" spans="1:19" ht="32" x14ac:dyDescent="0.2">
      <c r="A3703">
        <v>3752</v>
      </c>
      <c r="B3703" s="3" t="s">
        <v>3749</v>
      </c>
      <c r="C3703" s="3" t="s">
        <v>7862</v>
      </c>
      <c r="D3703" s="6">
        <v>500</v>
      </c>
      <c r="E3703" s="8">
        <v>565</v>
      </c>
      <c r="F3703" t="s">
        <v>8218</v>
      </c>
      <c r="G3703" t="s">
        <v>8224</v>
      </c>
      <c r="H3703" t="s">
        <v>8246</v>
      </c>
      <c r="I3703">
        <v>1476651600</v>
      </c>
      <c r="J3703">
        <v>1473189335</v>
      </c>
      <c r="K3703" t="b">
        <v>0</v>
      </c>
      <c r="L3703">
        <v>15</v>
      </c>
      <c r="M3703" t="b">
        <v>1</v>
      </c>
      <c r="N3703" s="11" t="s">
        <v>8273</v>
      </c>
      <c r="O3703" t="s">
        <v>8275</v>
      </c>
      <c r="P3703" s="10">
        <f t="shared" si="236"/>
        <v>113</v>
      </c>
      <c r="Q3703">
        <f t="shared" si="239"/>
        <v>37.67</v>
      </c>
      <c r="R3703" s="16">
        <f t="shared" si="237"/>
        <v>42619.802488425921</v>
      </c>
      <c r="S3703" s="16">
        <f t="shared" si="238"/>
        <v>42659.875</v>
      </c>
    </row>
    <row r="3704" spans="1:19" ht="32" hidden="1" x14ac:dyDescent="0.2">
      <c r="A3704">
        <v>4028</v>
      </c>
      <c r="B3704" s="3" t="s">
        <v>4024</v>
      </c>
      <c r="C3704" s="3" t="s">
        <v>8133</v>
      </c>
      <c r="D3704" s="6">
        <v>2000</v>
      </c>
      <c r="E3704" s="8">
        <v>561</v>
      </c>
      <c r="F3704" t="s">
        <v>8220</v>
      </c>
      <c r="G3704" t="s">
        <v>8223</v>
      </c>
      <c r="H3704" t="s">
        <v>8245</v>
      </c>
      <c r="I3704">
        <v>1402007500</v>
      </c>
      <c r="J3704">
        <v>1399415500</v>
      </c>
      <c r="K3704" t="b">
        <v>0</v>
      </c>
      <c r="L3704">
        <v>11</v>
      </c>
      <c r="M3704" t="b">
        <v>0</v>
      </c>
      <c r="N3704" s="11" t="s">
        <v>8273</v>
      </c>
      <c r="O3704" t="s">
        <v>8274</v>
      </c>
      <c r="P3704" s="10">
        <f t="shared" si="236"/>
        <v>28</v>
      </c>
      <c r="Q3704">
        <f t="shared" si="239"/>
        <v>51</v>
      </c>
      <c r="R3704" s="16">
        <f t="shared" si="237"/>
        <v>41765.938657407409</v>
      </c>
      <c r="S3704" s="16">
        <f t="shared" si="238"/>
        <v>41795.938657407409</v>
      </c>
    </row>
    <row r="3705" spans="1:19" ht="16" hidden="1" x14ac:dyDescent="0.2">
      <c r="A3705">
        <v>3309</v>
      </c>
      <c r="B3705" s="3" t="s">
        <v>3309</v>
      </c>
      <c r="C3705" s="3" t="s">
        <v>7419</v>
      </c>
      <c r="D3705" s="6">
        <v>350</v>
      </c>
      <c r="E3705" s="8">
        <v>558</v>
      </c>
      <c r="F3705" t="s">
        <v>8218</v>
      </c>
      <c r="G3705" t="s">
        <v>8224</v>
      </c>
      <c r="H3705" t="s">
        <v>8246</v>
      </c>
      <c r="I3705">
        <v>1476632178</v>
      </c>
      <c r="J3705">
        <v>1473953778</v>
      </c>
      <c r="K3705" t="b">
        <v>0</v>
      </c>
      <c r="L3705">
        <v>31</v>
      </c>
      <c r="M3705" t="b">
        <v>1</v>
      </c>
      <c r="N3705" s="11" t="s">
        <v>8273</v>
      </c>
      <c r="O3705" t="s">
        <v>8274</v>
      </c>
      <c r="P3705" s="10">
        <f t="shared" si="236"/>
        <v>159</v>
      </c>
      <c r="Q3705">
        <f t="shared" si="239"/>
        <v>18</v>
      </c>
      <c r="R3705" s="16">
        <f t="shared" si="237"/>
        <v>42628.650208333333</v>
      </c>
      <c r="S3705" s="16">
        <f t="shared" si="238"/>
        <v>42659.650208333333</v>
      </c>
    </row>
    <row r="3706" spans="1:19" ht="32" hidden="1" x14ac:dyDescent="0.2">
      <c r="A3706">
        <v>2897</v>
      </c>
      <c r="B3706" s="3" t="s">
        <v>2897</v>
      </c>
      <c r="C3706" s="3" t="s">
        <v>7007</v>
      </c>
      <c r="D3706" s="6">
        <v>12000</v>
      </c>
      <c r="E3706" s="8">
        <v>550</v>
      </c>
      <c r="F3706" t="s">
        <v>8220</v>
      </c>
      <c r="G3706" t="s">
        <v>8223</v>
      </c>
      <c r="H3706" t="s">
        <v>8245</v>
      </c>
      <c r="I3706">
        <v>1444577345</v>
      </c>
      <c r="J3706">
        <v>1441985458</v>
      </c>
      <c r="K3706" t="b">
        <v>0</v>
      </c>
      <c r="L3706">
        <v>3</v>
      </c>
      <c r="M3706" t="b">
        <v>0</v>
      </c>
      <c r="N3706" s="11" t="s">
        <v>8273</v>
      </c>
      <c r="O3706" t="s">
        <v>8274</v>
      </c>
      <c r="P3706" s="10">
        <f t="shared" ref="P3706:P3769" si="240">IFERROR(ROUND(E3706/D3706*100,0), "N/A")</f>
        <v>5</v>
      </c>
      <c r="Q3706">
        <f t="shared" si="239"/>
        <v>183.33</v>
      </c>
      <c r="R3706" s="16">
        <f t="shared" si="237"/>
        <v>42258.646504629629</v>
      </c>
      <c r="S3706" s="16">
        <f t="shared" si="238"/>
        <v>42288.645196759258</v>
      </c>
    </row>
    <row r="3707" spans="1:19" ht="32" hidden="1" x14ac:dyDescent="0.2">
      <c r="A3707">
        <v>3514</v>
      </c>
      <c r="B3707" s="3" t="s">
        <v>3513</v>
      </c>
      <c r="C3707" s="3" t="s">
        <v>7624</v>
      </c>
      <c r="D3707" s="6">
        <v>500</v>
      </c>
      <c r="E3707" s="8">
        <v>550</v>
      </c>
      <c r="F3707" t="s">
        <v>8218</v>
      </c>
      <c r="G3707" t="s">
        <v>8223</v>
      </c>
      <c r="H3707" t="s">
        <v>8245</v>
      </c>
      <c r="I3707">
        <v>1422853140</v>
      </c>
      <c r="J3707">
        <v>1421439552</v>
      </c>
      <c r="K3707" t="b">
        <v>0</v>
      </c>
      <c r="L3707">
        <v>10</v>
      </c>
      <c r="M3707" t="b">
        <v>1</v>
      </c>
      <c r="N3707" s="11" t="s">
        <v>8273</v>
      </c>
      <c r="O3707" t="s">
        <v>8274</v>
      </c>
      <c r="P3707" s="10">
        <f t="shared" si="240"/>
        <v>110</v>
      </c>
      <c r="Q3707">
        <f t="shared" si="239"/>
        <v>55</v>
      </c>
      <c r="R3707" s="16">
        <f t="shared" si="237"/>
        <v>42020.846666666665</v>
      </c>
      <c r="S3707" s="16">
        <f t="shared" si="238"/>
        <v>42037.207638888889</v>
      </c>
    </row>
    <row r="3708" spans="1:19" ht="32" hidden="1" x14ac:dyDescent="0.2">
      <c r="A3708">
        <v>3934</v>
      </c>
      <c r="B3708" s="3" t="s">
        <v>3931</v>
      </c>
      <c r="C3708" s="3" t="s">
        <v>8042</v>
      </c>
      <c r="D3708" s="6">
        <v>5000</v>
      </c>
      <c r="E3708" s="8">
        <v>550</v>
      </c>
      <c r="F3708" t="s">
        <v>8220</v>
      </c>
      <c r="G3708" t="s">
        <v>8223</v>
      </c>
      <c r="H3708" t="s">
        <v>8245</v>
      </c>
      <c r="I3708">
        <v>1443704400</v>
      </c>
      <c r="J3708">
        <v>1439827639</v>
      </c>
      <c r="K3708" t="b">
        <v>0</v>
      </c>
      <c r="L3708">
        <v>12</v>
      </c>
      <c r="M3708" t="b">
        <v>0</v>
      </c>
      <c r="N3708" s="11" t="s">
        <v>8273</v>
      </c>
      <c r="O3708" t="s">
        <v>8274</v>
      </c>
      <c r="P3708" s="10">
        <f t="shared" si="240"/>
        <v>11</v>
      </c>
      <c r="Q3708">
        <f t="shared" si="239"/>
        <v>45.83</v>
      </c>
      <c r="R3708" s="16">
        <f t="shared" si="237"/>
        <v>42233.671747685185</v>
      </c>
      <c r="S3708" s="16">
        <f t="shared" si="238"/>
        <v>42278.541666666672</v>
      </c>
    </row>
    <row r="3709" spans="1:19" ht="32" hidden="1" x14ac:dyDescent="0.2">
      <c r="A3709">
        <v>3181</v>
      </c>
      <c r="B3709" s="3" t="s">
        <v>3181</v>
      </c>
      <c r="C3709" s="3" t="s">
        <v>7291</v>
      </c>
      <c r="D3709" s="6">
        <v>500</v>
      </c>
      <c r="E3709" s="8">
        <v>545</v>
      </c>
      <c r="F3709" t="s">
        <v>8218</v>
      </c>
      <c r="G3709" t="s">
        <v>8224</v>
      </c>
      <c r="H3709" t="s">
        <v>8246</v>
      </c>
      <c r="I3709">
        <v>1402848000</v>
      </c>
      <c r="J3709">
        <v>1400570787</v>
      </c>
      <c r="K3709" t="b">
        <v>1</v>
      </c>
      <c r="L3709">
        <v>15</v>
      </c>
      <c r="M3709" t="b">
        <v>1</v>
      </c>
      <c r="N3709" s="11" t="s">
        <v>8273</v>
      </c>
      <c r="O3709" t="s">
        <v>8274</v>
      </c>
      <c r="P3709" s="10">
        <f t="shared" si="240"/>
        <v>109</v>
      </c>
      <c r="Q3709">
        <f t="shared" si="239"/>
        <v>36.33</v>
      </c>
      <c r="R3709" s="16">
        <f t="shared" si="237"/>
        <v>41779.310034722221</v>
      </c>
      <c r="S3709" s="16">
        <f t="shared" si="238"/>
        <v>41805.666666666664</v>
      </c>
    </row>
    <row r="3710" spans="1:19" ht="32" hidden="1" x14ac:dyDescent="0.2">
      <c r="A3710">
        <v>3888</v>
      </c>
      <c r="B3710" s="3" t="s">
        <v>3885</v>
      </c>
      <c r="C3710" s="3" t="s">
        <v>7996</v>
      </c>
      <c r="D3710" s="6">
        <v>2000</v>
      </c>
      <c r="E3710" s="8">
        <v>542</v>
      </c>
      <c r="F3710" t="s">
        <v>8220</v>
      </c>
      <c r="G3710" t="s">
        <v>8224</v>
      </c>
      <c r="H3710" t="s">
        <v>8246</v>
      </c>
      <c r="I3710">
        <v>1488114358</v>
      </c>
      <c r="J3710">
        <v>1485522358</v>
      </c>
      <c r="K3710" t="b">
        <v>0</v>
      </c>
      <c r="L3710">
        <v>14</v>
      </c>
      <c r="M3710" t="b">
        <v>0</v>
      </c>
      <c r="N3710" s="11" t="s">
        <v>8273</v>
      </c>
      <c r="O3710" t="s">
        <v>8274</v>
      </c>
      <c r="P3710" s="10">
        <f t="shared" si="240"/>
        <v>27</v>
      </c>
      <c r="Q3710">
        <f t="shared" si="239"/>
        <v>38.71</v>
      </c>
      <c r="R3710" s="16">
        <f t="shared" si="237"/>
        <v>42762.545810185184</v>
      </c>
      <c r="S3710" s="16">
        <f t="shared" si="238"/>
        <v>42792.545810185184</v>
      </c>
    </row>
    <row r="3711" spans="1:19" ht="32" hidden="1" x14ac:dyDescent="0.2">
      <c r="A3711">
        <v>3992</v>
      </c>
      <c r="B3711" s="3" t="s">
        <v>3988</v>
      </c>
      <c r="C3711" s="3" t="s">
        <v>8098</v>
      </c>
      <c r="D3711" s="6">
        <v>10000</v>
      </c>
      <c r="E3711" s="8">
        <v>541</v>
      </c>
      <c r="F3711" t="s">
        <v>8220</v>
      </c>
      <c r="G3711" t="s">
        <v>8223</v>
      </c>
      <c r="H3711" t="s">
        <v>8245</v>
      </c>
      <c r="I3711">
        <v>1449876859</v>
      </c>
      <c r="J3711">
        <v>1444689259</v>
      </c>
      <c r="K3711" t="b">
        <v>0</v>
      </c>
      <c r="L3711">
        <v>9</v>
      </c>
      <c r="M3711" t="b">
        <v>0</v>
      </c>
      <c r="N3711" s="11" t="s">
        <v>8273</v>
      </c>
      <c r="O3711" t="s">
        <v>8274</v>
      </c>
      <c r="P3711" s="10">
        <f t="shared" si="240"/>
        <v>5</v>
      </c>
      <c r="Q3711">
        <f t="shared" si="239"/>
        <v>60.11</v>
      </c>
      <c r="R3711" s="16">
        <f t="shared" si="237"/>
        <v>42289.94049768518</v>
      </c>
      <c r="S3711" s="16">
        <f t="shared" si="238"/>
        <v>42349.982164351852</v>
      </c>
    </row>
    <row r="3712" spans="1:19" ht="32" hidden="1" x14ac:dyDescent="0.2">
      <c r="A3712">
        <v>3133</v>
      </c>
      <c r="B3712" s="3" t="s">
        <v>3133</v>
      </c>
      <c r="C3712" s="3" t="s">
        <v>7243</v>
      </c>
      <c r="D3712" s="6">
        <v>500</v>
      </c>
      <c r="E3712" s="8">
        <v>540</v>
      </c>
      <c r="F3712" t="s">
        <v>8221</v>
      </c>
      <c r="G3712" t="s">
        <v>8224</v>
      </c>
      <c r="H3712" t="s">
        <v>8246</v>
      </c>
      <c r="I3712">
        <v>1490358834</v>
      </c>
      <c r="J3712">
        <v>1487770434</v>
      </c>
      <c r="K3712" t="b">
        <v>0</v>
      </c>
      <c r="L3712">
        <v>16</v>
      </c>
      <c r="M3712" t="b">
        <v>0</v>
      </c>
      <c r="N3712" s="11" t="s">
        <v>8273</v>
      </c>
      <c r="O3712" t="s">
        <v>8274</v>
      </c>
      <c r="P3712" s="10">
        <f t="shared" si="240"/>
        <v>108</v>
      </c>
      <c r="Q3712">
        <f t="shared" si="239"/>
        <v>33.75</v>
      </c>
      <c r="R3712" s="16">
        <f t="shared" si="237"/>
        <v>42788.565208333333</v>
      </c>
      <c r="S3712" s="16">
        <f t="shared" si="238"/>
        <v>42818.523541666669</v>
      </c>
    </row>
    <row r="3713" spans="1:19" ht="32" hidden="1" x14ac:dyDescent="0.2">
      <c r="A3713">
        <v>3319</v>
      </c>
      <c r="B3713" s="3" t="s">
        <v>3319</v>
      </c>
      <c r="C3713" s="3" t="s">
        <v>7429</v>
      </c>
      <c r="D3713" s="6">
        <v>500</v>
      </c>
      <c r="E3713" s="8">
        <v>540</v>
      </c>
      <c r="F3713" t="s">
        <v>8218</v>
      </c>
      <c r="G3713" t="s">
        <v>8224</v>
      </c>
      <c r="H3713" t="s">
        <v>8246</v>
      </c>
      <c r="I3713">
        <v>1422712986</v>
      </c>
      <c r="J3713">
        <v>1418824986</v>
      </c>
      <c r="K3713" t="b">
        <v>0</v>
      </c>
      <c r="L3713">
        <v>16</v>
      </c>
      <c r="M3713" t="b">
        <v>1</v>
      </c>
      <c r="N3713" s="11" t="s">
        <v>8273</v>
      </c>
      <c r="O3713" t="s">
        <v>8274</v>
      </c>
      <c r="P3713" s="10">
        <f t="shared" si="240"/>
        <v>108</v>
      </c>
      <c r="Q3713">
        <f t="shared" si="239"/>
        <v>33.75</v>
      </c>
      <c r="R3713" s="16">
        <f t="shared" si="237"/>
        <v>41990.585486111115</v>
      </c>
      <c r="S3713" s="16">
        <f t="shared" si="238"/>
        <v>42035.585486111115</v>
      </c>
    </row>
    <row r="3714" spans="1:19" ht="32" hidden="1" x14ac:dyDescent="0.2">
      <c r="A3714">
        <v>3321</v>
      </c>
      <c r="B3714" s="3" t="s">
        <v>3321</v>
      </c>
      <c r="C3714" s="3" t="s">
        <v>7431</v>
      </c>
      <c r="D3714" s="6">
        <v>500</v>
      </c>
      <c r="E3714" s="8">
        <v>537</v>
      </c>
      <c r="F3714" t="s">
        <v>8218</v>
      </c>
      <c r="G3714" t="s">
        <v>8223</v>
      </c>
      <c r="H3714" t="s">
        <v>8245</v>
      </c>
      <c r="I3714">
        <v>1413431940</v>
      </c>
      <c r="J3714">
        <v>1412216665</v>
      </c>
      <c r="K3714" t="b">
        <v>0</v>
      </c>
      <c r="L3714">
        <v>15</v>
      </c>
      <c r="M3714" t="b">
        <v>1</v>
      </c>
      <c r="N3714" s="11" t="s">
        <v>8273</v>
      </c>
      <c r="O3714" t="s">
        <v>8274</v>
      </c>
      <c r="P3714" s="10">
        <f t="shared" si="240"/>
        <v>107</v>
      </c>
      <c r="Q3714">
        <f t="shared" si="239"/>
        <v>35.799999999999997</v>
      </c>
      <c r="R3714" s="16">
        <f t="shared" si="237"/>
        <v>41914.100289351853</v>
      </c>
      <c r="S3714" s="16">
        <f t="shared" si="238"/>
        <v>41928.165972222225</v>
      </c>
    </row>
    <row r="3715" spans="1:19" ht="32" hidden="1" x14ac:dyDescent="0.2">
      <c r="A3715">
        <v>3831</v>
      </c>
      <c r="B3715" s="3" t="s">
        <v>3828</v>
      </c>
      <c r="C3715" s="3" t="s">
        <v>7940</v>
      </c>
      <c r="D3715" s="6">
        <v>500</v>
      </c>
      <c r="E3715" s="8">
        <v>530.11</v>
      </c>
      <c r="F3715" t="s">
        <v>8218</v>
      </c>
      <c r="G3715" t="s">
        <v>8223</v>
      </c>
      <c r="H3715" t="s">
        <v>8245</v>
      </c>
      <c r="I3715">
        <v>1415222545</v>
      </c>
      <c r="J3715">
        <v>1413404545</v>
      </c>
      <c r="K3715" t="b">
        <v>0</v>
      </c>
      <c r="L3715">
        <v>9</v>
      </c>
      <c r="M3715" t="b">
        <v>1</v>
      </c>
      <c r="N3715" s="11" t="s">
        <v>8273</v>
      </c>
      <c r="O3715" t="s">
        <v>8274</v>
      </c>
      <c r="P3715" s="10">
        <f t="shared" si="240"/>
        <v>106</v>
      </c>
      <c r="Q3715">
        <f t="shared" si="239"/>
        <v>58.9</v>
      </c>
      <c r="R3715" s="16">
        <f t="shared" ref="R3715:R3778" si="241">(((J3715/60)/60)/24)+DATE(1970,1,1)</f>
        <v>41927.848900462966</v>
      </c>
      <c r="S3715" s="16">
        <f t="shared" ref="S3715:S3778" si="242">(((I3715/60)/60)/24)+DATE(1970,1,1)</f>
        <v>41948.890567129631</v>
      </c>
    </row>
    <row r="3716" spans="1:19" ht="32" hidden="1" x14ac:dyDescent="0.2">
      <c r="A3716">
        <v>3525</v>
      </c>
      <c r="B3716" s="3" t="s">
        <v>3524</v>
      </c>
      <c r="C3716" s="3" t="s">
        <v>7635</v>
      </c>
      <c r="D3716" s="6">
        <v>500</v>
      </c>
      <c r="E3716" s="8">
        <v>530</v>
      </c>
      <c r="F3716" t="s">
        <v>8218</v>
      </c>
      <c r="G3716" t="s">
        <v>8223</v>
      </c>
      <c r="H3716" t="s">
        <v>8245</v>
      </c>
      <c r="I3716">
        <v>1439136000</v>
      </c>
      <c r="J3716">
        <v>1438188106</v>
      </c>
      <c r="K3716" t="b">
        <v>0</v>
      </c>
      <c r="L3716">
        <v>7</v>
      </c>
      <c r="M3716" t="b">
        <v>1</v>
      </c>
      <c r="N3716" s="11" t="s">
        <v>8273</v>
      </c>
      <c r="O3716" t="s">
        <v>8274</v>
      </c>
      <c r="P3716" s="10">
        <f t="shared" si="240"/>
        <v>106</v>
      </c>
      <c r="Q3716">
        <f t="shared" si="239"/>
        <v>75.709999999999994</v>
      </c>
      <c r="R3716" s="16">
        <f t="shared" si="241"/>
        <v>42214.6956712963</v>
      </c>
      <c r="S3716" s="16">
        <f t="shared" si="242"/>
        <v>42225.666666666672</v>
      </c>
    </row>
    <row r="3717" spans="1:19" ht="32" hidden="1" x14ac:dyDescent="0.2">
      <c r="A3717">
        <v>3563</v>
      </c>
      <c r="B3717" s="3" t="s">
        <v>3562</v>
      </c>
      <c r="C3717" s="3" t="s">
        <v>7673</v>
      </c>
      <c r="D3717" s="6">
        <v>500</v>
      </c>
      <c r="E3717" s="8">
        <v>527.45000000000005</v>
      </c>
      <c r="F3717" t="s">
        <v>8218</v>
      </c>
      <c r="G3717" t="s">
        <v>8224</v>
      </c>
      <c r="H3717" t="s">
        <v>8246</v>
      </c>
      <c r="I3717">
        <v>1470078000</v>
      </c>
      <c r="J3717">
        <v>1467648456</v>
      </c>
      <c r="K3717" t="b">
        <v>0</v>
      </c>
      <c r="L3717">
        <v>25</v>
      </c>
      <c r="M3717" t="b">
        <v>1</v>
      </c>
      <c r="N3717" s="11" t="s">
        <v>8273</v>
      </c>
      <c r="O3717" t="s">
        <v>8274</v>
      </c>
      <c r="P3717" s="10">
        <f t="shared" si="240"/>
        <v>105</v>
      </c>
      <c r="Q3717">
        <f t="shared" si="239"/>
        <v>21.1</v>
      </c>
      <c r="R3717" s="16">
        <f t="shared" si="241"/>
        <v>42555.671944444446</v>
      </c>
      <c r="S3717" s="16">
        <f t="shared" si="242"/>
        <v>42583.791666666672</v>
      </c>
    </row>
    <row r="3718" spans="1:19" ht="32" hidden="1" x14ac:dyDescent="0.2">
      <c r="A3718">
        <v>3968</v>
      </c>
      <c r="B3718" s="3" t="s">
        <v>3965</v>
      </c>
      <c r="C3718" s="3" t="s">
        <v>8075</v>
      </c>
      <c r="D3718" s="6">
        <v>5000</v>
      </c>
      <c r="E3718" s="8">
        <v>527</v>
      </c>
      <c r="F3718" t="s">
        <v>8220</v>
      </c>
      <c r="G3718" t="s">
        <v>8223</v>
      </c>
      <c r="H3718" t="s">
        <v>8245</v>
      </c>
      <c r="I3718">
        <v>1463945673</v>
      </c>
      <c r="J3718">
        <v>1458761673</v>
      </c>
      <c r="K3718" t="b">
        <v>0</v>
      </c>
      <c r="L3718">
        <v>11</v>
      </c>
      <c r="M3718" t="b">
        <v>0</v>
      </c>
      <c r="N3718" s="11" t="s">
        <v>8273</v>
      </c>
      <c r="O3718" t="s">
        <v>8274</v>
      </c>
      <c r="P3718" s="10">
        <f t="shared" si="240"/>
        <v>11</v>
      </c>
      <c r="Q3718">
        <f t="shared" si="239"/>
        <v>47.91</v>
      </c>
      <c r="R3718" s="16">
        <f t="shared" si="241"/>
        <v>42452.815659722226</v>
      </c>
      <c r="S3718" s="16">
        <f t="shared" si="242"/>
        <v>42512.815659722226</v>
      </c>
    </row>
    <row r="3719" spans="1:19" ht="32" hidden="1" x14ac:dyDescent="0.2">
      <c r="A3719">
        <v>3255</v>
      </c>
      <c r="B3719" s="3" t="s">
        <v>3255</v>
      </c>
      <c r="C3719" s="3" t="s">
        <v>7365</v>
      </c>
      <c r="D3719" s="6">
        <v>300</v>
      </c>
      <c r="E3719" s="8">
        <v>525</v>
      </c>
      <c r="F3719" t="s">
        <v>8218</v>
      </c>
      <c r="G3719" t="s">
        <v>8224</v>
      </c>
      <c r="H3719" t="s">
        <v>8246</v>
      </c>
      <c r="I3719">
        <v>1412706375</v>
      </c>
      <c r="J3719">
        <v>1410114375</v>
      </c>
      <c r="K3719" t="b">
        <v>1</v>
      </c>
      <c r="L3719">
        <v>18</v>
      </c>
      <c r="M3719" t="b">
        <v>1</v>
      </c>
      <c r="N3719" s="11" t="s">
        <v>8273</v>
      </c>
      <c r="O3719" t="s">
        <v>8274</v>
      </c>
      <c r="P3719" s="10">
        <f t="shared" si="240"/>
        <v>175</v>
      </c>
      <c r="Q3719">
        <f t="shared" si="239"/>
        <v>29.17</v>
      </c>
      <c r="R3719" s="16">
        <f t="shared" si="241"/>
        <v>41889.768229166664</v>
      </c>
      <c r="S3719" s="16">
        <f t="shared" si="242"/>
        <v>41919.768229166664</v>
      </c>
    </row>
    <row r="3720" spans="1:19" ht="32" hidden="1" x14ac:dyDescent="0.2">
      <c r="A3720">
        <v>3749</v>
      </c>
      <c r="B3720" s="3" t="s">
        <v>3746</v>
      </c>
      <c r="C3720" s="3" t="s">
        <v>7859</v>
      </c>
      <c r="D3720" s="6">
        <v>500</v>
      </c>
      <c r="E3720" s="8">
        <v>525</v>
      </c>
      <c r="F3720" t="s">
        <v>8218</v>
      </c>
      <c r="G3720" t="s">
        <v>8223</v>
      </c>
      <c r="H3720" t="s">
        <v>8245</v>
      </c>
      <c r="I3720">
        <v>1461902340</v>
      </c>
      <c r="J3720">
        <v>1459220588</v>
      </c>
      <c r="K3720" t="b">
        <v>0</v>
      </c>
      <c r="L3720">
        <v>7</v>
      </c>
      <c r="M3720" t="b">
        <v>1</v>
      </c>
      <c r="N3720" s="11" t="s">
        <v>8273</v>
      </c>
      <c r="O3720" t="s">
        <v>8275</v>
      </c>
      <c r="P3720" s="10">
        <f t="shared" si="240"/>
        <v>105</v>
      </c>
      <c r="Q3720">
        <f t="shared" si="239"/>
        <v>75</v>
      </c>
      <c r="R3720" s="16">
        <f t="shared" si="241"/>
        <v>42458.127175925925</v>
      </c>
      <c r="S3720" s="16">
        <f t="shared" si="242"/>
        <v>42489.165972222225</v>
      </c>
    </row>
    <row r="3721" spans="1:19" ht="32" hidden="1" x14ac:dyDescent="0.2">
      <c r="A3721">
        <v>3651</v>
      </c>
      <c r="B3721" s="3" t="s">
        <v>3649</v>
      </c>
      <c r="C3721" s="3" t="s">
        <v>7761</v>
      </c>
      <c r="D3721" s="6">
        <v>500</v>
      </c>
      <c r="E3721" s="8">
        <v>520</v>
      </c>
      <c r="F3721" t="s">
        <v>8218</v>
      </c>
      <c r="G3721" t="s">
        <v>8223</v>
      </c>
      <c r="H3721" t="s">
        <v>8245</v>
      </c>
      <c r="I3721">
        <v>1407686340</v>
      </c>
      <c r="J3721">
        <v>1404833442</v>
      </c>
      <c r="K3721" t="b">
        <v>0</v>
      </c>
      <c r="L3721">
        <v>9</v>
      </c>
      <c r="M3721" t="b">
        <v>1</v>
      </c>
      <c r="N3721" s="11" t="s">
        <v>8273</v>
      </c>
      <c r="O3721" t="s">
        <v>8274</v>
      </c>
      <c r="P3721" s="10">
        <f t="shared" si="240"/>
        <v>104</v>
      </c>
      <c r="Q3721">
        <f t="shared" si="239"/>
        <v>57.78</v>
      </c>
      <c r="R3721" s="16">
        <f t="shared" si="241"/>
        <v>41828.646319444444</v>
      </c>
      <c r="S3721" s="16">
        <f t="shared" si="242"/>
        <v>41861.665972222225</v>
      </c>
    </row>
    <row r="3722" spans="1:19" ht="32" hidden="1" x14ac:dyDescent="0.2">
      <c r="A3722">
        <v>3894</v>
      </c>
      <c r="B3722" s="3" t="s">
        <v>3891</v>
      </c>
      <c r="C3722" s="3" t="s">
        <v>8002</v>
      </c>
      <c r="D3722" s="6">
        <v>15000</v>
      </c>
      <c r="E3722" s="8">
        <v>520</v>
      </c>
      <c r="F3722" t="s">
        <v>8220</v>
      </c>
      <c r="G3722" t="s">
        <v>8223</v>
      </c>
      <c r="H3722" t="s">
        <v>8245</v>
      </c>
      <c r="I3722">
        <v>1481000340</v>
      </c>
      <c r="J3722">
        <v>1478386812</v>
      </c>
      <c r="K3722" t="b">
        <v>0</v>
      </c>
      <c r="L3722">
        <v>11</v>
      </c>
      <c r="M3722" t="b">
        <v>0</v>
      </c>
      <c r="N3722" s="11" t="s">
        <v>8273</v>
      </c>
      <c r="O3722" t="s">
        <v>8274</v>
      </c>
      <c r="P3722" s="10">
        <f t="shared" si="240"/>
        <v>3</v>
      </c>
      <c r="Q3722">
        <f t="shared" ref="Q3722:Q3785" si="243">IFERROR(ROUND(E3722/L3722,2),0)</f>
        <v>47.27</v>
      </c>
      <c r="R3722" s="16">
        <f t="shared" si="241"/>
        <v>42679.958472222221</v>
      </c>
      <c r="S3722" s="16">
        <f t="shared" si="242"/>
        <v>42710.207638888889</v>
      </c>
    </row>
    <row r="3723" spans="1:19" ht="32" hidden="1" x14ac:dyDescent="0.2">
      <c r="A3723">
        <v>3462</v>
      </c>
      <c r="B3723" s="3" t="s">
        <v>3461</v>
      </c>
      <c r="C3723" s="3" t="s">
        <v>7572</v>
      </c>
      <c r="D3723" s="6">
        <v>250</v>
      </c>
      <c r="E3723" s="8">
        <v>505</v>
      </c>
      <c r="F3723" t="s">
        <v>8218</v>
      </c>
      <c r="G3723" t="s">
        <v>8223</v>
      </c>
      <c r="H3723" t="s">
        <v>8245</v>
      </c>
      <c r="I3723">
        <v>1436551200</v>
      </c>
      <c r="J3723">
        <v>1435181628</v>
      </c>
      <c r="K3723" t="b">
        <v>0</v>
      </c>
      <c r="L3723">
        <v>17</v>
      </c>
      <c r="M3723" t="b">
        <v>1</v>
      </c>
      <c r="N3723" s="11" t="s">
        <v>8273</v>
      </c>
      <c r="O3723" t="s">
        <v>8274</v>
      </c>
      <c r="P3723" s="10">
        <f t="shared" si="240"/>
        <v>202</v>
      </c>
      <c r="Q3723">
        <f t="shared" si="243"/>
        <v>29.71</v>
      </c>
      <c r="R3723" s="16">
        <f t="shared" si="241"/>
        <v>42179.898472222223</v>
      </c>
      <c r="S3723" s="16">
        <f t="shared" si="242"/>
        <v>42195.75</v>
      </c>
    </row>
    <row r="3724" spans="1:19" ht="32" hidden="1" x14ac:dyDescent="0.2">
      <c r="A3724">
        <v>2867</v>
      </c>
      <c r="B3724" s="3" t="s">
        <v>2867</v>
      </c>
      <c r="C3724" s="3" t="s">
        <v>6977</v>
      </c>
      <c r="D3724" s="6">
        <v>2500</v>
      </c>
      <c r="E3724" s="8">
        <v>504</v>
      </c>
      <c r="F3724" t="s">
        <v>8220</v>
      </c>
      <c r="G3724" t="s">
        <v>8223</v>
      </c>
      <c r="H3724" t="s">
        <v>8245</v>
      </c>
      <c r="I3724">
        <v>1467604800</v>
      </c>
      <c r="J3724">
        <v>1465533672</v>
      </c>
      <c r="K3724" t="b">
        <v>0</v>
      </c>
      <c r="L3724">
        <v>10</v>
      </c>
      <c r="M3724" t="b">
        <v>0</v>
      </c>
      <c r="N3724" s="11" t="s">
        <v>8273</v>
      </c>
      <c r="O3724" t="s">
        <v>8274</v>
      </c>
      <c r="P3724" s="10">
        <f t="shared" si="240"/>
        <v>20</v>
      </c>
      <c r="Q3724">
        <f t="shared" si="243"/>
        <v>50.4</v>
      </c>
      <c r="R3724" s="16">
        <f t="shared" si="241"/>
        <v>42531.195277777777</v>
      </c>
      <c r="S3724" s="16">
        <f t="shared" si="242"/>
        <v>42555.166666666672</v>
      </c>
    </row>
    <row r="3725" spans="1:19" ht="32" hidden="1" x14ac:dyDescent="0.2">
      <c r="A3725">
        <v>3558</v>
      </c>
      <c r="B3725" s="3" t="s">
        <v>3557</v>
      </c>
      <c r="C3725" s="3" t="s">
        <v>7668</v>
      </c>
      <c r="D3725" s="6">
        <v>350</v>
      </c>
      <c r="E3725" s="8">
        <v>504</v>
      </c>
      <c r="F3725" t="s">
        <v>8218</v>
      </c>
      <c r="G3725" t="s">
        <v>8224</v>
      </c>
      <c r="H3725" t="s">
        <v>8246</v>
      </c>
      <c r="I3725">
        <v>1435352400</v>
      </c>
      <c r="J3725">
        <v>1431718575</v>
      </c>
      <c r="K3725" t="b">
        <v>0</v>
      </c>
      <c r="L3725">
        <v>22</v>
      </c>
      <c r="M3725" t="b">
        <v>1</v>
      </c>
      <c r="N3725" s="11" t="s">
        <v>8273</v>
      </c>
      <c r="O3725" t="s">
        <v>8274</v>
      </c>
      <c r="P3725" s="10">
        <f t="shared" si="240"/>
        <v>144</v>
      </c>
      <c r="Q3725">
        <f t="shared" si="243"/>
        <v>22.91</v>
      </c>
      <c r="R3725" s="16">
        <f t="shared" si="241"/>
        <v>42139.816840277781</v>
      </c>
      <c r="S3725" s="16">
        <f t="shared" si="242"/>
        <v>42181.875</v>
      </c>
    </row>
    <row r="3726" spans="1:19" ht="32" hidden="1" x14ac:dyDescent="0.2">
      <c r="A3726">
        <v>539</v>
      </c>
      <c r="B3726" s="3" t="s">
        <v>540</v>
      </c>
      <c r="C3726" s="3" t="s">
        <v>4649</v>
      </c>
      <c r="D3726" s="6">
        <v>500</v>
      </c>
      <c r="E3726" s="8">
        <v>503.22</v>
      </c>
      <c r="F3726" t="s">
        <v>8218</v>
      </c>
      <c r="G3726" t="s">
        <v>8224</v>
      </c>
      <c r="H3726" t="s">
        <v>8246</v>
      </c>
      <c r="I3726">
        <v>1467681107</v>
      </c>
      <c r="J3726">
        <v>1465866707</v>
      </c>
      <c r="K3726" t="b">
        <v>0</v>
      </c>
      <c r="L3726">
        <v>20</v>
      </c>
      <c r="M3726" t="b">
        <v>1</v>
      </c>
      <c r="N3726" s="11" t="s">
        <v>8273</v>
      </c>
      <c r="O3726" t="s">
        <v>8274</v>
      </c>
      <c r="P3726" s="10">
        <f t="shared" si="240"/>
        <v>101</v>
      </c>
      <c r="Q3726">
        <f t="shared" si="243"/>
        <v>25.16</v>
      </c>
      <c r="R3726" s="16">
        <f t="shared" si="241"/>
        <v>42535.049849537041</v>
      </c>
      <c r="S3726" s="16">
        <f t="shared" si="242"/>
        <v>42556.049849537041</v>
      </c>
    </row>
    <row r="3727" spans="1:19" ht="32" hidden="1" x14ac:dyDescent="0.2">
      <c r="A3727">
        <v>3829</v>
      </c>
      <c r="B3727" s="3" t="s">
        <v>3826</v>
      </c>
      <c r="C3727" s="3" t="s">
        <v>7938</v>
      </c>
      <c r="D3727" s="6">
        <v>500</v>
      </c>
      <c r="E3727" s="8">
        <v>501</v>
      </c>
      <c r="F3727" t="s">
        <v>8218</v>
      </c>
      <c r="G3727" t="s">
        <v>8223</v>
      </c>
      <c r="H3727" t="s">
        <v>8245</v>
      </c>
      <c r="I3727">
        <v>1472676371</v>
      </c>
      <c r="J3727">
        <v>1470948371</v>
      </c>
      <c r="K3727" t="b">
        <v>0</v>
      </c>
      <c r="L3727">
        <v>8</v>
      </c>
      <c r="M3727" t="b">
        <v>1</v>
      </c>
      <c r="N3727" s="11" t="s">
        <v>8273</v>
      </c>
      <c r="O3727" t="s">
        <v>8274</v>
      </c>
      <c r="P3727" s="10">
        <f t="shared" si="240"/>
        <v>100</v>
      </c>
      <c r="Q3727">
        <f t="shared" si="243"/>
        <v>62.63</v>
      </c>
      <c r="R3727" s="16">
        <f t="shared" si="241"/>
        <v>42593.865405092598</v>
      </c>
      <c r="S3727" s="16">
        <f t="shared" si="242"/>
        <v>42613.865405092598</v>
      </c>
    </row>
    <row r="3728" spans="1:19" ht="32" hidden="1" x14ac:dyDescent="0.2">
      <c r="A3728">
        <v>2892</v>
      </c>
      <c r="B3728" s="3" t="s">
        <v>2892</v>
      </c>
      <c r="C3728" s="3" t="s">
        <v>7002</v>
      </c>
      <c r="D3728" s="6">
        <v>5500</v>
      </c>
      <c r="E3728" s="8">
        <v>500</v>
      </c>
      <c r="F3728" t="s">
        <v>8220</v>
      </c>
      <c r="G3728" t="s">
        <v>8223</v>
      </c>
      <c r="H3728" t="s">
        <v>8245</v>
      </c>
      <c r="I3728">
        <v>1409000400</v>
      </c>
      <c r="J3728">
        <v>1408381704</v>
      </c>
      <c r="K3728" t="b">
        <v>0</v>
      </c>
      <c r="L3728">
        <v>17</v>
      </c>
      <c r="M3728" t="b">
        <v>0</v>
      </c>
      <c r="N3728" s="11" t="s">
        <v>8273</v>
      </c>
      <c r="O3728" t="s">
        <v>8274</v>
      </c>
      <c r="P3728" s="10">
        <f t="shared" si="240"/>
        <v>9</v>
      </c>
      <c r="Q3728">
        <f t="shared" si="243"/>
        <v>29.41</v>
      </c>
      <c r="R3728" s="16">
        <f t="shared" si="241"/>
        <v>41869.714166666665</v>
      </c>
      <c r="S3728" s="16">
        <f t="shared" si="242"/>
        <v>41876.875</v>
      </c>
    </row>
    <row r="3729" spans="1:19" ht="32" x14ac:dyDescent="0.2">
      <c r="A3729">
        <v>2922</v>
      </c>
      <c r="B3729" s="3" t="s">
        <v>2922</v>
      </c>
      <c r="C3729" s="3" t="s">
        <v>7032</v>
      </c>
      <c r="D3729" s="6">
        <v>500</v>
      </c>
      <c r="E3729" s="8">
        <v>500</v>
      </c>
      <c r="F3729" t="s">
        <v>8218</v>
      </c>
      <c r="G3729" t="s">
        <v>8224</v>
      </c>
      <c r="H3729" t="s">
        <v>8246</v>
      </c>
      <c r="I3729">
        <v>1431982727</v>
      </c>
      <c r="J3729">
        <v>1428094727</v>
      </c>
      <c r="K3729" t="b">
        <v>0</v>
      </c>
      <c r="L3729">
        <v>6</v>
      </c>
      <c r="M3729" t="b">
        <v>1</v>
      </c>
      <c r="N3729" s="11" t="s">
        <v>8273</v>
      </c>
      <c r="O3729" t="s">
        <v>8275</v>
      </c>
      <c r="P3729" s="10">
        <f t="shared" si="240"/>
        <v>100</v>
      </c>
      <c r="Q3729">
        <f t="shared" si="243"/>
        <v>83.33</v>
      </c>
      <c r="R3729" s="16">
        <f t="shared" si="241"/>
        <v>42097.874155092592</v>
      </c>
      <c r="S3729" s="16">
        <f t="shared" si="242"/>
        <v>42142.874155092592</v>
      </c>
    </row>
    <row r="3730" spans="1:19" ht="32" hidden="1" x14ac:dyDescent="0.2">
      <c r="A3730">
        <v>3392</v>
      </c>
      <c r="B3730" s="3" t="s">
        <v>3391</v>
      </c>
      <c r="C3730" s="3" t="s">
        <v>7502</v>
      </c>
      <c r="D3730" s="6">
        <v>500</v>
      </c>
      <c r="E3730" s="8">
        <v>500</v>
      </c>
      <c r="F3730" t="s">
        <v>8218</v>
      </c>
      <c r="G3730" t="s">
        <v>8224</v>
      </c>
      <c r="H3730" t="s">
        <v>8246</v>
      </c>
      <c r="I3730">
        <v>1462565855</v>
      </c>
      <c r="J3730">
        <v>1458245855</v>
      </c>
      <c r="K3730" t="b">
        <v>0</v>
      </c>
      <c r="L3730">
        <v>12</v>
      </c>
      <c r="M3730" t="b">
        <v>1</v>
      </c>
      <c r="N3730" s="11" t="s">
        <v>8273</v>
      </c>
      <c r="O3730" t="s">
        <v>8274</v>
      </c>
      <c r="P3730" s="10">
        <f t="shared" si="240"/>
        <v>100</v>
      </c>
      <c r="Q3730">
        <f t="shared" si="243"/>
        <v>41.67</v>
      </c>
      <c r="R3730" s="16">
        <f t="shared" si="241"/>
        <v>42446.845543981486</v>
      </c>
      <c r="S3730" s="16">
        <f t="shared" si="242"/>
        <v>42496.845543981486</v>
      </c>
    </row>
    <row r="3731" spans="1:19" ht="16" hidden="1" x14ac:dyDescent="0.2">
      <c r="A3731">
        <v>3572</v>
      </c>
      <c r="B3731" s="3" t="s">
        <v>3571</v>
      </c>
      <c r="C3731" s="3" t="s">
        <v>7682</v>
      </c>
      <c r="D3731" s="6">
        <v>500</v>
      </c>
      <c r="E3731" s="8">
        <v>500</v>
      </c>
      <c r="F3731" t="s">
        <v>8218</v>
      </c>
      <c r="G3731" t="s">
        <v>8224</v>
      </c>
      <c r="H3731" t="s">
        <v>8246</v>
      </c>
      <c r="I3731">
        <v>1434894082</v>
      </c>
      <c r="J3731">
        <v>1432302082</v>
      </c>
      <c r="K3731" t="b">
        <v>0</v>
      </c>
      <c r="L3731">
        <v>9</v>
      </c>
      <c r="M3731" t="b">
        <v>1</v>
      </c>
      <c r="N3731" s="11" t="s">
        <v>8273</v>
      </c>
      <c r="O3731" t="s">
        <v>8274</v>
      </c>
      <c r="P3731" s="10">
        <f t="shared" si="240"/>
        <v>100</v>
      </c>
      <c r="Q3731">
        <f t="shared" si="243"/>
        <v>55.56</v>
      </c>
      <c r="R3731" s="16">
        <f t="shared" si="241"/>
        <v>42146.570393518516</v>
      </c>
      <c r="S3731" s="16">
        <f t="shared" si="242"/>
        <v>42176.570393518516</v>
      </c>
    </row>
    <row r="3732" spans="1:19" ht="32" hidden="1" x14ac:dyDescent="0.2">
      <c r="A3732">
        <v>3579</v>
      </c>
      <c r="B3732" s="3" t="s">
        <v>3578</v>
      </c>
      <c r="C3732" s="3" t="s">
        <v>7689</v>
      </c>
      <c r="D3732" s="6">
        <v>500</v>
      </c>
      <c r="E3732" s="8">
        <v>500</v>
      </c>
      <c r="F3732" t="s">
        <v>8218</v>
      </c>
      <c r="G3732" t="s">
        <v>8224</v>
      </c>
      <c r="H3732" t="s">
        <v>8246</v>
      </c>
      <c r="I3732">
        <v>1459444656</v>
      </c>
      <c r="J3732">
        <v>1456856256</v>
      </c>
      <c r="K3732" t="b">
        <v>0</v>
      </c>
      <c r="L3732">
        <v>14</v>
      </c>
      <c r="M3732" t="b">
        <v>1</v>
      </c>
      <c r="N3732" s="11" t="s">
        <v>8273</v>
      </c>
      <c r="O3732" t="s">
        <v>8274</v>
      </c>
      <c r="P3732" s="10">
        <f t="shared" si="240"/>
        <v>100</v>
      </c>
      <c r="Q3732">
        <f t="shared" si="243"/>
        <v>35.71</v>
      </c>
      <c r="R3732" s="16">
        <f t="shared" si="241"/>
        <v>42430.762222222227</v>
      </c>
      <c r="S3732" s="16">
        <f t="shared" si="242"/>
        <v>42460.720555555556</v>
      </c>
    </row>
    <row r="3733" spans="1:19" ht="32" hidden="1" x14ac:dyDescent="0.2">
      <c r="A3733">
        <v>3650</v>
      </c>
      <c r="B3733" s="3" t="s">
        <v>3648</v>
      </c>
      <c r="C3733" s="3" t="s">
        <v>7760</v>
      </c>
      <c r="D3733" s="6">
        <v>500</v>
      </c>
      <c r="E3733" s="8">
        <v>500</v>
      </c>
      <c r="F3733" t="s">
        <v>8218</v>
      </c>
      <c r="G3733" t="s">
        <v>8224</v>
      </c>
      <c r="H3733" t="s">
        <v>8246</v>
      </c>
      <c r="I3733">
        <v>1454412584</v>
      </c>
      <c r="J3733">
        <v>1452598184</v>
      </c>
      <c r="K3733" t="b">
        <v>0</v>
      </c>
      <c r="L3733">
        <v>17</v>
      </c>
      <c r="M3733" t="b">
        <v>1</v>
      </c>
      <c r="N3733" s="11" t="s">
        <v>8273</v>
      </c>
      <c r="O3733" t="s">
        <v>8274</v>
      </c>
      <c r="P3733" s="10">
        <f t="shared" si="240"/>
        <v>100</v>
      </c>
      <c r="Q3733">
        <f t="shared" si="243"/>
        <v>29.41</v>
      </c>
      <c r="R3733" s="16">
        <f t="shared" si="241"/>
        <v>42381.478981481487</v>
      </c>
      <c r="S3733" s="16">
        <f t="shared" si="242"/>
        <v>42402.478981481487</v>
      </c>
    </row>
    <row r="3734" spans="1:19" ht="32" x14ac:dyDescent="0.2">
      <c r="A3734">
        <v>3761</v>
      </c>
      <c r="B3734" s="3" t="s">
        <v>3758</v>
      </c>
      <c r="C3734" s="3" t="s">
        <v>7871</v>
      </c>
      <c r="D3734" s="6">
        <v>500</v>
      </c>
      <c r="E3734" s="8">
        <v>500</v>
      </c>
      <c r="F3734" t="s">
        <v>8218</v>
      </c>
      <c r="G3734" t="s">
        <v>8224</v>
      </c>
      <c r="H3734" t="s">
        <v>8246</v>
      </c>
      <c r="I3734">
        <v>1439247600</v>
      </c>
      <c r="J3734">
        <v>1434625937</v>
      </c>
      <c r="K3734" t="b">
        <v>0</v>
      </c>
      <c r="L3734">
        <v>3</v>
      </c>
      <c r="M3734" t="b">
        <v>1</v>
      </c>
      <c r="N3734" s="11" t="s">
        <v>8273</v>
      </c>
      <c r="O3734" t="s">
        <v>8275</v>
      </c>
      <c r="P3734" s="10">
        <f t="shared" si="240"/>
        <v>100</v>
      </c>
      <c r="Q3734">
        <f t="shared" si="243"/>
        <v>166.67</v>
      </c>
      <c r="R3734" s="16">
        <f t="shared" si="241"/>
        <v>42173.466863425929</v>
      </c>
      <c r="S3734" s="16">
        <f t="shared" si="242"/>
        <v>42226.958333333328</v>
      </c>
    </row>
    <row r="3735" spans="1:19" ht="64" hidden="1" x14ac:dyDescent="0.2">
      <c r="A3735">
        <v>3788</v>
      </c>
      <c r="B3735" s="3" t="s">
        <v>3785</v>
      </c>
      <c r="C3735" s="3" t="s">
        <v>7898</v>
      </c>
      <c r="D3735" s="6">
        <v>75000</v>
      </c>
      <c r="E3735" s="8">
        <v>500</v>
      </c>
      <c r="F3735" t="s">
        <v>8220</v>
      </c>
      <c r="G3735" t="s">
        <v>8223</v>
      </c>
      <c r="H3735" t="s">
        <v>8245</v>
      </c>
      <c r="I3735">
        <v>1450887480</v>
      </c>
      <c r="J3735">
        <v>1448469719</v>
      </c>
      <c r="K3735" t="b">
        <v>0</v>
      </c>
      <c r="L3735">
        <v>1</v>
      </c>
      <c r="M3735" t="b">
        <v>0</v>
      </c>
      <c r="N3735" s="11" t="s">
        <v>8273</v>
      </c>
      <c r="O3735" t="s">
        <v>8275</v>
      </c>
      <c r="P3735" s="10">
        <f t="shared" si="240"/>
        <v>1</v>
      </c>
      <c r="Q3735">
        <f t="shared" si="243"/>
        <v>500</v>
      </c>
      <c r="R3735" s="16">
        <f t="shared" si="241"/>
        <v>42333.695821759262</v>
      </c>
      <c r="S3735" s="16">
        <f t="shared" si="242"/>
        <v>42361.679166666669</v>
      </c>
    </row>
    <row r="3736" spans="1:19" ht="32" hidden="1" x14ac:dyDescent="0.2">
      <c r="A3736">
        <v>3996</v>
      </c>
      <c r="B3736" s="3" t="s">
        <v>3992</v>
      </c>
      <c r="C3736" s="3" t="s">
        <v>8102</v>
      </c>
      <c r="D3736" s="6">
        <v>3000</v>
      </c>
      <c r="E3736" s="8">
        <v>497</v>
      </c>
      <c r="F3736" t="s">
        <v>8220</v>
      </c>
      <c r="G3736" t="s">
        <v>8223</v>
      </c>
      <c r="H3736" t="s">
        <v>8245</v>
      </c>
      <c r="I3736">
        <v>1416499440</v>
      </c>
      <c r="J3736">
        <v>1415341464</v>
      </c>
      <c r="K3736" t="b">
        <v>0</v>
      </c>
      <c r="L3736">
        <v>17</v>
      </c>
      <c r="M3736" t="b">
        <v>0</v>
      </c>
      <c r="N3736" s="11" t="s">
        <v>8273</v>
      </c>
      <c r="O3736" t="s">
        <v>8274</v>
      </c>
      <c r="P3736" s="10">
        <f t="shared" si="240"/>
        <v>17</v>
      </c>
      <c r="Q3736">
        <f t="shared" si="243"/>
        <v>29.24</v>
      </c>
      <c r="R3736" s="16">
        <f t="shared" si="241"/>
        <v>41950.26694444444</v>
      </c>
      <c r="S3736" s="16">
        <f t="shared" si="242"/>
        <v>41963.669444444444</v>
      </c>
    </row>
    <row r="3737" spans="1:19" ht="32" hidden="1" x14ac:dyDescent="0.2">
      <c r="A3737">
        <v>4062</v>
      </c>
      <c r="B3737" s="3" t="s">
        <v>4058</v>
      </c>
      <c r="C3737" s="3" t="s">
        <v>8166</v>
      </c>
      <c r="D3737" s="6">
        <v>20000</v>
      </c>
      <c r="E3737" s="8">
        <v>490</v>
      </c>
      <c r="F3737" t="s">
        <v>8220</v>
      </c>
      <c r="G3737" t="s">
        <v>8223</v>
      </c>
      <c r="H3737" t="s">
        <v>8245</v>
      </c>
      <c r="I3737">
        <v>1467481468</v>
      </c>
      <c r="J3737">
        <v>1464889468</v>
      </c>
      <c r="K3737" t="b">
        <v>0</v>
      </c>
      <c r="L3737">
        <v>3</v>
      </c>
      <c r="M3737" t="b">
        <v>0</v>
      </c>
      <c r="N3737" s="11" t="s">
        <v>8273</v>
      </c>
      <c r="O3737" t="s">
        <v>8274</v>
      </c>
      <c r="P3737" s="10">
        <f t="shared" si="240"/>
        <v>2</v>
      </c>
      <c r="Q3737">
        <f t="shared" si="243"/>
        <v>163.33000000000001</v>
      </c>
      <c r="R3737" s="16">
        <f t="shared" si="241"/>
        <v>42523.739212962959</v>
      </c>
      <c r="S3737" s="16">
        <f t="shared" si="242"/>
        <v>42553.739212962959</v>
      </c>
    </row>
    <row r="3738" spans="1:19" ht="32" hidden="1" x14ac:dyDescent="0.2">
      <c r="A3738">
        <v>3986</v>
      </c>
      <c r="B3738" s="3" t="s">
        <v>3982</v>
      </c>
      <c r="C3738" s="3" t="s">
        <v>8092</v>
      </c>
      <c r="D3738" s="6">
        <v>5000</v>
      </c>
      <c r="E3738" s="8">
        <v>488</v>
      </c>
      <c r="F3738" t="s">
        <v>8220</v>
      </c>
      <c r="G3738" t="s">
        <v>8224</v>
      </c>
      <c r="H3738" t="s">
        <v>8246</v>
      </c>
      <c r="I3738">
        <v>1462539840</v>
      </c>
      <c r="J3738">
        <v>1460034594</v>
      </c>
      <c r="K3738" t="b">
        <v>0</v>
      </c>
      <c r="L3738">
        <v>13</v>
      </c>
      <c r="M3738" t="b">
        <v>0</v>
      </c>
      <c r="N3738" s="11" t="s">
        <v>8273</v>
      </c>
      <c r="O3738" t="s">
        <v>8274</v>
      </c>
      <c r="P3738" s="10">
        <f t="shared" si="240"/>
        <v>10</v>
      </c>
      <c r="Q3738">
        <f t="shared" si="243"/>
        <v>37.54</v>
      </c>
      <c r="R3738" s="16">
        <f t="shared" si="241"/>
        <v>42467.548541666663</v>
      </c>
      <c r="S3738" s="16">
        <f t="shared" si="242"/>
        <v>42496.544444444444</v>
      </c>
    </row>
    <row r="3739" spans="1:19" ht="32" hidden="1" x14ac:dyDescent="0.2">
      <c r="A3739">
        <v>2836</v>
      </c>
      <c r="B3739" s="3" t="s">
        <v>2836</v>
      </c>
      <c r="C3739" s="3" t="s">
        <v>6946</v>
      </c>
      <c r="D3739" s="6">
        <v>450</v>
      </c>
      <c r="E3739" s="8">
        <v>485</v>
      </c>
      <c r="F3739" t="s">
        <v>8218</v>
      </c>
      <c r="G3739" t="s">
        <v>8223</v>
      </c>
      <c r="H3739" t="s">
        <v>8245</v>
      </c>
      <c r="I3739">
        <v>1487393940</v>
      </c>
      <c r="J3739">
        <v>1484115418</v>
      </c>
      <c r="K3739" t="b">
        <v>0</v>
      </c>
      <c r="L3739">
        <v>11</v>
      </c>
      <c r="M3739" t="b">
        <v>1</v>
      </c>
      <c r="N3739" s="11" t="s">
        <v>8273</v>
      </c>
      <c r="O3739" t="s">
        <v>8274</v>
      </c>
      <c r="P3739" s="10">
        <f t="shared" si="240"/>
        <v>108</v>
      </c>
      <c r="Q3739">
        <f t="shared" si="243"/>
        <v>44.09</v>
      </c>
      <c r="R3739" s="16">
        <f t="shared" si="241"/>
        <v>42746.261782407411</v>
      </c>
      <c r="S3739" s="16">
        <f t="shared" si="242"/>
        <v>42784.207638888889</v>
      </c>
    </row>
    <row r="3740" spans="1:19" ht="32" hidden="1" x14ac:dyDescent="0.2">
      <c r="A3740">
        <v>3405</v>
      </c>
      <c r="B3740" s="3" t="s">
        <v>3404</v>
      </c>
      <c r="C3740" s="3" t="s">
        <v>7515</v>
      </c>
      <c r="D3740" s="6">
        <v>350</v>
      </c>
      <c r="E3740" s="8">
        <v>481.5</v>
      </c>
      <c r="F3740" t="s">
        <v>8218</v>
      </c>
      <c r="G3740" t="s">
        <v>8224</v>
      </c>
      <c r="H3740" t="s">
        <v>8246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s="11" t="s">
        <v>8273</v>
      </c>
      <c r="O3740" t="s">
        <v>8274</v>
      </c>
      <c r="P3740" s="10">
        <f t="shared" si="240"/>
        <v>138</v>
      </c>
      <c r="Q3740">
        <f t="shared" si="243"/>
        <v>28.32</v>
      </c>
      <c r="R3740" s="16">
        <f t="shared" si="241"/>
        <v>42410.017199074078</v>
      </c>
      <c r="S3740" s="16">
        <f t="shared" si="242"/>
        <v>42430.999305555553</v>
      </c>
    </row>
    <row r="3741" spans="1:19" ht="32" hidden="1" x14ac:dyDescent="0.2">
      <c r="A3741">
        <v>3646</v>
      </c>
      <c r="B3741" s="3" t="s">
        <v>3644</v>
      </c>
      <c r="C3741" s="3" t="s">
        <v>7756</v>
      </c>
      <c r="D3741" s="6">
        <v>10000</v>
      </c>
      <c r="E3741" s="8">
        <v>481</v>
      </c>
      <c r="F3741" t="s">
        <v>8220</v>
      </c>
      <c r="G3741" t="s">
        <v>8223</v>
      </c>
      <c r="H3741" t="s">
        <v>8245</v>
      </c>
      <c r="I3741">
        <v>1434497400</v>
      </c>
      <c r="J3741">
        <v>1431770802</v>
      </c>
      <c r="K3741" t="b">
        <v>0</v>
      </c>
      <c r="L3741">
        <v>8</v>
      </c>
      <c r="M3741" t="b">
        <v>0</v>
      </c>
      <c r="N3741" s="11" t="s">
        <v>8273</v>
      </c>
      <c r="O3741" t="s">
        <v>8275</v>
      </c>
      <c r="P3741" s="10">
        <f t="shared" si="240"/>
        <v>5</v>
      </c>
      <c r="Q3741">
        <f t="shared" si="243"/>
        <v>60.13</v>
      </c>
      <c r="R3741" s="16">
        <f t="shared" si="241"/>
        <v>42140.421319444446</v>
      </c>
      <c r="S3741" s="16">
        <f t="shared" si="242"/>
        <v>42171.979166666672</v>
      </c>
    </row>
    <row r="3742" spans="1:19" ht="32" hidden="1" x14ac:dyDescent="0.2">
      <c r="A3742">
        <v>3562</v>
      </c>
      <c r="B3742" s="3" t="s">
        <v>3561</v>
      </c>
      <c r="C3742" s="3" t="s">
        <v>7672</v>
      </c>
      <c r="D3742" s="6">
        <v>315</v>
      </c>
      <c r="E3742" s="8">
        <v>469</v>
      </c>
      <c r="F3742" t="s">
        <v>8218</v>
      </c>
      <c r="G3742" t="s">
        <v>8224</v>
      </c>
      <c r="H3742" t="s">
        <v>8246</v>
      </c>
      <c r="I3742">
        <v>1457906400</v>
      </c>
      <c r="J3742">
        <v>1457115427</v>
      </c>
      <c r="K3742" t="b">
        <v>0</v>
      </c>
      <c r="L3742">
        <v>31</v>
      </c>
      <c r="M3742" t="b">
        <v>1</v>
      </c>
      <c r="N3742" s="11" t="s">
        <v>8273</v>
      </c>
      <c r="O3742" t="s">
        <v>8274</v>
      </c>
      <c r="P3742" s="10">
        <f t="shared" si="240"/>
        <v>149</v>
      </c>
      <c r="Q3742">
        <f t="shared" si="243"/>
        <v>15.13</v>
      </c>
      <c r="R3742" s="16">
        <f t="shared" si="241"/>
        <v>42433.761886574073</v>
      </c>
      <c r="S3742" s="16">
        <f t="shared" si="242"/>
        <v>42442.916666666672</v>
      </c>
    </row>
    <row r="3743" spans="1:19" ht="32" hidden="1" x14ac:dyDescent="0.2">
      <c r="A3743">
        <v>2871</v>
      </c>
      <c r="B3743" s="3" t="s">
        <v>2871</v>
      </c>
      <c r="C3743" s="3" t="s">
        <v>6981</v>
      </c>
      <c r="D3743" s="6">
        <v>10000</v>
      </c>
      <c r="E3743" s="8">
        <v>467</v>
      </c>
      <c r="F3743" t="s">
        <v>8220</v>
      </c>
      <c r="G3743" t="s">
        <v>8223</v>
      </c>
      <c r="H3743" t="s">
        <v>8245</v>
      </c>
      <c r="I3743">
        <v>1419183813</v>
      </c>
      <c r="J3743">
        <v>1417455813</v>
      </c>
      <c r="K3743" t="b">
        <v>0</v>
      </c>
      <c r="L3743">
        <v>13</v>
      </c>
      <c r="M3743" t="b">
        <v>0</v>
      </c>
      <c r="N3743" s="11" t="s">
        <v>8273</v>
      </c>
      <c r="O3743" t="s">
        <v>8274</v>
      </c>
      <c r="P3743" s="10">
        <f t="shared" si="240"/>
        <v>5</v>
      </c>
      <c r="Q3743">
        <f t="shared" si="243"/>
        <v>35.92</v>
      </c>
      <c r="R3743" s="16">
        <f t="shared" si="241"/>
        <v>41974.738576388889</v>
      </c>
      <c r="S3743" s="16">
        <f t="shared" si="242"/>
        <v>41994.738576388889</v>
      </c>
    </row>
    <row r="3744" spans="1:19" ht="32" hidden="1" x14ac:dyDescent="0.2">
      <c r="A3744">
        <v>3605</v>
      </c>
      <c r="B3744" s="3" t="s">
        <v>3604</v>
      </c>
      <c r="C3744" s="3" t="s">
        <v>7715</v>
      </c>
      <c r="D3744" s="6">
        <v>250</v>
      </c>
      <c r="E3744" s="8">
        <v>460</v>
      </c>
      <c r="F3744" t="s">
        <v>8218</v>
      </c>
      <c r="G3744" t="s">
        <v>8224</v>
      </c>
      <c r="H3744" t="s">
        <v>8246</v>
      </c>
      <c r="I3744">
        <v>1455390126</v>
      </c>
      <c r="J3744">
        <v>1452798126</v>
      </c>
      <c r="K3744" t="b">
        <v>0</v>
      </c>
      <c r="L3744">
        <v>15</v>
      </c>
      <c r="M3744" t="b">
        <v>1</v>
      </c>
      <c r="N3744" s="11" t="s">
        <v>8273</v>
      </c>
      <c r="O3744" t="s">
        <v>8274</v>
      </c>
      <c r="P3744" s="10">
        <f t="shared" si="240"/>
        <v>184</v>
      </c>
      <c r="Q3744">
        <f t="shared" si="243"/>
        <v>30.67</v>
      </c>
      <c r="R3744" s="16">
        <f t="shared" si="241"/>
        <v>42383.793124999997</v>
      </c>
      <c r="S3744" s="16">
        <f t="shared" si="242"/>
        <v>42413.793124999997</v>
      </c>
    </row>
    <row r="3745" spans="1:19" ht="32" hidden="1" x14ac:dyDescent="0.2">
      <c r="A3745">
        <v>4046</v>
      </c>
      <c r="B3745" s="3" t="s">
        <v>4042</v>
      </c>
      <c r="C3745" s="3" t="s">
        <v>8150</v>
      </c>
      <c r="D3745" s="6">
        <v>5600</v>
      </c>
      <c r="E3745" s="8">
        <v>460</v>
      </c>
      <c r="F3745" t="s">
        <v>8220</v>
      </c>
      <c r="G3745" t="s">
        <v>8223</v>
      </c>
      <c r="H3745" t="s">
        <v>8245</v>
      </c>
      <c r="I3745">
        <v>1413992210</v>
      </c>
      <c r="J3745">
        <v>1411400210</v>
      </c>
      <c r="K3745" t="b">
        <v>0</v>
      </c>
      <c r="L3745">
        <v>12</v>
      </c>
      <c r="M3745" t="b">
        <v>0</v>
      </c>
      <c r="N3745" s="11" t="s">
        <v>8273</v>
      </c>
      <c r="O3745" t="s">
        <v>8274</v>
      </c>
      <c r="P3745" s="10">
        <f t="shared" si="240"/>
        <v>8</v>
      </c>
      <c r="Q3745">
        <f t="shared" si="243"/>
        <v>38.33</v>
      </c>
      <c r="R3745" s="16">
        <f t="shared" si="241"/>
        <v>41904.650578703702</v>
      </c>
      <c r="S3745" s="16">
        <f t="shared" si="242"/>
        <v>41934.650578703702</v>
      </c>
    </row>
    <row r="3746" spans="1:19" ht="32" hidden="1" x14ac:dyDescent="0.2">
      <c r="A3746">
        <v>3807</v>
      </c>
      <c r="B3746" s="3" t="s">
        <v>3804</v>
      </c>
      <c r="C3746" s="3" t="s">
        <v>7917</v>
      </c>
      <c r="D3746" s="6">
        <v>1500</v>
      </c>
      <c r="E3746" s="8">
        <v>455</v>
      </c>
      <c r="F3746" t="s">
        <v>8220</v>
      </c>
      <c r="G3746" t="s">
        <v>8223</v>
      </c>
      <c r="H3746" t="s">
        <v>8245</v>
      </c>
      <c r="I3746">
        <v>1428097739</v>
      </c>
      <c r="J3746">
        <v>1427492939</v>
      </c>
      <c r="K3746" t="b">
        <v>0</v>
      </c>
      <c r="L3746">
        <v>9</v>
      </c>
      <c r="M3746" t="b">
        <v>0</v>
      </c>
      <c r="N3746" s="11" t="s">
        <v>8273</v>
      </c>
      <c r="O3746" t="s">
        <v>8275</v>
      </c>
      <c r="P3746" s="10">
        <f t="shared" si="240"/>
        <v>30</v>
      </c>
      <c r="Q3746">
        <f t="shared" si="243"/>
        <v>50.56</v>
      </c>
      <c r="R3746" s="16">
        <f t="shared" si="241"/>
        <v>42090.909016203703</v>
      </c>
      <c r="S3746" s="16">
        <f t="shared" si="242"/>
        <v>42097.909016203703</v>
      </c>
    </row>
    <row r="3747" spans="1:19" ht="32" hidden="1" x14ac:dyDescent="0.2">
      <c r="A3747">
        <v>3929</v>
      </c>
      <c r="B3747" s="3" t="s">
        <v>3926</v>
      </c>
      <c r="C3747" s="3" t="s">
        <v>8037</v>
      </c>
      <c r="D3747" s="6">
        <v>20000</v>
      </c>
      <c r="E3747" s="8">
        <v>453</v>
      </c>
      <c r="F3747" t="s">
        <v>8220</v>
      </c>
      <c r="G3747" t="s">
        <v>8223</v>
      </c>
      <c r="H3747" t="s">
        <v>8245</v>
      </c>
      <c r="I3747">
        <v>1474228265</v>
      </c>
      <c r="J3747">
        <v>1471636265</v>
      </c>
      <c r="K3747" t="b">
        <v>0</v>
      </c>
      <c r="L3747">
        <v>14</v>
      </c>
      <c r="M3747" t="b">
        <v>0</v>
      </c>
      <c r="N3747" s="11" t="s">
        <v>8273</v>
      </c>
      <c r="O3747" t="s">
        <v>8274</v>
      </c>
      <c r="P3747" s="10">
        <f t="shared" si="240"/>
        <v>2</v>
      </c>
      <c r="Q3747">
        <f t="shared" si="243"/>
        <v>32.36</v>
      </c>
      <c r="R3747" s="16">
        <f t="shared" si="241"/>
        <v>42601.827141203699</v>
      </c>
      <c r="S3747" s="16">
        <f t="shared" si="242"/>
        <v>42631.827141203699</v>
      </c>
    </row>
    <row r="3748" spans="1:19" ht="32" hidden="1" x14ac:dyDescent="0.2">
      <c r="A3748">
        <v>4001</v>
      </c>
      <c r="B3748" s="3" t="s">
        <v>3997</v>
      </c>
      <c r="C3748" s="3" t="s">
        <v>8107</v>
      </c>
      <c r="D3748" s="6">
        <v>1200</v>
      </c>
      <c r="E3748" s="8">
        <v>453</v>
      </c>
      <c r="F3748" t="s">
        <v>8220</v>
      </c>
      <c r="G3748" t="s">
        <v>8224</v>
      </c>
      <c r="H3748" t="s">
        <v>8246</v>
      </c>
      <c r="I3748">
        <v>1488394800</v>
      </c>
      <c r="J3748">
        <v>1486681708</v>
      </c>
      <c r="K3748" t="b">
        <v>0</v>
      </c>
      <c r="L3748">
        <v>14</v>
      </c>
      <c r="M3748" t="b">
        <v>0</v>
      </c>
      <c r="N3748" s="11" t="s">
        <v>8273</v>
      </c>
      <c r="O3748" t="s">
        <v>8274</v>
      </c>
      <c r="P3748" s="10">
        <f t="shared" si="240"/>
        <v>38</v>
      </c>
      <c r="Q3748">
        <f t="shared" si="243"/>
        <v>32.36</v>
      </c>
      <c r="R3748" s="16">
        <f t="shared" si="241"/>
        <v>42775.964212962965</v>
      </c>
      <c r="S3748" s="16">
        <f t="shared" si="242"/>
        <v>42795.791666666672</v>
      </c>
    </row>
    <row r="3749" spans="1:19" ht="16" hidden="1" x14ac:dyDescent="0.2">
      <c r="A3749">
        <v>3869</v>
      </c>
      <c r="B3749" s="3" t="s">
        <v>3866</v>
      </c>
      <c r="C3749" s="3" t="s">
        <v>7978</v>
      </c>
      <c r="D3749" s="6">
        <v>13111</v>
      </c>
      <c r="E3749" s="8">
        <v>452</v>
      </c>
      <c r="F3749" t="s">
        <v>8219</v>
      </c>
      <c r="G3749" t="s">
        <v>8223</v>
      </c>
      <c r="H3749" t="s">
        <v>8245</v>
      </c>
      <c r="I3749">
        <v>1426302660</v>
      </c>
      <c r="J3749">
        <v>1423761792</v>
      </c>
      <c r="K3749" t="b">
        <v>0</v>
      </c>
      <c r="L3749">
        <v>15</v>
      </c>
      <c r="M3749" t="b">
        <v>0</v>
      </c>
      <c r="N3749" s="11" t="s">
        <v>8273</v>
      </c>
      <c r="O3749" t="s">
        <v>8275</v>
      </c>
      <c r="P3749" s="10">
        <f t="shared" si="240"/>
        <v>3</v>
      </c>
      <c r="Q3749">
        <f t="shared" si="243"/>
        <v>30.13</v>
      </c>
      <c r="R3749" s="16">
        <f t="shared" si="241"/>
        <v>42047.724444444444</v>
      </c>
      <c r="S3749" s="16">
        <f t="shared" si="242"/>
        <v>42077.132638888885</v>
      </c>
    </row>
    <row r="3750" spans="1:19" ht="32" hidden="1" x14ac:dyDescent="0.2">
      <c r="A3750">
        <v>3325</v>
      </c>
      <c r="B3750" s="3" t="s">
        <v>3325</v>
      </c>
      <c r="C3750" s="3" t="s">
        <v>7435</v>
      </c>
      <c r="D3750" s="6">
        <v>400</v>
      </c>
      <c r="E3750" s="8">
        <v>450</v>
      </c>
      <c r="F3750" t="s">
        <v>8218</v>
      </c>
      <c r="G3750" t="s">
        <v>8224</v>
      </c>
      <c r="H3750" t="s">
        <v>8246</v>
      </c>
      <c r="I3750">
        <v>1428256277</v>
      </c>
      <c r="J3750">
        <v>1425235877</v>
      </c>
      <c r="K3750" t="b">
        <v>0</v>
      </c>
      <c r="L3750">
        <v>15</v>
      </c>
      <c r="M3750" t="b">
        <v>1</v>
      </c>
      <c r="N3750" s="11" t="s">
        <v>8273</v>
      </c>
      <c r="O3750" t="s">
        <v>8274</v>
      </c>
      <c r="P3750" s="10">
        <f t="shared" si="240"/>
        <v>113</v>
      </c>
      <c r="Q3750">
        <f t="shared" si="243"/>
        <v>30</v>
      </c>
      <c r="R3750" s="16">
        <f t="shared" si="241"/>
        <v>42064.785613425927</v>
      </c>
      <c r="S3750" s="16">
        <f t="shared" si="242"/>
        <v>42099.743946759263</v>
      </c>
    </row>
    <row r="3751" spans="1:19" ht="32" hidden="1" x14ac:dyDescent="0.2">
      <c r="A3751">
        <v>3980</v>
      </c>
      <c r="B3751" s="3" t="s">
        <v>3977</v>
      </c>
      <c r="C3751" s="3" t="s">
        <v>8087</v>
      </c>
      <c r="D3751" s="6">
        <v>2500</v>
      </c>
      <c r="E3751" s="8">
        <v>450</v>
      </c>
      <c r="F3751" t="s">
        <v>8220</v>
      </c>
      <c r="G3751" t="s">
        <v>8223</v>
      </c>
      <c r="H3751" t="s">
        <v>8245</v>
      </c>
      <c r="I3751">
        <v>1404570147</v>
      </c>
      <c r="J3751">
        <v>1401978147</v>
      </c>
      <c r="K3751" t="b">
        <v>0</v>
      </c>
      <c r="L3751">
        <v>7</v>
      </c>
      <c r="M3751" t="b">
        <v>0</v>
      </c>
      <c r="N3751" s="11" t="s">
        <v>8273</v>
      </c>
      <c r="O3751" t="s">
        <v>8274</v>
      </c>
      <c r="P3751" s="10">
        <f t="shared" si="240"/>
        <v>18</v>
      </c>
      <c r="Q3751">
        <f t="shared" si="243"/>
        <v>64.290000000000006</v>
      </c>
      <c r="R3751" s="16">
        <f t="shared" si="241"/>
        <v>41795.598923611113</v>
      </c>
      <c r="S3751" s="16">
        <f t="shared" si="242"/>
        <v>41825.598923611113</v>
      </c>
    </row>
    <row r="3752" spans="1:19" ht="32" hidden="1" x14ac:dyDescent="0.2">
      <c r="A3752">
        <v>2805</v>
      </c>
      <c r="B3752" s="3" t="s">
        <v>2805</v>
      </c>
      <c r="C3752" s="3" t="s">
        <v>6915</v>
      </c>
      <c r="D3752" s="6">
        <v>400</v>
      </c>
      <c r="E3752" s="8">
        <v>440</v>
      </c>
      <c r="F3752" t="s">
        <v>8218</v>
      </c>
      <c r="G3752" t="s">
        <v>8224</v>
      </c>
      <c r="H3752" t="s">
        <v>8246</v>
      </c>
      <c r="I3752">
        <v>1440245273</v>
      </c>
      <c r="J3752">
        <v>1438085273</v>
      </c>
      <c r="K3752" t="b">
        <v>0</v>
      </c>
      <c r="L3752">
        <v>18</v>
      </c>
      <c r="M3752" t="b">
        <v>1</v>
      </c>
      <c r="N3752" s="11" t="s">
        <v>8273</v>
      </c>
      <c r="O3752" t="s">
        <v>8274</v>
      </c>
      <c r="P3752" s="10">
        <f t="shared" si="240"/>
        <v>110</v>
      </c>
      <c r="Q3752">
        <f t="shared" si="243"/>
        <v>24.44</v>
      </c>
      <c r="R3752" s="16">
        <f t="shared" si="241"/>
        <v>42213.505474537036</v>
      </c>
      <c r="S3752" s="16">
        <f t="shared" si="242"/>
        <v>42238.505474537036</v>
      </c>
    </row>
    <row r="3753" spans="1:19" ht="32" hidden="1" x14ac:dyDescent="0.2">
      <c r="A3753">
        <v>3897</v>
      </c>
      <c r="B3753" s="3" t="s">
        <v>3894</v>
      </c>
      <c r="C3753" s="3" t="s">
        <v>8005</v>
      </c>
      <c r="D3753" s="6">
        <v>2500</v>
      </c>
      <c r="E3753" s="8">
        <v>440</v>
      </c>
      <c r="F3753" t="s">
        <v>8220</v>
      </c>
      <c r="G3753" t="s">
        <v>8227</v>
      </c>
      <c r="H3753" t="s">
        <v>8249</v>
      </c>
      <c r="I3753">
        <v>1420750683</v>
      </c>
      <c r="J3753">
        <v>1418158683</v>
      </c>
      <c r="K3753" t="b">
        <v>0</v>
      </c>
      <c r="L3753">
        <v>10</v>
      </c>
      <c r="M3753" t="b">
        <v>0</v>
      </c>
      <c r="N3753" s="11" t="s">
        <v>8273</v>
      </c>
      <c r="O3753" t="s">
        <v>8274</v>
      </c>
      <c r="P3753" s="10">
        <f t="shared" si="240"/>
        <v>18</v>
      </c>
      <c r="Q3753">
        <f t="shared" si="243"/>
        <v>44</v>
      </c>
      <c r="R3753" s="16">
        <f t="shared" si="241"/>
        <v>41982.87364583333</v>
      </c>
      <c r="S3753" s="16">
        <f t="shared" si="242"/>
        <v>42012.87364583333</v>
      </c>
    </row>
    <row r="3754" spans="1:19" ht="32" hidden="1" x14ac:dyDescent="0.2">
      <c r="A3754">
        <v>2917</v>
      </c>
      <c r="B3754" s="3" t="s">
        <v>2917</v>
      </c>
      <c r="C3754" s="3" t="s">
        <v>7027</v>
      </c>
      <c r="D3754" s="6">
        <v>2000</v>
      </c>
      <c r="E3754" s="8">
        <v>437</v>
      </c>
      <c r="F3754" t="s">
        <v>8220</v>
      </c>
      <c r="G3754" t="s">
        <v>8223</v>
      </c>
      <c r="H3754" t="s">
        <v>8245</v>
      </c>
      <c r="I3754">
        <v>1442381847</v>
      </c>
      <c r="J3754">
        <v>1440826647</v>
      </c>
      <c r="K3754" t="b">
        <v>0</v>
      </c>
      <c r="L3754">
        <v>9</v>
      </c>
      <c r="M3754" t="b">
        <v>0</v>
      </c>
      <c r="N3754" s="11" t="s">
        <v>8273</v>
      </c>
      <c r="O3754" t="s">
        <v>8274</v>
      </c>
      <c r="P3754" s="10">
        <f t="shared" si="240"/>
        <v>22</v>
      </c>
      <c r="Q3754">
        <f t="shared" si="243"/>
        <v>48.56</v>
      </c>
      <c r="R3754" s="16">
        <f t="shared" si="241"/>
        <v>42245.234340277777</v>
      </c>
      <c r="S3754" s="16">
        <f t="shared" si="242"/>
        <v>42263.234340277777</v>
      </c>
    </row>
    <row r="3755" spans="1:19" ht="32" hidden="1" x14ac:dyDescent="0.2">
      <c r="A3755">
        <v>3693</v>
      </c>
      <c r="B3755" s="3" t="s">
        <v>3690</v>
      </c>
      <c r="C3755" s="3" t="s">
        <v>7803</v>
      </c>
      <c r="D3755" s="6">
        <v>333</v>
      </c>
      <c r="E3755" s="8">
        <v>430</v>
      </c>
      <c r="F3755" t="s">
        <v>8218</v>
      </c>
      <c r="G3755" t="s">
        <v>8224</v>
      </c>
      <c r="H3755" t="s">
        <v>8246</v>
      </c>
      <c r="I3755">
        <v>1448922600</v>
      </c>
      <c r="J3755">
        <v>1446352529</v>
      </c>
      <c r="K3755" t="b">
        <v>0</v>
      </c>
      <c r="L3755">
        <v>14</v>
      </c>
      <c r="M3755" t="b">
        <v>1</v>
      </c>
      <c r="N3755" s="11" t="s">
        <v>8273</v>
      </c>
      <c r="O3755" t="s">
        <v>8274</v>
      </c>
      <c r="P3755" s="10">
        <f t="shared" si="240"/>
        <v>129</v>
      </c>
      <c r="Q3755">
        <f t="shared" si="243"/>
        <v>30.71</v>
      </c>
      <c r="R3755" s="16">
        <f t="shared" si="241"/>
        <v>42309.191307870366</v>
      </c>
      <c r="S3755" s="16">
        <f t="shared" si="242"/>
        <v>42338.9375</v>
      </c>
    </row>
    <row r="3756" spans="1:19" ht="32" hidden="1" x14ac:dyDescent="0.2">
      <c r="A3756">
        <v>3820</v>
      </c>
      <c r="B3756" s="3" t="s">
        <v>3817</v>
      </c>
      <c r="C3756" s="3" t="s">
        <v>7929</v>
      </c>
      <c r="D3756" s="6">
        <v>300</v>
      </c>
      <c r="E3756" s="8">
        <v>430</v>
      </c>
      <c r="F3756" t="s">
        <v>8218</v>
      </c>
      <c r="G3756" t="s">
        <v>8224</v>
      </c>
      <c r="H3756" t="s">
        <v>8246</v>
      </c>
      <c r="I3756">
        <v>1436110717</v>
      </c>
      <c r="J3756">
        <v>1433518717</v>
      </c>
      <c r="K3756" t="b">
        <v>0</v>
      </c>
      <c r="L3756">
        <v>20</v>
      </c>
      <c r="M3756" t="b">
        <v>1</v>
      </c>
      <c r="N3756" s="11" t="s">
        <v>8273</v>
      </c>
      <c r="O3756" t="s">
        <v>8274</v>
      </c>
      <c r="P3756" s="10">
        <f t="shared" si="240"/>
        <v>143</v>
      </c>
      <c r="Q3756">
        <f t="shared" si="243"/>
        <v>21.5</v>
      </c>
      <c r="R3756" s="16">
        <f t="shared" si="241"/>
        <v>42160.651817129634</v>
      </c>
      <c r="S3756" s="16">
        <f t="shared" si="242"/>
        <v>42190.651817129634</v>
      </c>
    </row>
    <row r="3757" spans="1:19" ht="32" hidden="1" x14ac:dyDescent="0.2">
      <c r="A3757">
        <v>4069</v>
      </c>
      <c r="B3757" s="3" t="s">
        <v>4065</v>
      </c>
      <c r="C3757" s="3" t="s">
        <v>8172</v>
      </c>
      <c r="D3757" s="6">
        <v>1250</v>
      </c>
      <c r="E3757" s="8">
        <v>430</v>
      </c>
      <c r="F3757" t="s">
        <v>8220</v>
      </c>
      <c r="G3757" t="s">
        <v>8224</v>
      </c>
      <c r="H3757" t="s">
        <v>8246</v>
      </c>
      <c r="I3757">
        <v>1425124800</v>
      </c>
      <c r="J3757">
        <v>1421596356</v>
      </c>
      <c r="K3757" t="b">
        <v>0</v>
      </c>
      <c r="L3757">
        <v>13</v>
      </c>
      <c r="M3757" t="b">
        <v>0</v>
      </c>
      <c r="N3757" s="11" t="s">
        <v>8273</v>
      </c>
      <c r="O3757" t="s">
        <v>8274</v>
      </c>
      <c r="P3757" s="10">
        <f t="shared" si="240"/>
        <v>34</v>
      </c>
      <c r="Q3757">
        <f t="shared" si="243"/>
        <v>33.08</v>
      </c>
      <c r="R3757" s="16">
        <f t="shared" si="241"/>
        <v>42022.661527777775</v>
      </c>
      <c r="S3757" s="16">
        <f t="shared" si="242"/>
        <v>42063.5</v>
      </c>
    </row>
    <row r="3758" spans="1:19" ht="32" hidden="1" x14ac:dyDescent="0.2">
      <c r="A3758">
        <v>3734</v>
      </c>
      <c r="B3758" s="3" t="s">
        <v>3731</v>
      </c>
      <c r="C3758" s="3" t="s">
        <v>7844</v>
      </c>
      <c r="D3758" s="6">
        <v>1500</v>
      </c>
      <c r="E3758" s="8">
        <v>427</v>
      </c>
      <c r="F3758" t="s">
        <v>8220</v>
      </c>
      <c r="G3758" t="s">
        <v>8223</v>
      </c>
      <c r="H3758" t="s">
        <v>8245</v>
      </c>
      <c r="I3758">
        <v>1432589896</v>
      </c>
      <c r="J3758">
        <v>1427405896</v>
      </c>
      <c r="K3758" t="b">
        <v>0</v>
      </c>
      <c r="L3758">
        <v>7</v>
      </c>
      <c r="M3758" t="b">
        <v>0</v>
      </c>
      <c r="N3758" s="11" t="s">
        <v>8273</v>
      </c>
      <c r="O3758" t="s">
        <v>8274</v>
      </c>
      <c r="P3758" s="10">
        <f t="shared" si="240"/>
        <v>28</v>
      </c>
      <c r="Q3758">
        <f t="shared" si="243"/>
        <v>61</v>
      </c>
      <c r="R3758" s="16">
        <f t="shared" si="241"/>
        <v>42089.901574074072</v>
      </c>
      <c r="S3758" s="16">
        <f t="shared" si="242"/>
        <v>42149.901574074072</v>
      </c>
    </row>
    <row r="3759" spans="1:19" ht="32" hidden="1" x14ac:dyDescent="0.2">
      <c r="A3759">
        <v>3801</v>
      </c>
      <c r="B3759" s="3" t="s">
        <v>3798</v>
      </c>
      <c r="C3759" s="3" t="s">
        <v>7911</v>
      </c>
      <c r="D3759" s="6">
        <v>5000</v>
      </c>
      <c r="E3759" s="8">
        <v>426</v>
      </c>
      <c r="F3759" t="s">
        <v>8220</v>
      </c>
      <c r="G3759" t="s">
        <v>8223</v>
      </c>
      <c r="H3759" t="s">
        <v>8245</v>
      </c>
      <c r="I3759">
        <v>1420215216</v>
      </c>
      <c r="J3759">
        <v>1417536816</v>
      </c>
      <c r="K3759" t="b">
        <v>0</v>
      </c>
      <c r="L3759">
        <v>9</v>
      </c>
      <c r="M3759" t="b">
        <v>0</v>
      </c>
      <c r="N3759" s="11" t="s">
        <v>8273</v>
      </c>
      <c r="O3759" t="s">
        <v>8275</v>
      </c>
      <c r="P3759" s="10">
        <f t="shared" si="240"/>
        <v>9</v>
      </c>
      <c r="Q3759">
        <f t="shared" si="243"/>
        <v>47.33</v>
      </c>
      <c r="R3759" s="16">
        <f t="shared" si="241"/>
        <v>41975.676111111112</v>
      </c>
      <c r="S3759" s="16">
        <f t="shared" si="242"/>
        <v>42006.676111111112</v>
      </c>
    </row>
    <row r="3760" spans="1:19" ht="32" hidden="1" x14ac:dyDescent="0.2">
      <c r="A3760">
        <v>3955</v>
      </c>
      <c r="B3760" s="3" t="s">
        <v>3952</v>
      </c>
      <c r="C3760" s="3" t="s">
        <v>8062</v>
      </c>
      <c r="D3760" s="6">
        <v>1750</v>
      </c>
      <c r="E3760" s="8">
        <v>425</v>
      </c>
      <c r="F3760" t="s">
        <v>8220</v>
      </c>
      <c r="G3760" t="s">
        <v>8223</v>
      </c>
      <c r="H3760" t="s">
        <v>8245</v>
      </c>
      <c r="I3760">
        <v>1448745741</v>
      </c>
      <c r="J3760">
        <v>1446150141</v>
      </c>
      <c r="K3760" t="b">
        <v>0</v>
      </c>
      <c r="L3760">
        <v>8</v>
      </c>
      <c r="M3760" t="b">
        <v>0</v>
      </c>
      <c r="N3760" s="11" t="s">
        <v>8273</v>
      </c>
      <c r="O3760" t="s">
        <v>8274</v>
      </c>
      <c r="P3760" s="10">
        <f t="shared" si="240"/>
        <v>24</v>
      </c>
      <c r="Q3760">
        <f t="shared" si="243"/>
        <v>53.13</v>
      </c>
      <c r="R3760" s="16">
        <f t="shared" si="241"/>
        <v>42306.848854166667</v>
      </c>
      <c r="S3760" s="16">
        <f t="shared" si="242"/>
        <v>42336.890520833331</v>
      </c>
    </row>
    <row r="3761" spans="1:19" ht="16" hidden="1" x14ac:dyDescent="0.2">
      <c r="A3761">
        <v>3719</v>
      </c>
      <c r="B3761" s="3" t="s">
        <v>3716</v>
      </c>
      <c r="C3761" s="3" t="s">
        <v>7829</v>
      </c>
      <c r="D3761" s="6">
        <v>200</v>
      </c>
      <c r="E3761" s="8">
        <v>420</v>
      </c>
      <c r="F3761" t="s">
        <v>8218</v>
      </c>
      <c r="G3761" t="s">
        <v>8224</v>
      </c>
      <c r="H3761" t="s">
        <v>8246</v>
      </c>
      <c r="I3761">
        <v>1434994266</v>
      </c>
      <c r="J3761">
        <v>1432402266</v>
      </c>
      <c r="K3761" t="b">
        <v>0</v>
      </c>
      <c r="L3761">
        <v>4</v>
      </c>
      <c r="M3761" t="b">
        <v>1</v>
      </c>
      <c r="N3761" s="11" t="s">
        <v>8273</v>
      </c>
      <c r="O3761" t="s">
        <v>8274</v>
      </c>
      <c r="P3761" s="10">
        <f t="shared" si="240"/>
        <v>210</v>
      </c>
      <c r="Q3761">
        <f t="shared" si="243"/>
        <v>105</v>
      </c>
      <c r="R3761" s="16">
        <f t="shared" si="241"/>
        <v>42147.729930555557</v>
      </c>
      <c r="S3761" s="16">
        <f t="shared" si="242"/>
        <v>42177.729930555557</v>
      </c>
    </row>
    <row r="3762" spans="1:19" ht="32" hidden="1" x14ac:dyDescent="0.2">
      <c r="A3762">
        <v>2854</v>
      </c>
      <c r="B3762" s="3" t="s">
        <v>2854</v>
      </c>
      <c r="C3762" s="3" t="s">
        <v>6964</v>
      </c>
      <c r="D3762" s="6">
        <v>1000</v>
      </c>
      <c r="E3762" s="8">
        <v>417</v>
      </c>
      <c r="F3762" t="s">
        <v>8220</v>
      </c>
      <c r="G3762" t="s">
        <v>8224</v>
      </c>
      <c r="H3762" t="s">
        <v>8246</v>
      </c>
      <c r="I3762">
        <v>1431018719</v>
      </c>
      <c r="J3762">
        <v>1429290719</v>
      </c>
      <c r="K3762" t="b">
        <v>0</v>
      </c>
      <c r="L3762">
        <v>14</v>
      </c>
      <c r="M3762" t="b">
        <v>0</v>
      </c>
      <c r="N3762" s="11" t="s">
        <v>8273</v>
      </c>
      <c r="O3762" t="s">
        <v>8274</v>
      </c>
      <c r="P3762" s="10">
        <f t="shared" si="240"/>
        <v>42</v>
      </c>
      <c r="Q3762">
        <f t="shared" si="243"/>
        <v>29.79</v>
      </c>
      <c r="R3762" s="16">
        <f t="shared" si="241"/>
        <v>42111.71665509259</v>
      </c>
      <c r="S3762" s="16">
        <f t="shared" si="242"/>
        <v>42131.71665509259</v>
      </c>
    </row>
    <row r="3763" spans="1:19" ht="32" hidden="1" x14ac:dyDescent="0.2">
      <c r="A3763">
        <v>4032</v>
      </c>
      <c r="B3763" s="3" t="s">
        <v>4028</v>
      </c>
      <c r="C3763" s="3" t="s">
        <v>8137</v>
      </c>
      <c r="D3763" s="6">
        <v>6048</v>
      </c>
      <c r="E3763" s="8">
        <v>413</v>
      </c>
      <c r="F3763" t="s">
        <v>8220</v>
      </c>
      <c r="G3763" t="s">
        <v>8223</v>
      </c>
      <c r="H3763" t="s">
        <v>8245</v>
      </c>
      <c r="I3763">
        <v>1450211116</v>
      </c>
      <c r="J3763">
        <v>1445023516</v>
      </c>
      <c r="K3763" t="b">
        <v>0</v>
      </c>
      <c r="L3763">
        <v>7</v>
      </c>
      <c r="M3763" t="b">
        <v>0</v>
      </c>
      <c r="N3763" s="11" t="s">
        <v>8273</v>
      </c>
      <c r="O3763" t="s">
        <v>8274</v>
      </c>
      <c r="P3763" s="10">
        <f t="shared" si="240"/>
        <v>7</v>
      </c>
      <c r="Q3763">
        <f t="shared" si="243"/>
        <v>59</v>
      </c>
      <c r="R3763" s="16">
        <f t="shared" si="241"/>
        <v>42293.809212962966</v>
      </c>
      <c r="S3763" s="16">
        <f t="shared" si="242"/>
        <v>42353.85087962963</v>
      </c>
    </row>
    <row r="3764" spans="1:19" ht="32" hidden="1" x14ac:dyDescent="0.2">
      <c r="A3764">
        <v>3967</v>
      </c>
      <c r="B3764" s="3" t="s">
        <v>3964</v>
      </c>
      <c r="C3764" s="3" t="s">
        <v>8074</v>
      </c>
      <c r="D3764" s="6">
        <v>1700</v>
      </c>
      <c r="E3764" s="8">
        <v>410</v>
      </c>
      <c r="F3764" t="s">
        <v>8220</v>
      </c>
      <c r="G3764" t="s">
        <v>8223</v>
      </c>
      <c r="H3764" t="s">
        <v>8245</v>
      </c>
      <c r="I3764">
        <v>1488783507</v>
      </c>
      <c r="J3764">
        <v>1486191507</v>
      </c>
      <c r="K3764" t="b">
        <v>0</v>
      </c>
      <c r="L3764">
        <v>10</v>
      </c>
      <c r="M3764" t="b">
        <v>0</v>
      </c>
      <c r="N3764" s="11" t="s">
        <v>8273</v>
      </c>
      <c r="O3764" t="s">
        <v>8274</v>
      </c>
      <c r="P3764" s="10">
        <f t="shared" si="240"/>
        <v>24</v>
      </c>
      <c r="Q3764">
        <f t="shared" si="243"/>
        <v>41</v>
      </c>
      <c r="R3764" s="16">
        <f t="shared" si="241"/>
        <v>42770.290590277778</v>
      </c>
      <c r="S3764" s="16">
        <f t="shared" si="242"/>
        <v>42800.290590277778</v>
      </c>
    </row>
    <row r="3765" spans="1:19" ht="32" hidden="1" x14ac:dyDescent="0.2">
      <c r="A3765">
        <v>3704</v>
      </c>
      <c r="B3765" s="3" t="s">
        <v>3701</v>
      </c>
      <c r="C3765" s="3" t="s">
        <v>7814</v>
      </c>
      <c r="D3765" s="6">
        <v>300</v>
      </c>
      <c r="E3765" s="8">
        <v>409.01</v>
      </c>
      <c r="F3765" t="s">
        <v>8218</v>
      </c>
      <c r="G3765" t="s">
        <v>8224</v>
      </c>
      <c r="H3765" t="s">
        <v>8246</v>
      </c>
      <c r="I3765">
        <v>1464712394</v>
      </c>
      <c r="J3765">
        <v>1459528394</v>
      </c>
      <c r="K3765" t="b">
        <v>0</v>
      </c>
      <c r="L3765">
        <v>27</v>
      </c>
      <c r="M3765" t="b">
        <v>1</v>
      </c>
      <c r="N3765" s="11" t="s">
        <v>8273</v>
      </c>
      <c r="O3765" t="s">
        <v>8274</v>
      </c>
      <c r="P3765" s="10">
        <f t="shared" si="240"/>
        <v>136</v>
      </c>
      <c r="Q3765">
        <f t="shared" si="243"/>
        <v>15.15</v>
      </c>
      <c r="R3765" s="16">
        <f t="shared" si="241"/>
        <v>42461.689745370371</v>
      </c>
      <c r="S3765" s="16">
        <f t="shared" si="242"/>
        <v>42521.689745370371</v>
      </c>
    </row>
    <row r="3766" spans="1:19" ht="16" hidden="1" x14ac:dyDescent="0.2">
      <c r="A3766">
        <v>3799</v>
      </c>
      <c r="B3766" s="3" t="s">
        <v>3796</v>
      </c>
      <c r="C3766" s="3" t="s">
        <v>7909</v>
      </c>
      <c r="D3766" s="6">
        <v>10000</v>
      </c>
      <c r="E3766" s="8">
        <v>402</v>
      </c>
      <c r="F3766" t="s">
        <v>8220</v>
      </c>
      <c r="G3766" t="s">
        <v>8223</v>
      </c>
      <c r="H3766" t="s">
        <v>8245</v>
      </c>
      <c r="I3766">
        <v>1457734843</v>
      </c>
      <c r="J3766">
        <v>1455142843</v>
      </c>
      <c r="K3766" t="b">
        <v>0</v>
      </c>
      <c r="L3766">
        <v>4</v>
      </c>
      <c r="M3766" t="b">
        <v>0</v>
      </c>
      <c r="N3766" s="11" t="s">
        <v>8273</v>
      </c>
      <c r="O3766" t="s">
        <v>8275</v>
      </c>
      <c r="P3766" s="10">
        <f t="shared" si="240"/>
        <v>4</v>
      </c>
      <c r="Q3766">
        <f t="shared" si="243"/>
        <v>100.5</v>
      </c>
      <c r="R3766" s="16">
        <f t="shared" si="241"/>
        <v>42410.93105324074</v>
      </c>
      <c r="S3766" s="16">
        <f t="shared" si="242"/>
        <v>42440.93105324074</v>
      </c>
    </row>
    <row r="3767" spans="1:19" ht="32" hidden="1" x14ac:dyDescent="0.2">
      <c r="A3767">
        <v>3494</v>
      </c>
      <c r="B3767" s="3" t="s">
        <v>3493</v>
      </c>
      <c r="C3767" s="3" t="s">
        <v>7604</v>
      </c>
      <c r="D3767" s="6">
        <v>400</v>
      </c>
      <c r="E3767" s="8">
        <v>400</v>
      </c>
      <c r="F3767" t="s">
        <v>8218</v>
      </c>
      <c r="G3767" t="s">
        <v>8223</v>
      </c>
      <c r="H3767" t="s">
        <v>8245</v>
      </c>
      <c r="I3767">
        <v>1480140000</v>
      </c>
      <c r="J3767">
        <v>1479186575</v>
      </c>
      <c r="K3767" t="b">
        <v>0</v>
      </c>
      <c r="L3767">
        <v>13</v>
      </c>
      <c r="M3767" t="b">
        <v>1</v>
      </c>
      <c r="N3767" s="11" t="s">
        <v>8273</v>
      </c>
      <c r="O3767" t="s">
        <v>8274</v>
      </c>
      <c r="P3767" s="10">
        <f t="shared" si="240"/>
        <v>100</v>
      </c>
      <c r="Q3767">
        <f t="shared" si="243"/>
        <v>30.77</v>
      </c>
      <c r="R3767" s="16">
        <f t="shared" si="241"/>
        <v>42689.214988425927</v>
      </c>
      <c r="S3767" s="16">
        <f t="shared" si="242"/>
        <v>42700.25</v>
      </c>
    </row>
    <row r="3768" spans="1:19" ht="32" hidden="1" x14ac:dyDescent="0.2">
      <c r="A3768">
        <v>4030</v>
      </c>
      <c r="B3768" s="3" t="s">
        <v>4026</v>
      </c>
      <c r="C3768" s="3" t="s">
        <v>8135</v>
      </c>
      <c r="D3768" s="6">
        <v>2500</v>
      </c>
      <c r="E3768" s="8">
        <v>400</v>
      </c>
      <c r="F3768" t="s">
        <v>8220</v>
      </c>
      <c r="G3768" t="s">
        <v>8223</v>
      </c>
      <c r="H3768" t="s">
        <v>8245</v>
      </c>
      <c r="I3768">
        <v>1454525340</v>
      </c>
      <c r="J3768">
        <v>1452008599</v>
      </c>
      <c r="K3768" t="b">
        <v>0</v>
      </c>
      <c r="L3768">
        <v>6</v>
      </c>
      <c r="M3768" t="b">
        <v>0</v>
      </c>
      <c r="N3768" s="11" t="s">
        <v>8273</v>
      </c>
      <c r="O3768" t="s">
        <v>8274</v>
      </c>
      <c r="P3768" s="10">
        <f t="shared" si="240"/>
        <v>16</v>
      </c>
      <c r="Q3768">
        <f t="shared" si="243"/>
        <v>66.67</v>
      </c>
      <c r="R3768" s="16">
        <f t="shared" si="241"/>
        <v>42374.655081018514</v>
      </c>
      <c r="S3768" s="16">
        <f t="shared" si="242"/>
        <v>42403.784027777772</v>
      </c>
    </row>
    <row r="3769" spans="1:19" ht="32" hidden="1" x14ac:dyDescent="0.2">
      <c r="A3769">
        <v>4096</v>
      </c>
      <c r="B3769" s="3" t="s">
        <v>4092</v>
      </c>
      <c r="C3769" s="3" t="s">
        <v>8199</v>
      </c>
      <c r="D3769" s="6">
        <v>3500</v>
      </c>
      <c r="E3769" s="8">
        <v>400</v>
      </c>
      <c r="F3769" t="s">
        <v>8220</v>
      </c>
      <c r="G3769" t="s">
        <v>8224</v>
      </c>
      <c r="H3769" t="s">
        <v>8246</v>
      </c>
      <c r="I3769">
        <v>1488271860</v>
      </c>
      <c r="J3769">
        <v>1484484219</v>
      </c>
      <c r="K3769" t="b">
        <v>0</v>
      </c>
      <c r="L3769">
        <v>5</v>
      </c>
      <c r="M3769" t="b">
        <v>0</v>
      </c>
      <c r="N3769" s="11" t="s">
        <v>8273</v>
      </c>
      <c r="O3769" t="s">
        <v>8274</v>
      </c>
      <c r="P3769" s="10">
        <f t="shared" si="240"/>
        <v>11</v>
      </c>
      <c r="Q3769">
        <f t="shared" si="243"/>
        <v>80</v>
      </c>
      <c r="R3769" s="16">
        <f t="shared" si="241"/>
        <v>42750.530312499999</v>
      </c>
      <c r="S3769" s="16">
        <f t="shared" si="242"/>
        <v>42794.368749999994</v>
      </c>
    </row>
    <row r="3770" spans="1:19" ht="32" hidden="1" x14ac:dyDescent="0.2">
      <c r="A3770">
        <v>3938</v>
      </c>
      <c r="B3770" s="3" t="s">
        <v>3935</v>
      </c>
      <c r="C3770" s="3" t="s">
        <v>8046</v>
      </c>
      <c r="D3770" s="6">
        <v>3255</v>
      </c>
      <c r="E3770" s="8">
        <v>397</v>
      </c>
      <c r="F3770" t="s">
        <v>8220</v>
      </c>
      <c r="G3770" t="s">
        <v>8223</v>
      </c>
      <c r="H3770" t="s">
        <v>8245</v>
      </c>
      <c r="I3770">
        <v>1435441454</v>
      </c>
      <c r="J3770">
        <v>1432763054</v>
      </c>
      <c r="K3770" t="b">
        <v>0</v>
      </c>
      <c r="L3770">
        <v>5</v>
      </c>
      <c r="M3770" t="b">
        <v>0</v>
      </c>
      <c r="N3770" s="11" t="s">
        <v>8273</v>
      </c>
      <c r="O3770" t="s">
        <v>8274</v>
      </c>
      <c r="P3770" s="10">
        <f t="shared" ref="P3770:P3833" si="244">IFERROR(ROUND(E3770/D3770*100,0), "N/A")</f>
        <v>12</v>
      </c>
      <c r="Q3770">
        <f t="shared" si="243"/>
        <v>79.400000000000006</v>
      </c>
      <c r="R3770" s="16">
        <f t="shared" si="241"/>
        <v>42151.905717592599</v>
      </c>
      <c r="S3770" s="16">
        <f t="shared" si="242"/>
        <v>42182.905717592599</v>
      </c>
    </row>
    <row r="3771" spans="1:19" ht="32" hidden="1" x14ac:dyDescent="0.2">
      <c r="A3771">
        <v>3453</v>
      </c>
      <c r="B3771" s="3" t="s">
        <v>3452</v>
      </c>
      <c r="C3771" s="3" t="s">
        <v>7563</v>
      </c>
      <c r="D3771" s="6">
        <v>300</v>
      </c>
      <c r="E3771" s="8">
        <v>385</v>
      </c>
      <c r="F3771" t="s">
        <v>8218</v>
      </c>
      <c r="G3771" t="s">
        <v>8224</v>
      </c>
      <c r="H3771" t="s">
        <v>8246</v>
      </c>
      <c r="I3771">
        <v>1471130956</v>
      </c>
      <c r="J3771">
        <v>1465946956</v>
      </c>
      <c r="K3771" t="b">
        <v>0</v>
      </c>
      <c r="L3771">
        <v>14</v>
      </c>
      <c r="M3771" t="b">
        <v>1</v>
      </c>
      <c r="N3771" s="11" t="s">
        <v>8273</v>
      </c>
      <c r="O3771" t="s">
        <v>8274</v>
      </c>
      <c r="P3771" s="10">
        <f t="shared" si="244"/>
        <v>128</v>
      </c>
      <c r="Q3771">
        <f t="shared" si="243"/>
        <v>27.5</v>
      </c>
      <c r="R3771" s="16">
        <f t="shared" si="241"/>
        <v>42535.97865740741</v>
      </c>
      <c r="S3771" s="16">
        <f t="shared" si="242"/>
        <v>42595.97865740741</v>
      </c>
    </row>
    <row r="3772" spans="1:19" ht="32" hidden="1" x14ac:dyDescent="0.2">
      <c r="A3772">
        <v>4064</v>
      </c>
      <c r="B3772" s="3" t="s">
        <v>4060</v>
      </c>
      <c r="C3772" s="3" t="s">
        <v>8168</v>
      </c>
      <c r="D3772" s="6">
        <v>2000</v>
      </c>
      <c r="E3772" s="8">
        <v>385</v>
      </c>
      <c r="F3772" t="s">
        <v>8220</v>
      </c>
      <c r="G3772" t="s">
        <v>8225</v>
      </c>
      <c r="H3772" t="s">
        <v>8247</v>
      </c>
      <c r="I3772">
        <v>1430316426</v>
      </c>
      <c r="J3772">
        <v>1427724426</v>
      </c>
      <c r="K3772" t="b">
        <v>0</v>
      </c>
      <c r="L3772">
        <v>6</v>
      </c>
      <c r="M3772" t="b">
        <v>0</v>
      </c>
      <c r="N3772" s="11" t="s">
        <v>8273</v>
      </c>
      <c r="O3772" t="s">
        <v>8274</v>
      </c>
      <c r="P3772" s="10">
        <f t="shared" si="244"/>
        <v>19</v>
      </c>
      <c r="Q3772">
        <f t="shared" si="243"/>
        <v>64.17</v>
      </c>
      <c r="R3772" s="16">
        <f t="shared" si="241"/>
        <v>42093.588263888887</v>
      </c>
      <c r="S3772" s="16">
        <f t="shared" si="242"/>
        <v>42123.588263888887</v>
      </c>
    </row>
    <row r="3773" spans="1:19" ht="32" hidden="1" x14ac:dyDescent="0.2">
      <c r="A3773">
        <v>3725</v>
      </c>
      <c r="B3773" s="3" t="s">
        <v>3722</v>
      </c>
      <c r="C3773" s="3" t="s">
        <v>7835</v>
      </c>
      <c r="D3773" s="6">
        <v>300</v>
      </c>
      <c r="E3773" s="8">
        <v>381</v>
      </c>
      <c r="F3773" t="s">
        <v>8218</v>
      </c>
      <c r="G3773" t="s">
        <v>8224</v>
      </c>
      <c r="H3773" t="s">
        <v>8246</v>
      </c>
      <c r="I3773">
        <v>1455831000</v>
      </c>
      <c r="J3773">
        <v>1454366467</v>
      </c>
      <c r="K3773" t="b">
        <v>0</v>
      </c>
      <c r="L3773">
        <v>15</v>
      </c>
      <c r="M3773" t="b">
        <v>1</v>
      </c>
      <c r="N3773" s="11" t="s">
        <v>8273</v>
      </c>
      <c r="O3773" t="s">
        <v>8274</v>
      </c>
      <c r="P3773" s="10">
        <f t="shared" si="244"/>
        <v>127</v>
      </c>
      <c r="Q3773">
        <f t="shared" si="243"/>
        <v>25.4</v>
      </c>
      <c r="R3773" s="16">
        <f t="shared" si="241"/>
        <v>42401.945219907408</v>
      </c>
      <c r="S3773" s="16">
        <f t="shared" si="242"/>
        <v>42418.895833333328</v>
      </c>
    </row>
    <row r="3774" spans="1:19" ht="32" hidden="1" x14ac:dyDescent="0.2">
      <c r="A3774">
        <v>3130</v>
      </c>
      <c r="B3774" s="3" t="s">
        <v>3130</v>
      </c>
      <c r="C3774" s="3" t="s">
        <v>7240</v>
      </c>
      <c r="D3774" s="6">
        <v>10000</v>
      </c>
      <c r="E3774" s="8">
        <v>375</v>
      </c>
      <c r="F3774" t="s">
        <v>8221</v>
      </c>
      <c r="G3774" t="s">
        <v>8223</v>
      </c>
      <c r="H3774" t="s">
        <v>8245</v>
      </c>
      <c r="I3774">
        <v>1492145940</v>
      </c>
      <c r="J3774">
        <v>1489504916</v>
      </c>
      <c r="K3774" t="b">
        <v>0</v>
      </c>
      <c r="L3774">
        <v>4</v>
      </c>
      <c r="M3774" t="b">
        <v>0</v>
      </c>
      <c r="N3774" s="11" t="s">
        <v>8273</v>
      </c>
      <c r="O3774" t="s">
        <v>8274</v>
      </c>
      <c r="P3774" s="10">
        <f t="shared" si="244"/>
        <v>4</v>
      </c>
      <c r="Q3774">
        <f t="shared" si="243"/>
        <v>93.75</v>
      </c>
      <c r="R3774" s="16">
        <f t="shared" si="241"/>
        <v>42808.640231481477</v>
      </c>
      <c r="S3774" s="16">
        <f t="shared" si="242"/>
        <v>42839.207638888889</v>
      </c>
    </row>
    <row r="3775" spans="1:19" ht="16" hidden="1" x14ac:dyDescent="0.2">
      <c r="A3775">
        <v>3470</v>
      </c>
      <c r="B3775" s="3" t="s">
        <v>3469</v>
      </c>
      <c r="C3775" s="3" t="s">
        <v>7580</v>
      </c>
      <c r="D3775" s="6">
        <v>250</v>
      </c>
      <c r="E3775" s="8">
        <v>375</v>
      </c>
      <c r="F3775" t="s">
        <v>8218</v>
      </c>
      <c r="G3775" t="s">
        <v>8223</v>
      </c>
      <c r="H3775" t="s">
        <v>8245</v>
      </c>
      <c r="I3775">
        <v>1468618680</v>
      </c>
      <c r="J3775">
        <v>1465345902</v>
      </c>
      <c r="K3775" t="b">
        <v>0</v>
      </c>
      <c r="L3775">
        <v>9</v>
      </c>
      <c r="M3775" t="b">
        <v>1</v>
      </c>
      <c r="N3775" s="11" t="s">
        <v>8273</v>
      </c>
      <c r="O3775" t="s">
        <v>8274</v>
      </c>
      <c r="P3775" s="10">
        <f t="shared" si="244"/>
        <v>150</v>
      </c>
      <c r="Q3775">
        <f t="shared" si="243"/>
        <v>41.67</v>
      </c>
      <c r="R3775" s="16">
        <f t="shared" si="241"/>
        <v>42529.022013888884</v>
      </c>
      <c r="S3775" s="16">
        <f t="shared" si="242"/>
        <v>42566.901388888888</v>
      </c>
    </row>
    <row r="3776" spans="1:19" ht="32" hidden="1" x14ac:dyDescent="0.2">
      <c r="A3776">
        <v>3540</v>
      </c>
      <c r="B3776" s="3" t="s">
        <v>3539</v>
      </c>
      <c r="C3776" s="3" t="s">
        <v>7650</v>
      </c>
      <c r="D3776" s="6">
        <v>300</v>
      </c>
      <c r="E3776" s="8">
        <v>369</v>
      </c>
      <c r="F3776" t="s">
        <v>8218</v>
      </c>
      <c r="G3776" t="s">
        <v>8224</v>
      </c>
      <c r="H3776" t="s">
        <v>8246</v>
      </c>
      <c r="I3776">
        <v>1466899491</v>
      </c>
      <c r="J3776">
        <v>1464307491</v>
      </c>
      <c r="K3776" t="b">
        <v>0</v>
      </c>
      <c r="L3776">
        <v>8</v>
      </c>
      <c r="M3776" t="b">
        <v>1</v>
      </c>
      <c r="N3776" s="11" t="s">
        <v>8273</v>
      </c>
      <c r="O3776" t="s">
        <v>8274</v>
      </c>
      <c r="P3776" s="10">
        <f t="shared" si="244"/>
        <v>123</v>
      </c>
      <c r="Q3776">
        <f t="shared" si="243"/>
        <v>46.13</v>
      </c>
      <c r="R3776" s="16">
        <f t="shared" si="241"/>
        <v>42517.003368055557</v>
      </c>
      <c r="S3776" s="16">
        <f t="shared" si="242"/>
        <v>42547.003368055557</v>
      </c>
    </row>
    <row r="3777" spans="1:19" ht="32" hidden="1" x14ac:dyDescent="0.2">
      <c r="A3777">
        <v>3729</v>
      </c>
      <c r="B3777" s="3" t="s">
        <v>3726</v>
      </c>
      <c r="C3777" s="3" t="s">
        <v>7839</v>
      </c>
      <c r="D3777" s="6">
        <v>5000</v>
      </c>
      <c r="E3777" s="8">
        <v>362</v>
      </c>
      <c r="F3777" t="s">
        <v>8220</v>
      </c>
      <c r="G3777" t="s">
        <v>8223</v>
      </c>
      <c r="H3777" t="s">
        <v>8245</v>
      </c>
      <c r="I3777">
        <v>1427082912</v>
      </c>
      <c r="J3777">
        <v>1423198512</v>
      </c>
      <c r="K3777" t="b">
        <v>0</v>
      </c>
      <c r="L3777">
        <v>5</v>
      </c>
      <c r="M3777" t="b">
        <v>0</v>
      </c>
      <c r="N3777" s="11" t="s">
        <v>8273</v>
      </c>
      <c r="O3777" t="s">
        <v>8274</v>
      </c>
      <c r="P3777" s="10">
        <f t="shared" si="244"/>
        <v>7</v>
      </c>
      <c r="Q3777">
        <f t="shared" si="243"/>
        <v>72.400000000000006</v>
      </c>
      <c r="R3777" s="16">
        <f t="shared" si="241"/>
        <v>42041.205000000002</v>
      </c>
      <c r="S3777" s="16">
        <f t="shared" si="242"/>
        <v>42086.16333333333</v>
      </c>
    </row>
    <row r="3778" spans="1:19" ht="32" hidden="1" x14ac:dyDescent="0.2">
      <c r="A3778">
        <v>3740</v>
      </c>
      <c r="B3778" s="3" t="s">
        <v>3737</v>
      </c>
      <c r="C3778" s="3" t="s">
        <v>7850</v>
      </c>
      <c r="D3778" s="6">
        <v>2000</v>
      </c>
      <c r="E3778" s="8">
        <v>358</v>
      </c>
      <c r="F3778" t="s">
        <v>8220</v>
      </c>
      <c r="G3778" t="s">
        <v>8223</v>
      </c>
      <c r="H3778" t="s">
        <v>8245</v>
      </c>
      <c r="I3778">
        <v>1407808438</v>
      </c>
      <c r="J3778">
        <v>1405217355</v>
      </c>
      <c r="K3778" t="b">
        <v>0</v>
      </c>
      <c r="L3778">
        <v>14</v>
      </c>
      <c r="M3778" t="b">
        <v>0</v>
      </c>
      <c r="N3778" s="11" t="s">
        <v>8273</v>
      </c>
      <c r="O3778" t="s">
        <v>8274</v>
      </c>
      <c r="P3778" s="10">
        <f t="shared" si="244"/>
        <v>18</v>
      </c>
      <c r="Q3778">
        <f t="shared" si="243"/>
        <v>25.57</v>
      </c>
      <c r="R3778" s="16">
        <f t="shared" si="241"/>
        <v>41833.089756944442</v>
      </c>
      <c r="S3778" s="16">
        <f t="shared" si="242"/>
        <v>41863.079143518517</v>
      </c>
    </row>
    <row r="3779" spans="1:19" ht="32" hidden="1" x14ac:dyDescent="0.2">
      <c r="A3779">
        <v>3686</v>
      </c>
      <c r="B3779" s="3" t="s">
        <v>3683</v>
      </c>
      <c r="C3779" s="3" t="s">
        <v>7796</v>
      </c>
      <c r="D3779" s="6">
        <v>350</v>
      </c>
      <c r="E3779" s="8">
        <v>355</v>
      </c>
      <c r="F3779" t="s">
        <v>8218</v>
      </c>
      <c r="G3779" t="s">
        <v>8223</v>
      </c>
      <c r="H3779" t="s">
        <v>8245</v>
      </c>
      <c r="I3779">
        <v>1440820740</v>
      </c>
      <c r="J3779">
        <v>1439567660</v>
      </c>
      <c r="K3779" t="b">
        <v>0</v>
      </c>
      <c r="L3779">
        <v>6</v>
      </c>
      <c r="M3779" t="b">
        <v>1</v>
      </c>
      <c r="N3779" s="11" t="s">
        <v>8273</v>
      </c>
      <c r="O3779" t="s">
        <v>8274</v>
      </c>
      <c r="P3779" s="10">
        <f t="shared" si="244"/>
        <v>101</v>
      </c>
      <c r="Q3779">
        <f t="shared" si="243"/>
        <v>59.17</v>
      </c>
      <c r="R3779" s="16">
        <f t="shared" ref="R3779:R3842" si="245">(((J3779/60)/60)/24)+DATE(1970,1,1)</f>
        <v>42230.662731481483</v>
      </c>
      <c r="S3779" s="16">
        <f t="shared" ref="S3779:S3842" si="246">(((I3779/60)/60)/24)+DATE(1970,1,1)</f>
        <v>42245.165972222225</v>
      </c>
    </row>
    <row r="3780" spans="1:19" ht="32" hidden="1" x14ac:dyDescent="0.2">
      <c r="A3780">
        <v>3787</v>
      </c>
      <c r="B3780" s="3" t="s">
        <v>3784</v>
      </c>
      <c r="C3780" s="3" t="s">
        <v>7897</v>
      </c>
      <c r="D3780" s="6">
        <v>350</v>
      </c>
      <c r="E3780" s="8">
        <v>351</v>
      </c>
      <c r="F3780" t="s">
        <v>8218</v>
      </c>
      <c r="G3780" t="s">
        <v>8223</v>
      </c>
      <c r="H3780" t="s">
        <v>8245</v>
      </c>
      <c r="I3780">
        <v>1436587140</v>
      </c>
      <c r="J3780">
        <v>1434113406</v>
      </c>
      <c r="K3780" t="b">
        <v>0</v>
      </c>
      <c r="L3780">
        <v>10</v>
      </c>
      <c r="M3780" t="b">
        <v>1</v>
      </c>
      <c r="N3780" s="11" t="s">
        <v>8273</v>
      </c>
      <c r="O3780" t="s">
        <v>8275</v>
      </c>
      <c r="P3780" s="10">
        <f t="shared" si="244"/>
        <v>100</v>
      </c>
      <c r="Q3780">
        <f t="shared" si="243"/>
        <v>35.1</v>
      </c>
      <c r="R3780" s="16">
        <f t="shared" si="245"/>
        <v>42167.534791666665</v>
      </c>
      <c r="S3780" s="16">
        <f t="shared" si="246"/>
        <v>42196.165972222225</v>
      </c>
    </row>
    <row r="3781" spans="1:19" ht="32" hidden="1" x14ac:dyDescent="0.2">
      <c r="A3781">
        <v>3423</v>
      </c>
      <c r="B3781" s="3" t="s">
        <v>3422</v>
      </c>
      <c r="C3781" s="3" t="s">
        <v>7533</v>
      </c>
      <c r="D3781" s="6">
        <v>250</v>
      </c>
      <c r="E3781" s="8">
        <v>350</v>
      </c>
      <c r="F3781" t="s">
        <v>8218</v>
      </c>
      <c r="G3781" t="s">
        <v>8223</v>
      </c>
      <c r="H3781" t="s">
        <v>8245</v>
      </c>
      <c r="I3781">
        <v>1429912341</v>
      </c>
      <c r="J3781">
        <v>1427320341</v>
      </c>
      <c r="K3781" t="b">
        <v>0</v>
      </c>
      <c r="L3781">
        <v>10</v>
      </c>
      <c r="M3781" t="b">
        <v>1</v>
      </c>
      <c r="N3781" s="11" t="s">
        <v>8273</v>
      </c>
      <c r="O3781" t="s">
        <v>8274</v>
      </c>
      <c r="P3781" s="10">
        <f t="shared" si="244"/>
        <v>140</v>
      </c>
      <c r="Q3781">
        <f t="shared" si="243"/>
        <v>35</v>
      </c>
      <c r="R3781" s="16">
        <f t="shared" si="245"/>
        <v>42088.911354166667</v>
      </c>
      <c r="S3781" s="16">
        <f t="shared" si="246"/>
        <v>42118.911354166667</v>
      </c>
    </row>
    <row r="3782" spans="1:19" ht="32" hidden="1" x14ac:dyDescent="0.2">
      <c r="A3782">
        <v>4081</v>
      </c>
      <c r="B3782" s="3" t="s">
        <v>4077</v>
      </c>
      <c r="C3782" s="3" t="s">
        <v>8184</v>
      </c>
      <c r="D3782" s="6">
        <v>2224</v>
      </c>
      <c r="E3782" s="8">
        <v>350</v>
      </c>
      <c r="F3782" t="s">
        <v>8220</v>
      </c>
      <c r="G3782" t="s">
        <v>8223</v>
      </c>
      <c r="H3782" t="s">
        <v>8245</v>
      </c>
      <c r="I3782">
        <v>1425819425</v>
      </c>
      <c r="J3782">
        <v>1423231025</v>
      </c>
      <c r="K3782" t="b">
        <v>0</v>
      </c>
      <c r="L3782">
        <v>12</v>
      </c>
      <c r="M3782" t="b">
        <v>0</v>
      </c>
      <c r="N3782" s="11" t="s">
        <v>8273</v>
      </c>
      <c r="O3782" t="s">
        <v>8274</v>
      </c>
      <c r="P3782" s="10">
        <f t="shared" si="244"/>
        <v>16</v>
      </c>
      <c r="Q3782">
        <f t="shared" si="243"/>
        <v>29.17</v>
      </c>
      <c r="R3782" s="16">
        <f t="shared" si="245"/>
        <v>42041.581307870365</v>
      </c>
      <c r="S3782" s="16">
        <f t="shared" si="246"/>
        <v>42071.539641203708</v>
      </c>
    </row>
    <row r="3783" spans="1:19" ht="32" hidden="1" x14ac:dyDescent="0.2">
      <c r="A3783">
        <v>3475</v>
      </c>
      <c r="B3783" s="3" t="s">
        <v>3474</v>
      </c>
      <c r="C3783" s="3" t="s">
        <v>7585</v>
      </c>
      <c r="D3783" s="6">
        <v>300</v>
      </c>
      <c r="E3783" s="8">
        <v>340</v>
      </c>
      <c r="F3783" t="s">
        <v>8218</v>
      </c>
      <c r="G3783" t="s">
        <v>8224</v>
      </c>
      <c r="H3783" t="s">
        <v>8246</v>
      </c>
      <c r="I3783">
        <v>1414972800</v>
      </c>
      <c r="J3783">
        <v>1412629704</v>
      </c>
      <c r="K3783" t="b">
        <v>0</v>
      </c>
      <c r="L3783">
        <v>17</v>
      </c>
      <c r="M3783" t="b">
        <v>1</v>
      </c>
      <c r="N3783" s="11" t="s">
        <v>8273</v>
      </c>
      <c r="O3783" t="s">
        <v>8274</v>
      </c>
      <c r="P3783" s="10">
        <f t="shared" si="244"/>
        <v>113</v>
      </c>
      <c r="Q3783">
        <f t="shared" si="243"/>
        <v>20</v>
      </c>
      <c r="R3783" s="16">
        <f t="shared" si="245"/>
        <v>41918.880833333329</v>
      </c>
      <c r="S3783" s="16">
        <f t="shared" si="246"/>
        <v>41946</v>
      </c>
    </row>
    <row r="3784" spans="1:19" ht="32" hidden="1" x14ac:dyDescent="0.2">
      <c r="A3784">
        <v>3835</v>
      </c>
      <c r="B3784" s="3" t="s">
        <v>3832</v>
      </c>
      <c r="C3784" s="3" t="s">
        <v>7944</v>
      </c>
      <c r="D3784" s="6">
        <v>200</v>
      </c>
      <c r="E3784" s="8">
        <v>320</v>
      </c>
      <c r="F3784" t="s">
        <v>8218</v>
      </c>
      <c r="G3784" t="s">
        <v>8224</v>
      </c>
      <c r="H3784" t="s">
        <v>8246</v>
      </c>
      <c r="I3784">
        <v>1461278208</v>
      </c>
      <c r="J3784">
        <v>1459463808</v>
      </c>
      <c r="K3784" t="b">
        <v>0</v>
      </c>
      <c r="L3784">
        <v>8</v>
      </c>
      <c r="M3784" t="b">
        <v>1</v>
      </c>
      <c r="N3784" s="11" t="s">
        <v>8273</v>
      </c>
      <c r="O3784" t="s">
        <v>8274</v>
      </c>
      <c r="P3784" s="10">
        <f t="shared" si="244"/>
        <v>160</v>
      </c>
      <c r="Q3784">
        <f t="shared" si="243"/>
        <v>40</v>
      </c>
      <c r="R3784" s="16">
        <f t="shared" si="245"/>
        <v>42460.94222222222</v>
      </c>
      <c r="S3784" s="16">
        <f t="shared" si="246"/>
        <v>42481.94222222222</v>
      </c>
    </row>
    <row r="3785" spans="1:19" ht="32" hidden="1" x14ac:dyDescent="0.2">
      <c r="A3785">
        <v>3974</v>
      </c>
      <c r="B3785" s="3" t="s">
        <v>3971</v>
      </c>
      <c r="C3785" s="3" t="s">
        <v>8081</v>
      </c>
      <c r="D3785" s="6">
        <v>1000</v>
      </c>
      <c r="E3785" s="8">
        <v>320</v>
      </c>
      <c r="F3785" t="s">
        <v>8220</v>
      </c>
      <c r="G3785" t="s">
        <v>8224</v>
      </c>
      <c r="H3785" t="s">
        <v>8246</v>
      </c>
      <c r="I3785">
        <v>1464872848</v>
      </c>
      <c r="J3785">
        <v>1462280848</v>
      </c>
      <c r="K3785" t="b">
        <v>0</v>
      </c>
      <c r="L3785">
        <v>11</v>
      </c>
      <c r="M3785" t="b">
        <v>0</v>
      </c>
      <c r="N3785" s="11" t="s">
        <v>8273</v>
      </c>
      <c r="O3785" t="s">
        <v>8274</v>
      </c>
      <c r="P3785" s="10">
        <f t="shared" si="244"/>
        <v>32</v>
      </c>
      <c r="Q3785">
        <f t="shared" si="243"/>
        <v>29.09</v>
      </c>
      <c r="R3785" s="16">
        <f t="shared" si="245"/>
        <v>42493.546851851846</v>
      </c>
      <c r="S3785" s="16">
        <f t="shared" si="246"/>
        <v>42523.546851851846</v>
      </c>
    </row>
    <row r="3786" spans="1:19" ht="32" hidden="1" x14ac:dyDescent="0.2">
      <c r="A3786">
        <v>2898</v>
      </c>
      <c r="B3786" s="3" t="s">
        <v>2898</v>
      </c>
      <c r="C3786" s="3" t="s">
        <v>7008</v>
      </c>
      <c r="D3786" s="6">
        <v>7500</v>
      </c>
      <c r="E3786" s="8">
        <v>316</v>
      </c>
      <c r="F3786" t="s">
        <v>8220</v>
      </c>
      <c r="G3786" t="s">
        <v>8223</v>
      </c>
      <c r="H3786" t="s">
        <v>8245</v>
      </c>
      <c r="I3786">
        <v>1446307053</v>
      </c>
      <c r="J3786">
        <v>1443715053</v>
      </c>
      <c r="K3786" t="b">
        <v>0</v>
      </c>
      <c r="L3786">
        <v>12</v>
      </c>
      <c r="M3786" t="b">
        <v>0</v>
      </c>
      <c r="N3786" s="11" t="s">
        <v>8273</v>
      </c>
      <c r="O3786" t="s">
        <v>8274</v>
      </c>
      <c r="P3786" s="10">
        <f t="shared" si="244"/>
        <v>4</v>
      </c>
      <c r="Q3786">
        <f t="shared" ref="Q3786:Q3849" si="247">IFERROR(ROUND(E3786/L3786,2),0)</f>
        <v>26.33</v>
      </c>
      <c r="R3786" s="16">
        <f t="shared" si="245"/>
        <v>42278.664965277778</v>
      </c>
      <c r="S3786" s="16">
        <f t="shared" si="246"/>
        <v>42308.664965277778</v>
      </c>
    </row>
    <row r="3787" spans="1:19" ht="32" hidden="1" x14ac:dyDescent="0.2">
      <c r="A3787">
        <v>3476</v>
      </c>
      <c r="B3787" s="3" t="s">
        <v>3475</v>
      </c>
      <c r="C3787" s="3" t="s">
        <v>7586</v>
      </c>
      <c r="D3787" s="6">
        <v>300</v>
      </c>
      <c r="E3787" s="8">
        <v>312</v>
      </c>
      <c r="F3787" t="s">
        <v>8218</v>
      </c>
      <c r="G3787" t="s">
        <v>8223</v>
      </c>
      <c r="H3787" t="s">
        <v>8245</v>
      </c>
      <c r="I3787">
        <v>1414378800</v>
      </c>
      <c r="J3787">
        <v>1412836990</v>
      </c>
      <c r="K3787" t="b">
        <v>0</v>
      </c>
      <c r="L3787">
        <v>6</v>
      </c>
      <c r="M3787" t="b">
        <v>1</v>
      </c>
      <c r="N3787" s="11" t="s">
        <v>8273</v>
      </c>
      <c r="O3787" t="s">
        <v>8274</v>
      </c>
      <c r="P3787" s="10">
        <f t="shared" si="244"/>
        <v>104</v>
      </c>
      <c r="Q3787">
        <f t="shared" si="247"/>
        <v>52</v>
      </c>
      <c r="R3787" s="16">
        <f t="shared" si="245"/>
        <v>41921.279976851853</v>
      </c>
      <c r="S3787" s="16">
        <f t="shared" si="246"/>
        <v>41939.125</v>
      </c>
    </row>
    <row r="3788" spans="1:19" ht="32" hidden="1" x14ac:dyDescent="0.2">
      <c r="A3788">
        <v>2850</v>
      </c>
      <c r="B3788" s="3" t="s">
        <v>2850</v>
      </c>
      <c r="C3788" s="3" t="s">
        <v>6960</v>
      </c>
      <c r="D3788" s="6">
        <v>8000</v>
      </c>
      <c r="E3788" s="8">
        <v>311</v>
      </c>
      <c r="F3788" t="s">
        <v>8220</v>
      </c>
      <c r="G3788" t="s">
        <v>8223</v>
      </c>
      <c r="H3788" t="s">
        <v>8245</v>
      </c>
      <c r="I3788">
        <v>1409962211</v>
      </c>
      <c r="J3788">
        <v>1407370211</v>
      </c>
      <c r="K3788" t="b">
        <v>0</v>
      </c>
      <c r="L3788">
        <v>13</v>
      </c>
      <c r="M3788" t="b">
        <v>0</v>
      </c>
      <c r="N3788" s="11" t="s">
        <v>8273</v>
      </c>
      <c r="O3788" t="s">
        <v>8274</v>
      </c>
      <c r="P3788" s="10">
        <f t="shared" si="244"/>
        <v>4</v>
      </c>
      <c r="Q3788">
        <f t="shared" si="247"/>
        <v>23.92</v>
      </c>
      <c r="R3788" s="16">
        <f t="shared" si="245"/>
        <v>41858.007071759261</v>
      </c>
      <c r="S3788" s="16">
        <f t="shared" si="246"/>
        <v>41888.007071759261</v>
      </c>
    </row>
    <row r="3789" spans="1:19" ht="32" hidden="1" x14ac:dyDescent="0.2">
      <c r="A3789">
        <v>4038</v>
      </c>
      <c r="B3789" s="3" t="s">
        <v>4034</v>
      </c>
      <c r="C3789" s="3" t="s">
        <v>8142</v>
      </c>
      <c r="D3789" s="6">
        <v>2500</v>
      </c>
      <c r="E3789" s="8">
        <v>301</v>
      </c>
      <c r="F3789" t="s">
        <v>8220</v>
      </c>
      <c r="G3789" t="s">
        <v>8223</v>
      </c>
      <c r="H3789" t="s">
        <v>8245</v>
      </c>
      <c r="I3789">
        <v>1413573010</v>
      </c>
      <c r="J3789">
        <v>1408389010</v>
      </c>
      <c r="K3789" t="b">
        <v>0</v>
      </c>
      <c r="L3789">
        <v>4</v>
      </c>
      <c r="M3789" t="b">
        <v>0</v>
      </c>
      <c r="N3789" s="11" t="s">
        <v>8273</v>
      </c>
      <c r="O3789" t="s">
        <v>8274</v>
      </c>
      <c r="P3789" s="10">
        <f t="shared" si="244"/>
        <v>12</v>
      </c>
      <c r="Q3789">
        <f t="shared" si="247"/>
        <v>75.25</v>
      </c>
      <c r="R3789" s="16">
        <f t="shared" si="245"/>
        <v>41869.798726851855</v>
      </c>
      <c r="S3789" s="16">
        <f t="shared" si="246"/>
        <v>41929.798726851855</v>
      </c>
    </row>
    <row r="3790" spans="1:19" ht="32" hidden="1" x14ac:dyDescent="0.2">
      <c r="A3790">
        <v>2855</v>
      </c>
      <c r="B3790" s="3" t="s">
        <v>2855</v>
      </c>
      <c r="C3790" s="3" t="s">
        <v>6965</v>
      </c>
      <c r="D3790" s="6">
        <v>600</v>
      </c>
      <c r="E3790" s="8">
        <v>300</v>
      </c>
      <c r="F3790" t="s">
        <v>8220</v>
      </c>
      <c r="G3790" t="s">
        <v>8223</v>
      </c>
      <c r="H3790" t="s">
        <v>8245</v>
      </c>
      <c r="I3790">
        <v>1454110440</v>
      </c>
      <c r="J3790">
        <v>1451607071</v>
      </c>
      <c r="K3790" t="b">
        <v>0</v>
      </c>
      <c r="L3790">
        <v>5</v>
      </c>
      <c r="M3790" t="b">
        <v>0</v>
      </c>
      <c r="N3790" s="11" t="s">
        <v>8273</v>
      </c>
      <c r="O3790" t="s">
        <v>8274</v>
      </c>
      <c r="P3790" s="10">
        <f t="shared" si="244"/>
        <v>50</v>
      </c>
      <c r="Q3790">
        <f t="shared" si="247"/>
        <v>60</v>
      </c>
      <c r="R3790" s="16">
        <f t="shared" si="245"/>
        <v>42370.007766203707</v>
      </c>
      <c r="S3790" s="16">
        <f t="shared" si="246"/>
        <v>42398.981944444444</v>
      </c>
    </row>
    <row r="3791" spans="1:19" ht="32" hidden="1" x14ac:dyDescent="0.2">
      <c r="A3791">
        <v>2923</v>
      </c>
      <c r="B3791" s="3" t="s">
        <v>2923</v>
      </c>
      <c r="C3791" s="3" t="s">
        <v>7033</v>
      </c>
      <c r="D3791" s="6">
        <v>300</v>
      </c>
      <c r="E3791" s="8">
        <v>300</v>
      </c>
      <c r="F3791" t="s">
        <v>8218</v>
      </c>
      <c r="G3791" t="s">
        <v>8223</v>
      </c>
      <c r="H3791" t="s">
        <v>8245</v>
      </c>
      <c r="I3791">
        <v>1422068400</v>
      </c>
      <c r="J3791">
        <v>1420774779</v>
      </c>
      <c r="K3791" t="b">
        <v>0</v>
      </c>
      <c r="L3791">
        <v>10</v>
      </c>
      <c r="M3791" t="b">
        <v>1</v>
      </c>
      <c r="N3791" s="11" t="s">
        <v>8273</v>
      </c>
      <c r="O3791" t="s">
        <v>8275</v>
      </c>
      <c r="P3791" s="10">
        <f t="shared" si="244"/>
        <v>100</v>
      </c>
      <c r="Q3791">
        <f t="shared" si="247"/>
        <v>30</v>
      </c>
      <c r="R3791" s="16">
        <f t="shared" si="245"/>
        <v>42013.15253472222</v>
      </c>
      <c r="S3791" s="16">
        <f t="shared" si="246"/>
        <v>42028.125</v>
      </c>
    </row>
    <row r="3792" spans="1:19" ht="16" hidden="1" x14ac:dyDescent="0.2">
      <c r="A3792">
        <v>4039</v>
      </c>
      <c r="B3792" s="3" t="s">
        <v>4035</v>
      </c>
      <c r="C3792" s="3" t="s">
        <v>8143</v>
      </c>
      <c r="D3792" s="6">
        <v>500</v>
      </c>
      <c r="E3792" s="8">
        <v>300</v>
      </c>
      <c r="F3792" t="s">
        <v>8220</v>
      </c>
      <c r="G3792" t="s">
        <v>8223</v>
      </c>
      <c r="H3792" t="s">
        <v>8245</v>
      </c>
      <c r="I3792">
        <v>1448949540</v>
      </c>
      <c r="J3792">
        <v>1446048367</v>
      </c>
      <c r="K3792" t="b">
        <v>0</v>
      </c>
      <c r="L3792">
        <v>5</v>
      </c>
      <c r="M3792" t="b">
        <v>0</v>
      </c>
      <c r="N3792" s="11" t="s">
        <v>8273</v>
      </c>
      <c r="O3792" t="s">
        <v>8274</v>
      </c>
      <c r="P3792" s="10">
        <f t="shared" si="244"/>
        <v>60</v>
      </c>
      <c r="Q3792">
        <f t="shared" si="247"/>
        <v>60</v>
      </c>
      <c r="R3792" s="16">
        <f t="shared" si="245"/>
        <v>42305.670914351853</v>
      </c>
      <c r="S3792" s="16">
        <f t="shared" si="246"/>
        <v>42339.249305555553</v>
      </c>
    </row>
    <row r="3793" spans="1:19" ht="32" hidden="1" x14ac:dyDescent="0.2">
      <c r="A3793">
        <v>3959</v>
      </c>
      <c r="B3793" s="3" t="s">
        <v>3956</v>
      </c>
      <c r="C3793" s="3" t="s">
        <v>8066</v>
      </c>
      <c r="D3793" s="6">
        <v>1200</v>
      </c>
      <c r="E3793" s="8">
        <v>292</v>
      </c>
      <c r="F3793" t="s">
        <v>8220</v>
      </c>
      <c r="G3793" t="s">
        <v>8223</v>
      </c>
      <c r="H3793" t="s">
        <v>8245</v>
      </c>
      <c r="I3793">
        <v>1411930556</v>
      </c>
      <c r="J3793">
        <v>1409338556</v>
      </c>
      <c r="K3793" t="b">
        <v>0</v>
      </c>
      <c r="L3793">
        <v>12</v>
      </c>
      <c r="M3793" t="b">
        <v>0</v>
      </c>
      <c r="N3793" s="11" t="s">
        <v>8273</v>
      </c>
      <c r="O3793" t="s">
        <v>8274</v>
      </c>
      <c r="P3793" s="10">
        <f t="shared" si="244"/>
        <v>24</v>
      </c>
      <c r="Q3793">
        <f t="shared" si="247"/>
        <v>24.33</v>
      </c>
      <c r="R3793" s="16">
        <f t="shared" si="245"/>
        <v>41880.788842592592</v>
      </c>
      <c r="S3793" s="16">
        <f t="shared" si="246"/>
        <v>41910.788842592592</v>
      </c>
    </row>
    <row r="3794" spans="1:19" ht="32" hidden="1" x14ac:dyDescent="0.2">
      <c r="A3794">
        <v>3292</v>
      </c>
      <c r="B3794" s="3" t="s">
        <v>3292</v>
      </c>
      <c r="C3794" s="3" t="s">
        <v>7402</v>
      </c>
      <c r="D3794" s="6">
        <v>101</v>
      </c>
      <c r="E3794" s="8">
        <v>289</v>
      </c>
      <c r="F3794" t="s">
        <v>8218</v>
      </c>
      <c r="G3794" t="s">
        <v>8224</v>
      </c>
      <c r="H3794" t="s">
        <v>8246</v>
      </c>
      <c r="I3794">
        <v>1449257348</v>
      </c>
      <c r="J3794">
        <v>1444069748</v>
      </c>
      <c r="K3794" t="b">
        <v>0</v>
      </c>
      <c r="L3794">
        <v>15</v>
      </c>
      <c r="M3794" t="b">
        <v>1</v>
      </c>
      <c r="N3794" s="11" t="s">
        <v>8273</v>
      </c>
      <c r="O3794" t="s">
        <v>8274</v>
      </c>
      <c r="P3794" s="10">
        <f t="shared" si="244"/>
        <v>286</v>
      </c>
      <c r="Q3794">
        <f t="shared" si="247"/>
        <v>19.27</v>
      </c>
      <c r="R3794" s="16">
        <f t="shared" si="245"/>
        <v>42282.770231481481</v>
      </c>
      <c r="S3794" s="16">
        <f t="shared" si="246"/>
        <v>42342.811898148153</v>
      </c>
    </row>
    <row r="3795" spans="1:19" ht="32" hidden="1" x14ac:dyDescent="0.2">
      <c r="A3795">
        <v>3965</v>
      </c>
      <c r="B3795" s="3" t="s">
        <v>3962</v>
      </c>
      <c r="C3795" s="3" t="s">
        <v>8072</v>
      </c>
      <c r="D3795" s="6">
        <v>2000</v>
      </c>
      <c r="E3795" s="8">
        <v>285</v>
      </c>
      <c r="F3795" t="s">
        <v>8220</v>
      </c>
      <c r="G3795" t="s">
        <v>8223</v>
      </c>
      <c r="H3795" t="s">
        <v>8245</v>
      </c>
      <c r="I3795">
        <v>1460608780</v>
      </c>
      <c r="J3795">
        <v>1455428380</v>
      </c>
      <c r="K3795" t="b">
        <v>0</v>
      </c>
      <c r="L3795">
        <v>4</v>
      </c>
      <c r="M3795" t="b">
        <v>0</v>
      </c>
      <c r="N3795" s="11" t="s">
        <v>8273</v>
      </c>
      <c r="O3795" t="s">
        <v>8274</v>
      </c>
      <c r="P3795" s="10">
        <f t="shared" si="244"/>
        <v>14</v>
      </c>
      <c r="Q3795">
        <f t="shared" si="247"/>
        <v>71.25</v>
      </c>
      <c r="R3795" s="16">
        <f t="shared" si="245"/>
        <v>42414.235879629632</v>
      </c>
      <c r="S3795" s="16">
        <f t="shared" si="246"/>
        <v>42474.194212962961</v>
      </c>
    </row>
    <row r="3796" spans="1:19" ht="32" hidden="1" x14ac:dyDescent="0.2">
      <c r="A3796">
        <v>4060</v>
      </c>
      <c r="B3796" s="3" t="s">
        <v>4056</v>
      </c>
      <c r="C3796" s="3" t="s">
        <v>8164</v>
      </c>
      <c r="D3796" s="6">
        <v>10000</v>
      </c>
      <c r="E3796" s="8">
        <v>285</v>
      </c>
      <c r="F3796" t="s">
        <v>8220</v>
      </c>
      <c r="G3796" t="s">
        <v>8228</v>
      </c>
      <c r="H3796" t="s">
        <v>8250</v>
      </c>
      <c r="I3796">
        <v>1403539200</v>
      </c>
      <c r="J3796">
        <v>1400604056</v>
      </c>
      <c r="K3796" t="b">
        <v>0</v>
      </c>
      <c r="L3796">
        <v>5</v>
      </c>
      <c r="M3796" t="b">
        <v>0</v>
      </c>
      <c r="N3796" s="11" t="s">
        <v>8273</v>
      </c>
      <c r="O3796" t="s">
        <v>8274</v>
      </c>
      <c r="P3796" s="10">
        <f t="shared" si="244"/>
        <v>3</v>
      </c>
      <c r="Q3796">
        <f t="shared" si="247"/>
        <v>57</v>
      </c>
      <c r="R3796" s="16">
        <f t="shared" si="245"/>
        <v>41779.695092592592</v>
      </c>
      <c r="S3796" s="16">
        <f t="shared" si="246"/>
        <v>41813.666666666664</v>
      </c>
    </row>
    <row r="3797" spans="1:19" ht="16" hidden="1" x14ac:dyDescent="0.2">
      <c r="A3797">
        <v>3397</v>
      </c>
      <c r="B3797" s="3" t="s">
        <v>3396</v>
      </c>
      <c r="C3797" s="3" t="s">
        <v>7507</v>
      </c>
      <c r="D3797" s="6">
        <v>250</v>
      </c>
      <c r="E3797" s="8">
        <v>280</v>
      </c>
      <c r="F3797" t="s">
        <v>8218</v>
      </c>
      <c r="G3797" t="s">
        <v>8224</v>
      </c>
      <c r="H3797" t="s">
        <v>8246</v>
      </c>
      <c r="I3797">
        <v>1455832800</v>
      </c>
      <c r="J3797">
        <v>1452338929</v>
      </c>
      <c r="K3797" t="b">
        <v>0</v>
      </c>
      <c r="L3797">
        <v>24</v>
      </c>
      <c r="M3797" t="b">
        <v>1</v>
      </c>
      <c r="N3797" s="11" t="s">
        <v>8273</v>
      </c>
      <c r="O3797" t="s">
        <v>8274</v>
      </c>
      <c r="P3797" s="10">
        <f t="shared" si="244"/>
        <v>112</v>
      </c>
      <c r="Q3797">
        <f t="shared" si="247"/>
        <v>11.67</v>
      </c>
      <c r="R3797" s="16">
        <f t="shared" si="245"/>
        <v>42378.478344907402</v>
      </c>
      <c r="S3797" s="16">
        <f t="shared" si="246"/>
        <v>42418.916666666672</v>
      </c>
    </row>
    <row r="3798" spans="1:19" ht="16" hidden="1" x14ac:dyDescent="0.2">
      <c r="A3798">
        <v>3371</v>
      </c>
      <c r="B3798" s="3" t="s">
        <v>3370</v>
      </c>
      <c r="C3798" s="3" t="s">
        <v>7481</v>
      </c>
      <c r="D3798" s="6">
        <v>200</v>
      </c>
      <c r="E3798" s="8">
        <v>277</v>
      </c>
      <c r="F3798" t="s">
        <v>8218</v>
      </c>
      <c r="G3798" t="s">
        <v>8223</v>
      </c>
      <c r="H3798" t="s">
        <v>8245</v>
      </c>
      <c r="I3798">
        <v>1449089965</v>
      </c>
      <c r="J3798">
        <v>1446670765</v>
      </c>
      <c r="K3798" t="b">
        <v>0</v>
      </c>
      <c r="L3798">
        <v>9</v>
      </c>
      <c r="M3798" t="b">
        <v>1</v>
      </c>
      <c r="N3798" s="11" t="s">
        <v>8273</v>
      </c>
      <c r="O3798" t="s">
        <v>8274</v>
      </c>
      <c r="P3798" s="10">
        <f t="shared" si="244"/>
        <v>139</v>
      </c>
      <c r="Q3798">
        <f t="shared" si="247"/>
        <v>30.78</v>
      </c>
      <c r="R3798" s="16">
        <f t="shared" si="245"/>
        <v>42312.874594907407</v>
      </c>
      <c r="S3798" s="16">
        <f t="shared" si="246"/>
        <v>42340.874594907407</v>
      </c>
    </row>
    <row r="3799" spans="1:19" ht="32" hidden="1" x14ac:dyDescent="0.2">
      <c r="A3799">
        <v>2891</v>
      </c>
      <c r="B3799" s="3" t="s">
        <v>2891</v>
      </c>
      <c r="C3799" s="3" t="s">
        <v>7001</v>
      </c>
      <c r="D3799" s="6">
        <v>10000</v>
      </c>
      <c r="E3799" s="8">
        <v>273</v>
      </c>
      <c r="F3799" t="s">
        <v>8220</v>
      </c>
      <c r="G3799" t="s">
        <v>8223</v>
      </c>
      <c r="H3799" t="s">
        <v>8245</v>
      </c>
      <c r="I3799">
        <v>1460751128</v>
      </c>
      <c r="J3799">
        <v>1455570728</v>
      </c>
      <c r="K3799" t="b">
        <v>0</v>
      </c>
      <c r="L3799">
        <v>10</v>
      </c>
      <c r="M3799" t="b">
        <v>0</v>
      </c>
      <c r="N3799" s="11" t="s">
        <v>8273</v>
      </c>
      <c r="O3799" t="s">
        <v>8274</v>
      </c>
      <c r="P3799" s="10">
        <f t="shared" si="244"/>
        <v>3</v>
      </c>
      <c r="Q3799">
        <f t="shared" si="247"/>
        <v>27.3</v>
      </c>
      <c r="R3799" s="16">
        <f t="shared" si="245"/>
        <v>42415.883425925931</v>
      </c>
      <c r="S3799" s="16">
        <f t="shared" si="246"/>
        <v>42475.84175925926</v>
      </c>
    </row>
    <row r="3800" spans="1:19" ht="32" x14ac:dyDescent="0.2">
      <c r="A3800">
        <v>3205</v>
      </c>
      <c r="B3800" s="3" t="s">
        <v>3205</v>
      </c>
      <c r="C3800" s="3" t="s">
        <v>7315</v>
      </c>
      <c r="D3800" s="6">
        <v>8000</v>
      </c>
      <c r="E3800" s="8">
        <v>273</v>
      </c>
      <c r="F3800" t="s">
        <v>8220</v>
      </c>
      <c r="G3800" t="s">
        <v>8224</v>
      </c>
      <c r="H3800" t="s">
        <v>8246</v>
      </c>
      <c r="I3800">
        <v>1430470772</v>
      </c>
      <c r="J3800">
        <v>1427878772</v>
      </c>
      <c r="K3800" t="b">
        <v>0</v>
      </c>
      <c r="L3800">
        <v>12</v>
      </c>
      <c r="M3800" t="b">
        <v>0</v>
      </c>
      <c r="N3800" s="11" t="s">
        <v>8273</v>
      </c>
      <c r="O3800" t="s">
        <v>8275</v>
      </c>
      <c r="P3800" s="10">
        <f t="shared" si="244"/>
        <v>3</v>
      </c>
      <c r="Q3800">
        <f t="shared" si="247"/>
        <v>22.75</v>
      </c>
      <c r="R3800" s="16">
        <f t="shared" si="245"/>
        <v>42095.374675925923</v>
      </c>
      <c r="S3800" s="16">
        <f t="shared" si="246"/>
        <v>42125.374675925923</v>
      </c>
    </row>
    <row r="3801" spans="1:19" ht="32" hidden="1" x14ac:dyDescent="0.2">
      <c r="A3801">
        <v>2820</v>
      </c>
      <c r="B3801" s="3" t="s">
        <v>2820</v>
      </c>
      <c r="C3801" s="3" t="s">
        <v>6930</v>
      </c>
      <c r="D3801" s="6">
        <v>200</v>
      </c>
      <c r="E3801" s="8">
        <v>272</v>
      </c>
      <c r="F3801" t="s">
        <v>8218</v>
      </c>
      <c r="G3801" t="s">
        <v>8224</v>
      </c>
      <c r="H3801" t="s">
        <v>8246</v>
      </c>
      <c r="I3801">
        <v>1456444800</v>
      </c>
      <c r="J3801">
        <v>1454337589</v>
      </c>
      <c r="K3801" t="b">
        <v>0</v>
      </c>
      <c r="L3801">
        <v>20</v>
      </c>
      <c r="M3801" t="b">
        <v>1</v>
      </c>
      <c r="N3801" s="11" t="s">
        <v>8273</v>
      </c>
      <c r="O3801" t="s">
        <v>8274</v>
      </c>
      <c r="P3801" s="10">
        <f t="shared" si="244"/>
        <v>136</v>
      </c>
      <c r="Q3801">
        <f t="shared" si="247"/>
        <v>13.6</v>
      </c>
      <c r="R3801" s="16">
        <f t="shared" si="245"/>
        <v>42401.610983796301</v>
      </c>
      <c r="S3801" s="16">
        <f t="shared" si="246"/>
        <v>42426</v>
      </c>
    </row>
    <row r="3802" spans="1:19" ht="32" hidden="1" x14ac:dyDescent="0.2">
      <c r="A3802">
        <v>2874</v>
      </c>
      <c r="B3802" s="3" t="s">
        <v>2874</v>
      </c>
      <c r="C3802" s="3" t="s">
        <v>6984</v>
      </c>
      <c r="D3802" s="6">
        <v>5000</v>
      </c>
      <c r="E3802" s="8">
        <v>271</v>
      </c>
      <c r="F3802" t="s">
        <v>8220</v>
      </c>
      <c r="G3802" t="s">
        <v>8223</v>
      </c>
      <c r="H3802" t="s">
        <v>8245</v>
      </c>
      <c r="I3802">
        <v>1484684186</v>
      </c>
      <c r="J3802">
        <v>1482092186</v>
      </c>
      <c r="K3802" t="b">
        <v>0</v>
      </c>
      <c r="L3802">
        <v>3</v>
      </c>
      <c r="M3802" t="b">
        <v>0</v>
      </c>
      <c r="N3802" s="11" t="s">
        <v>8273</v>
      </c>
      <c r="O3802" t="s">
        <v>8274</v>
      </c>
      <c r="P3802" s="10">
        <f t="shared" si="244"/>
        <v>5</v>
      </c>
      <c r="Q3802">
        <f t="shared" si="247"/>
        <v>90.33</v>
      </c>
      <c r="R3802" s="16">
        <f t="shared" si="245"/>
        <v>42722.84474537037</v>
      </c>
      <c r="S3802" s="16">
        <f t="shared" si="246"/>
        <v>42752.84474537037</v>
      </c>
    </row>
    <row r="3803" spans="1:19" ht="16" hidden="1" x14ac:dyDescent="0.2">
      <c r="A3803">
        <v>3738</v>
      </c>
      <c r="B3803" s="3" t="s">
        <v>3735</v>
      </c>
      <c r="C3803" s="3" t="s">
        <v>7848</v>
      </c>
      <c r="D3803" s="6">
        <v>1500</v>
      </c>
      <c r="E3803" s="8">
        <v>270</v>
      </c>
      <c r="F3803" t="s">
        <v>8220</v>
      </c>
      <c r="G3803" t="s">
        <v>8224</v>
      </c>
      <c r="H3803" t="s">
        <v>8246</v>
      </c>
      <c r="I3803">
        <v>1405461600</v>
      </c>
      <c r="J3803">
        <v>1403562705</v>
      </c>
      <c r="K3803" t="b">
        <v>0</v>
      </c>
      <c r="L3803">
        <v>6</v>
      </c>
      <c r="M3803" t="b">
        <v>0</v>
      </c>
      <c r="N3803" s="11" t="s">
        <v>8273</v>
      </c>
      <c r="O3803" t="s">
        <v>8274</v>
      </c>
      <c r="P3803" s="10">
        <f t="shared" si="244"/>
        <v>18</v>
      </c>
      <c r="Q3803">
        <f t="shared" si="247"/>
        <v>45</v>
      </c>
      <c r="R3803" s="16">
        <f t="shared" si="245"/>
        <v>41813.938715277778</v>
      </c>
      <c r="S3803" s="16">
        <f t="shared" si="246"/>
        <v>41835.916666666664</v>
      </c>
    </row>
    <row r="3804" spans="1:19" ht="32" hidden="1" x14ac:dyDescent="0.2">
      <c r="A3804">
        <v>3824</v>
      </c>
      <c r="B3804" s="3" t="s">
        <v>3821</v>
      </c>
      <c r="C3804" s="3" t="s">
        <v>7933</v>
      </c>
      <c r="D3804" s="6">
        <v>250</v>
      </c>
      <c r="E3804" s="8">
        <v>270</v>
      </c>
      <c r="F3804" t="s">
        <v>8218</v>
      </c>
      <c r="G3804" t="s">
        <v>8224</v>
      </c>
      <c r="H3804" t="s">
        <v>8246</v>
      </c>
      <c r="I3804">
        <v>1470058860</v>
      </c>
      <c r="J3804">
        <v>1469026903</v>
      </c>
      <c r="K3804" t="b">
        <v>0</v>
      </c>
      <c r="L3804">
        <v>7</v>
      </c>
      <c r="M3804" t="b">
        <v>1</v>
      </c>
      <c r="N3804" s="11" t="s">
        <v>8273</v>
      </c>
      <c r="O3804" t="s">
        <v>8274</v>
      </c>
      <c r="P3804" s="10">
        <f t="shared" si="244"/>
        <v>108</v>
      </c>
      <c r="Q3804">
        <f t="shared" si="247"/>
        <v>38.57</v>
      </c>
      <c r="R3804" s="16">
        <f t="shared" si="245"/>
        <v>42571.626192129625</v>
      </c>
      <c r="S3804" s="16">
        <f t="shared" si="246"/>
        <v>42583.570138888885</v>
      </c>
    </row>
    <row r="3805" spans="1:19" ht="32" hidden="1" x14ac:dyDescent="0.2">
      <c r="A3805">
        <v>2860</v>
      </c>
      <c r="B3805" s="3" t="s">
        <v>2860</v>
      </c>
      <c r="C3805" s="3" t="s">
        <v>6970</v>
      </c>
      <c r="D3805" s="6">
        <v>4000</v>
      </c>
      <c r="E3805" s="8">
        <v>266</v>
      </c>
      <c r="F3805" t="s">
        <v>8220</v>
      </c>
      <c r="G3805" t="s">
        <v>8223</v>
      </c>
      <c r="H3805" t="s">
        <v>8245</v>
      </c>
      <c r="I3805">
        <v>1466363576</v>
      </c>
      <c r="J3805">
        <v>1461179576</v>
      </c>
      <c r="K3805" t="b">
        <v>0</v>
      </c>
      <c r="L3805">
        <v>9</v>
      </c>
      <c r="M3805" t="b">
        <v>0</v>
      </c>
      <c r="N3805" s="11" t="s">
        <v>8273</v>
      </c>
      <c r="O3805" t="s">
        <v>8274</v>
      </c>
      <c r="P3805" s="10">
        <f t="shared" si="244"/>
        <v>7</v>
      </c>
      <c r="Q3805">
        <f t="shared" si="247"/>
        <v>29.56</v>
      </c>
      <c r="R3805" s="16">
        <f t="shared" si="245"/>
        <v>42480.800648148142</v>
      </c>
      <c r="S3805" s="16">
        <f t="shared" si="246"/>
        <v>42540.800648148142</v>
      </c>
    </row>
    <row r="3806" spans="1:19" ht="32" hidden="1" x14ac:dyDescent="0.2">
      <c r="A3806">
        <v>2908</v>
      </c>
      <c r="B3806" s="3" t="s">
        <v>2908</v>
      </c>
      <c r="C3806" s="3" t="s">
        <v>7018</v>
      </c>
      <c r="D3806" s="6">
        <v>9600</v>
      </c>
      <c r="E3806" s="8">
        <v>264</v>
      </c>
      <c r="F3806" t="s">
        <v>8220</v>
      </c>
      <c r="G3806" t="s">
        <v>8223</v>
      </c>
      <c r="H3806" t="s">
        <v>8245</v>
      </c>
      <c r="I3806">
        <v>1465407219</v>
      </c>
      <c r="J3806">
        <v>1462815219</v>
      </c>
      <c r="K3806" t="b">
        <v>0</v>
      </c>
      <c r="L3806">
        <v>5</v>
      </c>
      <c r="M3806" t="b">
        <v>0</v>
      </c>
      <c r="N3806" s="11" t="s">
        <v>8273</v>
      </c>
      <c r="O3806" t="s">
        <v>8274</v>
      </c>
      <c r="P3806" s="10">
        <f t="shared" si="244"/>
        <v>3</v>
      </c>
      <c r="Q3806">
        <f t="shared" si="247"/>
        <v>52.8</v>
      </c>
      <c r="R3806" s="16">
        <f t="shared" si="245"/>
        <v>42499.731701388882</v>
      </c>
      <c r="S3806" s="16">
        <f t="shared" si="246"/>
        <v>42529.731701388882</v>
      </c>
    </row>
    <row r="3807" spans="1:19" ht="32" hidden="1" x14ac:dyDescent="0.2">
      <c r="A3807">
        <v>3857</v>
      </c>
      <c r="B3807" s="3" t="s">
        <v>3854</v>
      </c>
      <c r="C3807" s="3" t="s">
        <v>7966</v>
      </c>
      <c r="D3807" s="6">
        <v>5000</v>
      </c>
      <c r="E3807" s="8">
        <v>260</v>
      </c>
      <c r="F3807" t="s">
        <v>8220</v>
      </c>
      <c r="G3807" t="s">
        <v>8223</v>
      </c>
      <c r="H3807" t="s">
        <v>8245</v>
      </c>
      <c r="I3807">
        <v>1406913120</v>
      </c>
      <c r="J3807">
        <v>1404927690</v>
      </c>
      <c r="K3807" t="b">
        <v>0</v>
      </c>
      <c r="L3807">
        <v>4</v>
      </c>
      <c r="M3807" t="b">
        <v>0</v>
      </c>
      <c r="N3807" s="11" t="s">
        <v>8273</v>
      </c>
      <c r="O3807" t="s">
        <v>8274</v>
      </c>
      <c r="P3807" s="10">
        <f t="shared" si="244"/>
        <v>5</v>
      </c>
      <c r="Q3807">
        <f t="shared" si="247"/>
        <v>65</v>
      </c>
      <c r="R3807" s="16">
        <f t="shared" si="245"/>
        <v>41829.73715277778</v>
      </c>
      <c r="S3807" s="16">
        <f t="shared" si="246"/>
        <v>41852.716666666667</v>
      </c>
    </row>
    <row r="3808" spans="1:19" ht="16" hidden="1" x14ac:dyDescent="0.2">
      <c r="A3808">
        <v>3891</v>
      </c>
      <c r="B3808" s="3" t="s">
        <v>3888</v>
      </c>
      <c r="C3808" s="3" t="s">
        <v>7999</v>
      </c>
      <c r="D3808" s="6">
        <v>800</v>
      </c>
      <c r="E3808" s="8">
        <v>260</v>
      </c>
      <c r="F3808" t="s">
        <v>8220</v>
      </c>
      <c r="G3808" t="s">
        <v>8223</v>
      </c>
      <c r="H3808" t="s">
        <v>8245</v>
      </c>
      <c r="I3808">
        <v>1427086740</v>
      </c>
      <c r="J3808">
        <v>1424488244</v>
      </c>
      <c r="K3808" t="b">
        <v>0</v>
      </c>
      <c r="L3808">
        <v>7</v>
      </c>
      <c r="M3808" t="b">
        <v>0</v>
      </c>
      <c r="N3808" s="11" t="s">
        <v>8273</v>
      </c>
      <c r="O3808" t="s">
        <v>8274</v>
      </c>
      <c r="P3808" s="10">
        <f t="shared" si="244"/>
        <v>33</v>
      </c>
      <c r="Q3808">
        <f t="shared" si="247"/>
        <v>37.14</v>
      </c>
      <c r="R3808" s="16">
        <f t="shared" si="245"/>
        <v>42056.1324537037</v>
      </c>
      <c r="S3808" s="16">
        <f t="shared" si="246"/>
        <v>42086.207638888889</v>
      </c>
    </row>
    <row r="3809" spans="1:19" ht="32" hidden="1" x14ac:dyDescent="0.2">
      <c r="A3809">
        <v>3141</v>
      </c>
      <c r="B3809" s="3" t="s">
        <v>3141</v>
      </c>
      <c r="C3809" s="3" t="s">
        <v>7251</v>
      </c>
      <c r="D3809" s="6">
        <v>500</v>
      </c>
      <c r="E3809" s="8">
        <v>258</v>
      </c>
      <c r="F3809" t="s">
        <v>8221</v>
      </c>
      <c r="G3809" t="s">
        <v>8232</v>
      </c>
      <c r="H3809" t="s">
        <v>8248</v>
      </c>
      <c r="I3809">
        <v>1492372800</v>
      </c>
      <c r="J3809">
        <v>1488823488</v>
      </c>
      <c r="K3809" t="b">
        <v>0</v>
      </c>
      <c r="L3809">
        <v>8</v>
      </c>
      <c r="M3809" t="b">
        <v>0</v>
      </c>
      <c r="N3809" s="11" t="s">
        <v>8273</v>
      </c>
      <c r="O3809" t="s">
        <v>8274</v>
      </c>
      <c r="P3809" s="10">
        <f t="shared" si="244"/>
        <v>52</v>
      </c>
      <c r="Q3809">
        <f t="shared" si="247"/>
        <v>32.25</v>
      </c>
      <c r="R3809" s="16">
        <f t="shared" si="245"/>
        <v>42800.753333333334</v>
      </c>
      <c r="S3809" s="16">
        <f t="shared" si="246"/>
        <v>42841.833333333328</v>
      </c>
    </row>
    <row r="3810" spans="1:19" ht="32" hidden="1" x14ac:dyDescent="0.2">
      <c r="A3810">
        <v>2882</v>
      </c>
      <c r="B3810" s="3" t="s">
        <v>2882</v>
      </c>
      <c r="C3810" s="3" t="s">
        <v>6992</v>
      </c>
      <c r="D3810" s="6">
        <v>750</v>
      </c>
      <c r="E3810" s="8">
        <v>252</v>
      </c>
      <c r="F3810" t="s">
        <v>8220</v>
      </c>
      <c r="G3810" t="s">
        <v>8223</v>
      </c>
      <c r="H3810" t="s">
        <v>8245</v>
      </c>
      <c r="I3810">
        <v>1462112318</v>
      </c>
      <c r="J3810">
        <v>1459520318</v>
      </c>
      <c r="K3810" t="b">
        <v>0</v>
      </c>
      <c r="L3810">
        <v>4</v>
      </c>
      <c r="M3810" t="b">
        <v>0</v>
      </c>
      <c r="N3810" s="11" t="s">
        <v>8273</v>
      </c>
      <c r="O3810" t="s">
        <v>8274</v>
      </c>
      <c r="P3810" s="10">
        <f t="shared" si="244"/>
        <v>34</v>
      </c>
      <c r="Q3810">
        <f t="shared" si="247"/>
        <v>63</v>
      </c>
      <c r="R3810" s="16">
        <f t="shared" si="245"/>
        <v>42461.596273148149</v>
      </c>
      <c r="S3810" s="16">
        <f t="shared" si="246"/>
        <v>42491.596273148149</v>
      </c>
    </row>
    <row r="3811" spans="1:19" ht="32" hidden="1" x14ac:dyDescent="0.2">
      <c r="A3811">
        <v>3545</v>
      </c>
      <c r="B3811" s="3" t="s">
        <v>3544</v>
      </c>
      <c r="C3811" s="3" t="s">
        <v>7655</v>
      </c>
      <c r="D3811" s="6">
        <v>250</v>
      </c>
      <c r="E3811" s="8">
        <v>251</v>
      </c>
      <c r="F3811" t="s">
        <v>8218</v>
      </c>
      <c r="G3811" t="s">
        <v>8223</v>
      </c>
      <c r="H3811" t="s">
        <v>8245</v>
      </c>
      <c r="I3811">
        <v>1428780159</v>
      </c>
      <c r="J3811">
        <v>1426188159</v>
      </c>
      <c r="K3811" t="b">
        <v>0</v>
      </c>
      <c r="L3811">
        <v>8</v>
      </c>
      <c r="M3811" t="b">
        <v>1</v>
      </c>
      <c r="N3811" s="11" t="s">
        <v>8273</v>
      </c>
      <c r="O3811" t="s">
        <v>8274</v>
      </c>
      <c r="P3811" s="10">
        <f t="shared" si="244"/>
        <v>100</v>
      </c>
      <c r="Q3811">
        <f t="shared" si="247"/>
        <v>31.38</v>
      </c>
      <c r="R3811" s="16">
        <f t="shared" si="245"/>
        <v>42075.807395833333</v>
      </c>
      <c r="S3811" s="16">
        <f t="shared" si="246"/>
        <v>42105.807395833333</v>
      </c>
    </row>
    <row r="3812" spans="1:19" ht="32" hidden="1" x14ac:dyDescent="0.2">
      <c r="A3812">
        <v>3867</v>
      </c>
      <c r="B3812" s="3" t="s">
        <v>3864</v>
      </c>
      <c r="C3812" s="3" t="s">
        <v>7976</v>
      </c>
      <c r="D3812" s="6">
        <v>2000</v>
      </c>
      <c r="E3812" s="8">
        <v>251</v>
      </c>
      <c r="F3812" t="s">
        <v>8220</v>
      </c>
      <c r="G3812" t="s">
        <v>8223</v>
      </c>
      <c r="H3812" t="s">
        <v>8245</v>
      </c>
      <c r="I3812">
        <v>1466278339</v>
      </c>
      <c r="J3812">
        <v>1463686339</v>
      </c>
      <c r="K3812" t="b">
        <v>0</v>
      </c>
      <c r="L3812">
        <v>5</v>
      </c>
      <c r="M3812" t="b">
        <v>0</v>
      </c>
      <c r="N3812" s="11" t="s">
        <v>8273</v>
      </c>
      <c r="O3812" t="s">
        <v>8274</v>
      </c>
      <c r="P3812" s="10">
        <f t="shared" si="244"/>
        <v>13</v>
      </c>
      <c r="Q3812">
        <f t="shared" si="247"/>
        <v>50.2</v>
      </c>
      <c r="R3812" s="16">
        <f t="shared" si="245"/>
        <v>42509.814108796301</v>
      </c>
      <c r="S3812" s="16">
        <f t="shared" si="246"/>
        <v>42539.814108796301</v>
      </c>
    </row>
    <row r="3813" spans="1:19" ht="32" hidden="1" x14ac:dyDescent="0.2">
      <c r="A3813">
        <v>3203</v>
      </c>
      <c r="B3813" s="3" t="s">
        <v>3203</v>
      </c>
      <c r="C3813" s="3" t="s">
        <v>7313</v>
      </c>
      <c r="D3813" s="6">
        <v>1000</v>
      </c>
      <c r="E3813" s="8">
        <v>250</v>
      </c>
      <c r="F3813" t="s">
        <v>8220</v>
      </c>
      <c r="G3813" t="s">
        <v>8223</v>
      </c>
      <c r="H3813" t="s">
        <v>8245</v>
      </c>
      <c r="I3813">
        <v>1443224622</v>
      </c>
      <c r="J3813">
        <v>1440632622</v>
      </c>
      <c r="K3813" t="b">
        <v>0</v>
      </c>
      <c r="L3813">
        <v>6</v>
      </c>
      <c r="M3813" t="b">
        <v>0</v>
      </c>
      <c r="N3813" s="11" t="s">
        <v>8273</v>
      </c>
      <c r="O3813" t="s">
        <v>8275</v>
      </c>
      <c r="P3813" s="10">
        <f t="shared" si="244"/>
        <v>25</v>
      </c>
      <c r="Q3813">
        <f t="shared" si="247"/>
        <v>41.67</v>
      </c>
      <c r="R3813" s="16">
        <f t="shared" si="245"/>
        <v>42242.988680555558</v>
      </c>
      <c r="S3813" s="16">
        <f t="shared" si="246"/>
        <v>42272.988680555558</v>
      </c>
    </row>
    <row r="3814" spans="1:19" ht="32" hidden="1" x14ac:dyDescent="0.2">
      <c r="A3814">
        <v>3336</v>
      </c>
      <c r="B3814" s="3" t="s">
        <v>3336</v>
      </c>
      <c r="C3814" s="3" t="s">
        <v>7446</v>
      </c>
      <c r="D3814" s="6">
        <v>250</v>
      </c>
      <c r="E3814" s="8">
        <v>250</v>
      </c>
      <c r="F3814" t="s">
        <v>8218</v>
      </c>
      <c r="G3814" t="s">
        <v>8224</v>
      </c>
      <c r="H3814" t="s">
        <v>8246</v>
      </c>
      <c r="I3814">
        <v>1459845246</v>
      </c>
      <c r="J3814">
        <v>1457429646</v>
      </c>
      <c r="K3814" t="b">
        <v>0</v>
      </c>
      <c r="L3814">
        <v>9</v>
      </c>
      <c r="M3814" t="b">
        <v>1</v>
      </c>
      <c r="N3814" s="11" t="s">
        <v>8273</v>
      </c>
      <c r="O3814" t="s">
        <v>8274</v>
      </c>
      <c r="P3814" s="10">
        <f t="shared" si="244"/>
        <v>100</v>
      </c>
      <c r="Q3814">
        <f t="shared" si="247"/>
        <v>27.78</v>
      </c>
      <c r="R3814" s="16">
        <f t="shared" si="245"/>
        <v>42437.398680555561</v>
      </c>
      <c r="S3814" s="16">
        <f t="shared" si="246"/>
        <v>42465.35701388889</v>
      </c>
    </row>
    <row r="3815" spans="1:19" ht="32" hidden="1" x14ac:dyDescent="0.2">
      <c r="A3815">
        <v>3442</v>
      </c>
      <c r="B3815" s="3" t="s">
        <v>3441</v>
      </c>
      <c r="C3815" s="3" t="s">
        <v>7552</v>
      </c>
      <c r="D3815" s="6">
        <v>250</v>
      </c>
      <c r="E3815" s="8">
        <v>250</v>
      </c>
      <c r="F3815" t="s">
        <v>8218</v>
      </c>
      <c r="G3815" t="s">
        <v>8223</v>
      </c>
      <c r="H3815" t="s">
        <v>8245</v>
      </c>
      <c r="I3815">
        <v>1433016672</v>
      </c>
      <c r="J3815">
        <v>1430424672</v>
      </c>
      <c r="K3815" t="b">
        <v>0</v>
      </c>
      <c r="L3815">
        <v>8</v>
      </c>
      <c r="M3815" t="b">
        <v>1</v>
      </c>
      <c r="N3815" s="11" t="s">
        <v>8273</v>
      </c>
      <c r="O3815" t="s">
        <v>8274</v>
      </c>
      <c r="P3815" s="10">
        <f t="shared" si="244"/>
        <v>100</v>
      </c>
      <c r="Q3815">
        <f t="shared" si="247"/>
        <v>31.25</v>
      </c>
      <c r="R3815" s="16">
        <f t="shared" si="245"/>
        <v>42124.841111111105</v>
      </c>
      <c r="S3815" s="16">
        <f t="shared" si="246"/>
        <v>42154.841111111105</v>
      </c>
    </row>
    <row r="3816" spans="1:19" ht="32" hidden="1" x14ac:dyDescent="0.2">
      <c r="A3816">
        <v>3660</v>
      </c>
      <c r="B3816" s="3" t="s">
        <v>3657</v>
      </c>
      <c r="C3816" s="3" t="s">
        <v>7770</v>
      </c>
      <c r="D3816" s="6">
        <v>250</v>
      </c>
      <c r="E3816" s="8">
        <v>250</v>
      </c>
      <c r="F3816" t="s">
        <v>8218</v>
      </c>
      <c r="G3816" t="s">
        <v>8224</v>
      </c>
      <c r="H3816" t="s">
        <v>8246</v>
      </c>
      <c r="I3816">
        <v>1419368925</v>
      </c>
      <c r="J3816">
        <v>1417208925</v>
      </c>
      <c r="K3816" t="b">
        <v>0</v>
      </c>
      <c r="L3816">
        <v>22</v>
      </c>
      <c r="M3816" t="b">
        <v>1</v>
      </c>
      <c r="N3816" s="11" t="s">
        <v>8273</v>
      </c>
      <c r="O3816" t="s">
        <v>8274</v>
      </c>
      <c r="P3816" s="10">
        <f t="shared" si="244"/>
        <v>100</v>
      </c>
      <c r="Q3816">
        <f t="shared" si="247"/>
        <v>11.36</v>
      </c>
      <c r="R3816" s="16">
        <f t="shared" si="245"/>
        <v>41971.881076388891</v>
      </c>
      <c r="S3816" s="16">
        <f t="shared" si="246"/>
        <v>41996.881076388891</v>
      </c>
    </row>
    <row r="3817" spans="1:19" ht="32" hidden="1" x14ac:dyDescent="0.2">
      <c r="A3817">
        <v>4025</v>
      </c>
      <c r="B3817" s="3" t="s">
        <v>4021</v>
      </c>
      <c r="C3817" s="3" t="s">
        <v>8130</v>
      </c>
      <c r="D3817" s="6">
        <v>5000</v>
      </c>
      <c r="E3817" s="8">
        <v>250</v>
      </c>
      <c r="F3817" t="s">
        <v>8220</v>
      </c>
      <c r="G3817" t="s">
        <v>8229</v>
      </c>
      <c r="H3817" t="s">
        <v>8248</v>
      </c>
      <c r="I3817">
        <v>1437889336</v>
      </c>
      <c r="J3817">
        <v>1432705336</v>
      </c>
      <c r="K3817" t="b">
        <v>0</v>
      </c>
      <c r="L3817">
        <v>4</v>
      </c>
      <c r="M3817" t="b">
        <v>0</v>
      </c>
      <c r="N3817" s="11" t="s">
        <v>8273</v>
      </c>
      <c r="O3817" t="s">
        <v>8274</v>
      </c>
      <c r="P3817" s="10">
        <f t="shared" si="244"/>
        <v>5</v>
      </c>
      <c r="Q3817">
        <f t="shared" si="247"/>
        <v>62.5</v>
      </c>
      <c r="R3817" s="16">
        <f t="shared" si="245"/>
        <v>42151.237685185188</v>
      </c>
      <c r="S3817" s="16">
        <f t="shared" si="246"/>
        <v>42211.237685185188</v>
      </c>
    </row>
    <row r="3818" spans="1:19" ht="32" hidden="1" x14ac:dyDescent="0.2">
      <c r="A3818">
        <v>4059</v>
      </c>
      <c r="B3818" s="3" t="s">
        <v>4055</v>
      </c>
      <c r="C3818" s="3" t="s">
        <v>8163</v>
      </c>
      <c r="D3818" s="6">
        <v>10000</v>
      </c>
      <c r="E3818" s="8">
        <v>250</v>
      </c>
      <c r="F3818" t="s">
        <v>8220</v>
      </c>
      <c r="G3818" t="s">
        <v>8228</v>
      </c>
      <c r="H3818" t="s">
        <v>8250</v>
      </c>
      <c r="I3818">
        <v>1410836400</v>
      </c>
      <c r="J3818">
        <v>1408116152</v>
      </c>
      <c r="K3818" t="b">
        <v>0</v>
      </c>
      <c r="L3818">
        <v>7</v>
      </c>
      <c r="M3818" t="b">
        <v>0</v>
      </c>
      <c r="N3818" s="11" t="s">
        <v>8273</v>
      </c>
      <c r="O3818" t="s">
        <v>8274</v>
      </c>
      <c r="P3818" s="10">
        <f t="shared" si="244"/>
        <v>3</v>
      </c>
      <c r="Q3818">
        <f t="shared" si="247"/>
        <v>35.71</v>
      </c>
      <c r="R3818" s="16">
        <f t="shared" si="245"/>
        <v>41866.640648148146</v>
      </c>
      <c r="S3818" s="16">
        <f t="shared" si="246"/>
        <v>41898.125</v>
      </c>
    </row>
    <row r="3819" spans="1:19" ht="32" hidden="1" x14ac:dyDescent="0.2">
      <c r="A3819">
        <v>3670</v>
      </c>
      <c r="B3819" s="3" t="s">
        <v>3667</v>
      </c>
      <c r="C3819" s="3" t="s">
        <v>7780</v>
      </c>
      <c r="D3819" s="6">
        <v>220</v>
      </c>
      <c r="E3819" s="8">
        <v>241</v>
      </c>
      <c r="F3819" t="s">
        <v>8218</v>
      </c>
      <c r="G3819" t="s">
        <v>8224</v>
      </c>
      <c r="H3819" t="s">
        <v>8246</v>
      </c>
      <c r="I3819">
        <v>1433113200</v>
      </c>
      <c r="J3819">
        <v>1431951611</v>
      </c>
      <c r="K3819" t="b">
        <v>0</v>
      </c>
      <c r="L3819">
        <v>12</v>
      </c>
      <c r="M3819" t="b">
        <v>1</v>
      </c>
      <c r="N3819" s="11" t="s">
        <v>8273</v>
      </c>
      <c r="O3819" t="s">
        <v>8274</v>
      </c>
      <c r="P3819" s="10">
        <f t="shared" si="244"/>
        <v>110</v>
      </c>
      <c r="Q3819">
        <f t="shared" si="247"/>
        <v>20.079999999999998</v>
      </c>
      <c r="R3819" s="16">
        <f t="shared" si="245"/>
        <v>42142.514016203699</v>
      </c>
      <c r="S3819" s="16">
        <f t="shared" si="246"/>
        <v>42155.958333333328</v>
      </c>
    </row>
    <row r="3820" spans="1:19" ht="32" hidden="1" x14ac:dyDescent="0.2">
      <c r="A3820">
        <v>4089</v>
      </c>
      <c r="B3820" s="3" t="s">
        <v>4085</v>
      </c>
      <c r="C3820" s="3" t="s">
        <v>8192</v>
      </c>
      <c r="D3820" s="6">
        <v>5000</v>
      </c>
      <c r="E3820" s="8">
        <v>240</v>
      </c>
      <c r="F3820" t="s">
        <v>8220</v>
      </c>
      <c r="G3820" t="s">
        <v>8223</v>
      </c>
      <c r="H3820" t="s">
        <v>8245</v>
      </c>
      <c r="I3820">
        <v>1433093700</v>
      </c>
      <c r="J3820">
        <v>1430242488</v>
      </c>
      <c r="K3820" t="b">
        <v>0</v>
      </c>
      <c r="L3820">
        <v>8</v>
      </c>
      <c r="M3820" t="b">
        <v>0</v>
      </c>
      <c r="N3820" s="11" t="s">
        <v>8273</v>
      </c>
      <c r="O3820" t="s">
        <v>8274</v>
      </c>
      <c r="P3820" s="10">
        <f t="shared" si="244"/>
        <v>5</v>
      </c>
      <c r="Q3820">
        <f t="shared" si="247"/>
        <v>30</v>
      </c>
      <c r="R3820" s="16">
        <f t="shared" si="245"/>
        <v>42122.732499999998</v>
      </c>
      <c r="S3820" s="16">
        <f t="shared" si="246"/>
        <v>42155.732638888891</v>
      </c>
    </row>
    <row r="3821" spans="1:19" ht="32" hidden="1" x14ac:dyDescent="0.2">
      <c r="A3821">
        <v>3663</v>
      </c>
      <c r="B3821" s="3" t="s">
        <v>3660</v>
      </c>
      <c r="C3821" s="3" t="s">
        <v>7773</v>
      </c>
      <c r="D3821" s="6">
        <v>225</v>
      </c>
      <c r="E3821" s="8">
        <v>234</v>
      </c>
      <c r="F3821" t="s">
        <v>8218</v>
      </c>
      <c r="G3821" t="s">
        <v>8224</v>
      </c>
      <c r="H3821" t="s">
        <v>8246</v>
      </c>
      <c r="I3821">
        <v>1482321030</v>
      </c>
      <c r="J3821">
        <v>1477133430</v>
      </c>
      <c r="K3821" t="b">
        <v>0</v>
      </c>
      <c r="L3821">
        <v>9</v>
      </c>
      <c r="M3821" t="b">
        <v>1</v>
      </c>
      <c r="N3821" s="11" t="s">
        <v>8273</v>
      </c>
      <c r="O3821" t="s">
        <v>8274</v>
      </c>
      <c r="P3821" s="10">
        <f t="shared" si="244"/>
        <v>104</v>
      </c>
      <c r="Q3821">
        <f t="shared" si="247"/>
        <v>26</v>
      </c>
      <c r="R3821" s="16">
        <f t="shared" si="245"/>
        <v>42665.451736111107</v>
      </c>
      <c r="S3821" s="16">
        <f t="shared" si="246"/>
        <v>42725.493402777778</v>
      </c>
    </row>
    <row r="3822" spans="1:19" ht="32" hidden="1" x14ac:dyDescent="0.2">
      <c r="A3822">
        <v>3536</v>
      </c>
      <c r="B3822" s="3" t="s">
        <v>3535</v>
      </c>
      <c r="C3822" s="3" t="s">
        <v>7646</v>
      </c>
      <c r="D3822" s="6">
        <v>150</v>
      </c>
      <c r="E3822" s="8">
        <v>230</v>
      </c>
      <c r="F3822" t="s">
        <v>8218</v>
      </c>
      <c r="G3822" t="s">
        <v>8224</v>
      </c>
      <c r="H3822" t="s">
        <v>8246</v>
      </c>
      <c r="I3822">
        <v>1450612740</v>
      </c>
      <c r="J3822">
        <v>1448040425</v>
      </c>
      <c r="K3822" t="b">
        <v>0</v>
      </c>
      <c r="L3822">
        <v>17</v>
      </c>
      <c r="M3822" t="b">
        <v>1</v>
      </c>
      <c r="N3822" s="11" t="s">
        <v>8273</v>
      </c>
      <c r="O3822" t="s">
        <v>8274</v>
      </c>
      <c r="P3822" s="10">
        <f t="shared" si="244"/>
        <v>153</v>
      </c>
      <c r="Q3822">
        <f t="shared" si="247"/>
        <v>13.53</v>
      </c>
      <c r="R3822" s="16">
        <f t="shared" si="245"/>
        <v>42328.727141203708</v>
      </c>
      <c r="S3822" s="16">
        <f t="shared" si="246"/>
        <v>42358.499305555553</v>
      </c>
    </row>
    <row r="3823" spans="1:19" ht="32" hidden="1" x14ac:dyDescent="0.2">
      <c r="A3823">
        <v>3134</v>
      </c>
      <c r="B3823" s="3" t="s">
        <v>3134</v>
      </c>
      <c r="C3823" s="3" t="s">
        <v>7244</v>
      </c>
      <c r="D3823" s="6">
        <v>1000</v>
      </c>
      <c r="E3823" s="8">
        <v>225</v>
      </c>
      <c r="F3823" t="s">
        <v>8221</v>
      </c>
      <c r="G3823" t="s">
        <v>8224</v>
      </c>
      <c r="H3823" t="s">
        <v>8246</v>
      </c>
      <c r="I3823">
        <v>1490631419</v>
      </c>
      <c r="J3823">
        <v>1488820619</v>
      </c>
      <c r="K3823" t="b">
        <v>0</v>
      </c>
      <c r="L3823">
        <v>12</v>
      </c>
      <c r="M3823" t="b">
        <v>0</v>
      </c>
      <c r="N3823" s="11" t="s">
        <v>8273</v>
      </c>
      <c r="O3823" t="s">
        <v>8274</v>
      </c>
      <c r="P3823" s="10">
        <f t="shared" si="244"/>
        <v>23</v>
      </c>
      <c r="Q3823">
        <f t="shared" si="247"/>
        <v>18.75</v>
      </c>
      <c r="R3823" s="16">
        <f t="shared" si="245"/>
        <v>42800.720127314817</v>
      </c>
      <c r="S3823" s="16">
        <f t="shared" si="246"/>
        <v>42821.678460648152</v>
      </c>
    </row>
    <row r="3824" spans="1:19" ht="32" hidden="1" x14ac:dyDescent="0.2">
      <c r="A3824">
        <v>3830</v>
      </c>
      <c r="B3824" s="3" t="s">
        <v>3827</v>
      </c>
      <c r="C3824" s="3" t="s">
        <v>7939</v>
      </c>
      <c r="D3824" s="6">
        <v>100</v>
      </c>
      <c r="E3824" s="8">
        <v>225</v>
      </c>
      <c r="F3824" t="s">
        <v>8218</v>
      </c>
      <c r="G3824" t="s">
        <v>8223</v>
      </c>
      <c r="H3824" t="s">
        <v>8245</v>
      </c>
      <c r="I3824">
        <v>1464371211</v>
      </c>
      <c r="J3824">
        <v>1463161611</v>
      </c>
      <c r="K3824" t="b">
        <v>0</v>
      </c>
      <c r="L3824">
        <v>3</v>
      </c>
      <c r="M3824" t="b">
        <v>1</v>
      </c>
      <c r="N3824" s="11" t="s">
        <v>8273</v>
      </c>
      <c r="O3824" t="s">
        <v>8274</v>
      </c>
      <c r="P3824" s="10">
        <f t="shared" si="244"/>
        <v>225</v>
      </c>
      <c r="Q3824">
        <f t="shared" si="247"/>
        <v>75</v>
      </c>
      <c r="R3824" s="16">
        <f t="shared" si="245"/>
        <v>42503.740868055553</v>
      </c>
      <c r="S3824" s="16">
        <f t="shared" si="246"/>
        <v>42517.740868055553</v>
      </c>
    </row>
    <row r="3825" spans="1:19" ht="32" hidden="1" x14ac:dyDescent="0.2">
      <c r="A3825">
        <v>4044</v>
      </c>
      <c r="B3825" s="3" t="s">
        <v>4040</v>
      </c>
      <c r="C3825" s="3" t="s">
        <v>8148</v>
      </c>
      <c r="D3825" s="6">
        <v>600</v>
      </c>
      <c r="E3825" s="8">
        <v>225</v>
      </c>
      <c r="F3825" t="s">
        <v>8220</v>
      </c>
      <c r="G3825" t="s">
        <v>8223</v>
      </c>
      <c r="H3825" t="s">
        <v>8245</v>
      </c>
      <c r="I3825">
        <v>1428642000</v>
      </c>
      <c r="J3825">
        <v>1426050982</v>
      </c>
      <c r="K3825" t="b">
        <v>0</v>
      </c>
      <c r="L3825">
        <v>4</v>
      </c>
      <c r="M3825" t="b">
        <v>0</v>
      </c>
      <c r="N3825" s="11" t="s">
        <v>8273</v>
      </c>
      <c r="O3825" t="s">
        <v>8274</v>
      </c>
      <c r="P3825" s="10">
        <f t="shared" si="244"/>
        <v>38</v>
      </c>
      <c r="Q3825">
        <f t="shared" si="247"/>
        <v>56.25</v>
      </c>
      <c r="R3825" s="16">
        <f t="shared" si="245"/>
        <v>42074.219699074078</v>
      </c>
      <c r="S3825" s="16">
        <f t="shared" si="246"/>
        <v>42104.208333333328</v>
      </c>
    </row>
    <row r="3826" spans="1:19" ht="16" hidden="1" x14ac:dyDescent="0.2">
      <c r="A3826">
        <v>3638</v>
      </c>
      <c r="B3826" s="3" t="s">
        <v>3636</v>
      </c>
      <c r="C3826" s="3" t="s">
        <v>7748</v>
      </c>
      <c r="D3826" s="6">
        <v>3300</v>
      </c>
      <c r="E3826" s="8">
        <v>216</v>
      </c>
      <c r="F3826" t="s">
        <v>8220</v>
      </c>
      <c r="G3826" t="s">
        <v>8228</v>
      </c>
      <c r="H3826" t="s">
        <v>8250</v>
      </c>
      <c r="I3826">
        <v>1429456132</v>
      </c>
      <c r="J3826">
        <v>1424275732</v>
      </c>
      <c r="K3826" t="b">
        <v>0</v>
      </c>
      <c r="L3826">
        <v>2</v>
      </c>
      <c r="M3826" t="b">
        <v>0</v>
      </c>
      <c r="N3826" s="11" t="s">
        <v>8273</v>
      </c>
      <c r="O3826" t="s">
        <v>8275</v>
      </c>
      <c r="P3826" s="10">
        <f t="shared" si="244"/>
        <v>7</v>
      </c>
      <c r="Q3826">
        <f t="shared" si="247"/>
        <v>108</v>
      </c>
      <c r="R3826" s="16">
        <f t="shared" si="245"/>
        <v>42053.672824074078</v>
      </c>
      <c r="S3826" s="16">
        <f t="shared" si="246"/>
        <v>42113.631157407406</v>
      </c>
    </row>
    <row r="3827" spans="1:19" ht="32" hidden="1" x14ac:dyDescent="0.2">
      <c r="A3827">
        <v>4088</v>
      </c>
      <c r="B3827" s="3" t="s">
        <v>4084</v>
      </c>
      <c r="C3827" s="3" t="s">
        <v>8191</v>
      </c>
      <c r="D3827" s="6">
        <v>2000</v>
      </c>
      <c r="E3827" s="8">
        <v>216</v>
      </c>
      <c r="F3827" t="s">
        <v>8220</v>
      </c>
      <c r="G3827" t="s">
        <v>8224</v>
      </c>
      <c r="H3827" t="s">
        <v>8246</v>
      </c>
      <c r="I3827">
        <v>1421403960</v>
      </c>
      <c r="J3827">
        <v>1418827324</v>
      </c>
      <c r="K3827" t="b">
        <v>0</v>
      </c>
      <c r="L3827">
        <v>3</v>
      </c>
      <c r="M3827" t="b">
        <v>0</v>
      </c>
      <c r="N3827" s="11" t="s">
        <v>8273</v>
      </c>
      <c r="O3827" t="s">
        <v>8274</v>
      </c>
      <c r="P3827" s="10">
        <f t="shared" si="244"/>
        <v>11</v>
      </c>
      <c r="Q3827">
        <f t="shared" si="247"/>
        <v>72</v>
      </c>
      <c r="R3827" s="16">
        <f t="shared" si="245"/>
        <v>41990.612546296295</v>
      </c>
      <c r="S3827" s="16">
        <f t="shared" si="246"/>
        <v>42020.434722222228</v>
      </c>
    </row>
    <row r="3828" spans="1:19" ht="32" hidden="1" x14ac:dyDescent="0.2">
      <c r="A3828">
        <v>4027</v>
      </c>
      <c r="B3828" s="3" t="s">
        <v>4023</v>
      </c>
      <c r="C3828" s="3" t="s">
        <v>8132</v>
      </c>
      <c r="D3828" s="6">
        <v>3000</v>
      </c>
      <c r="E3828" s="8">
        <v>215</v>
      </c>
      <c r="F3828" t="s">
        <v>8220</v>
      </c>
      <c r="G3828" t="s">
        <v>8223</v>
      </c>
      <c r="H3828" t="s">
        <v>8245</v>
      </c>
      <c r="I3828">
        <v>1487811600</v>
      </c>
      <c r="J3828">
        <v>1486077481</v>
      </c>
      <c r="K3828" t="b">
        <v>0</v>
      </c>
      <c r="L3828">
        <v>7</v>
      </c>
      <c r="M3828" t="b">
        <v>0</v>
      </c>
      <c r="N3828" s="11" t="s">
        <v>8273</v>
      </c>
      <c r="O3828" t="s">
        <v>8274</v>
      </c>
      <c r="P3828" s="10">
        <f t="shared" si="244"/>
        <v>7</v>
      </c>
      <c r="Q3828">
        <f t="shared" si="247"/>
        <v>30.71</v>
      </c>
      <c r="R3828" s="16">
        <f t="shared" si="245"/>
        <v>42768.97084490741</v>
      </c>
      <c r="S3828" s="16">
        <f t="shared" si="246"/>
        <v>42789.041666666672</v>
      </c>
    </row>
    <row r="3829" spans="1:19" ht="32" hidden="1" x14ac:dyDescent="0.2">
      <c r="A3829">
        <v>3978</v>
      </c>
      <c r="B3829" s="3" t="s">
        <v>3975</v>
      </c>
      <c r="C3829" s="3" t="s">
        <v>8085</v>
      </c>
      <c r="D3829" s="6">
        <v>2000</v>
      </c>
      <c r="E3829" s="8">
        <v>214</v>
      </c>
      <c r="F3829" t="s">
        <v>8220</v>
      </c>
      <c r="G3829" t="s">
        <v>8223</v>
      </c>
      <c r="H3829" t="s">
        <v>8245</v>
      </c>
      <c r="I3829">
        <v>1422717953</v>
      </c>
      <c r="J3829">
        <v>1417533953</v>
      </c>
      <c r="K3829" t="b">
        <v>0</v>
      </c>
      <c r="L3829">
        <v>8</v>
      </c>
      <c r="M3829" t="b">
        <v>0</v>
      </c>
      <c r="N3829" s="11" t="s">
        <v>8273</v>
      </c>
      <c r="O3829" t="s">
        <v>8274</v>
      </c>
      <c r="P3829" s="10">
        <f t="shared" si="244"/>
        <v>11</v>
      </c>
      <c r="Q3829">
        <f t="shared" si="247"/>
        <v>26.75</v>
      </c>
      <c r="R3829" s="16">
        <f t="shared" si="245"/>
        <v>41975.642974537041</v>
      </c>
      <c r="S3829" s="16">
        <f t="shared" si="246"/>
        <v>42035.642974537041</v>
      </c>
    </row>
    <row r="3830" spans="1:19" ht="32" hidden="1" x14ac:dyDescent="0.2">
      <c r="A3830">
        <v>3969</v>
      </c>
      <c r="B3830" s="3" t="s">
        <v>3966</v>
      </c>
      <c r="C3830" s="3" t="s">
        <v>8076</v>
      </c>
      <c r="D3830" s="6">
        <v>2825</v>
      </c>
      <c r="E3830" s="8">
        <v>211</v>
      </c>
      <c r="F3830" t="s">
        <v>8220</v>
      </c>
      <c r="G3830" t="s">
        <v>8223</v>
      </c>
      <c r="H3830" t="s">
        <v>8245</v>
      </c>
      <c r="I3830">
        <v>1472442900</v>
      </c>
      <c r="J3830">
        <v>1471638646</v>
      </c>
      <c r="K3830" t="b">
        <v>0</v>
      </c>
      <c r="L3830">
        <v>6</v>
      </c>
      <c r="M3830" t="b">
        <v>0</v>
      </c>
      <c r="N3830" s="11" t="s">
        <v>8273</v>
      </c>
      <c r="O3830" t="s">
        <v>8274</v>
      </c>
      <c r="P3830" s="10">
        <f t="shared" si="244"/>
        <v>7</v>
      </c>
      <c r="Q3830">
        <f t="shared" si="247"/>
        <v>35.17</v>
      </c>
      <c r="R3830" s="16">
        <f t="shared" si="245"/>
        <v>42601.854699074072</v>
      </c>
      <c r="S3830" s="16">
        <f t="shared" si="246"/>
        <v>42611.163194444445</v>
      </c>
    </row>
    <row r="3831" spans="1:19" ht="16" hidden="1" x14ac:dyDescent="0.2">
      <c r="A3831">
        <v>3972</v>
      </c>
      <c r="B3831" s="3" t="s">
        <v>3969</v>
      </c>
      <c r="C3831" s="3" t="s">
        <v>8079</v>
      </c>
      <c r="D3831" s="6">
        <v>1000</v>
      </c>
      <c r="E3831" s="8">
        <v>211</v>
      </c>
      <c r="F3831" t="s">
        <v>8220</v>
      </c>
      <c r="G3831" t="s">
        <v>8223</v>
      </c>
      <c r="H3831" t="s">
        <v>8245</v>
      </c>
      <c r="I3831">
        <v>1423186634</v>
      </c>
      <c r="J3831">
        <v>1418002634</v>
      </c>
      <c r="K3831" t="b">
        <v>0</v>
      </c>
      <c r="L3831">
        <v>8</v>
      </c>
      <c r="M3831" t="b">
        <v>0</v>
      </c>
      <c r="N3831" s="11" t="s">
        <v>8273</v>
      </c>
      <c r="O3831" t="s">
        <v>8274</v>
      </c>
      <c r="P3831" s="10">
        <f t="shared" si="244"/>
        <v>21</v>
      </c>
      <c r="Q3831">
        <f t="shared" si="247"/>
        <v>26.38</v>
      </c>
      <c r="R3831" s="16">
        <f t="shared" si="245"/>
        <v>41981.067523148144</v>
      </c>
      <c r="S3831" s="16">
        <f t="shared" si="246"/>
        <v>42041.067523148144</v>
      </c>
    </row>
    <row r="3832" spans="1:19" ht="32" hidden="1" x14ac:dyDescent="0.2">
      <c r="A3832">
        <v>4091</v>
      </c>
      <c r="B3832" s="3" t="s">
        <v>4087</v>
      </c>
      <c r="C3832" s="3" t="s">
        <v>8194</v>
      </c>
      <c r="D3832" s="6">
        <v>1600</v>
      </c>
      <c r="E3832" s="8">
        <v>204</v>
      </c>
      <c r="F3832" t="s">
        <v>8220</v>
      </c>
      <c r="G3832" t="s">
        <v>8223</v>
      </c>
      <c r="H3832" t="s">
        <v>8245</v>
      </c>
      <c r="I3832">
        <v>1421410151</v>
      </c>
      <c r="J3832">
        <v>1418818151</v>
      </c>
      <c r="K3832" t="b">
        <v>0</v>
      </c>
      <c r="L3832">
        <v>8</v>
      </c>
      <c r="M3832" t="b">
        <v>0</v>
      </c>
      <c r="N3832" s="11" t="s">
        <v>8273</v>
      </c>
      <c r="O3832" t="s">
        <v>8274</v>
      </c>
      <c r="P3832" s="10">
        <f t="shared" si="244"/>
        <v>13</v>
      </c>
      <c r="Q3832">
        <f t="shared" si="247"/>
        <v>25.5</v>
      </c>
      <c r="R3832" s="16">
        <f t="shared" si="245"/>
        <v>41990.506377314814</v>
      </c>
      <c r="S3832" s="16">
        <f t="shared" si="246"/>
        <v>42020.506377314814</v>
      </c>
    </row>
    <row r="3833" spans="1:19" ht="16" hidden="1" x14ac:dyDescent="0.2">
      <c r="A3833">
        <v>3746</v>
      </c>
      <c r="B3833" s="3" t="s">
        <v>3743</v>
      </c>
      <c r="C3833" s="3" t="s">
        <v>7856</v>
      </c>
      <c r="D3833" s="6">
        <v>8500</v>
      </c>
      <c r="E3833" s="8">
        <v>202</v>
      </c>
      <c r="F3833" t="s">
        <v>8220</v>
      </c>
      <c r="G3833" t="s">
        <v>8223</v>
      </c>
      <c r="H3833" t="s">
        <v>8245</v>
      </c>
      <c r="I3833">
        <v>1475918439</v>
      </c>
      <c r="J3833">
        <v>1473326439</v>
      </c>
      <c r="K3833" t="b">
        <v>0</v>
      </c>
      <c r="L3833">
        <v>1</v>
      </c>
      <c r="M3833" t="b">
        <v>0</v>
      </c>
      <c r="N3833" s="11" t="s">
        <v>8273</v>
      </c>
      <c r="O3833" t="s">
        <v>8274</v>
      </c>
      <c r="P3833" s="10">
        <f t="shared" si="244"/>
        <v>2</v>
      </c>
      <c r="Q3833">
        <f t="shared" si="247"/>
        <v>202</v>
      </c>
      <c r="R3833" s="16">
        <f t="shared" si="245"/>
        <v>42621.389340277776</v>
      </c>
      <c r="S3833" s="16">
        <f t="shared" si="246"/>
        <v>42651.389340277776</v>
      </c>
    </row>
    <row r="3834" spans="1:19" ht="32" hidden="1" x14ac:dyDescent="0.2">
      <c r="A3834">
        <v>3588</v>
      </c>
      <c r="B3834" s="3" t="s">
        <v>3587</v>
      </c>
      <c r="C3834" s="3" t="s">
        <v>7698</v>
      </c>
      <c r="D3834" s="6">
        <v>200</v>
      </c>
      <c r="E3834" s="8">
        <v>201</v>
      </c>
      <c r="F3834" t="s">
        <v>8218</v>
      </c>
      <c r="G3834" t="s">
        <v>8224</v>
      </c>
      <c r="H3834" t="s">
        <v>8246</v>
      </c>
      <c r="I3834">
        <v>1430348400</v>
      </c>
      <c r="J3834">
        <v>1428436410</v>
      </c>
      <c r="K3834" t="b">
        <v>0</v>
      </c>
      <c r="L3834">
        <v>11</v>
      </c>
      <c r="M3834" t="b">
        <v>1</v>
      </c>
      <c r="N3834" s="11" t="s">
        <v>8273</v>
      </c>
      <c r="O3834" t="s">
        <v>8274</v>
      </c>
      <c r="P3834" s="10">
        <f t="shared" ref="P3834:P3897" si="248">IFERROR(ROUND(E3834/D3834*100,0), "N/A")</f>
        <v>101</v>
      </c>
      <c r="Q3834">
        <f t="shared" si="247"/>
        <v>18.27</v>
      </c>
      <c r="R3834" s="16">
        <f t="shared" si="245"/>
        <v>42101.828819444447</v>
      </c>
      <c r="S3834" s="16">
        <f t="shared" si="246"/>
        <v>42123.958333333328</v>
      </c>
    </row>
    <row r="3835" spans="1:19" ht="32" hidden="1" x14ac:dyDescent="0.2">
      <c r="A3835">
        <v>4003</v>
      </c>
      <c r="B3835" s="3" t="s">
        <v>3999</v>
      </c>
      <c r="C3835" s="3" t="s">
        <v>8071</v>
      </c>
      <c r="D3835" s="6">
        <v>2000</v>
      </c>
      <c r="E3835" s="8">
        <v>201</v>
      </c>
      <c r="F3835" t="s">
        <v>8220</v>
      </c>
      <c r="G3835" t="s">
        <v>8223</v>
      </c>
      <c r="H3835" t="s">
        <v>8245</v>
      </c>
      <c r="I3835">
        <v>1424009147</v>
      </c>
      <c r="J3835">
        <v>1421417147</v>
      </c>
      <c r="K3835" t="b">
        <v>0</v>
      </c>
      <c r="L3835">
        <v>2</v>
      </c>
      <c r="M3835" t="b">
        <v>0</v>
      </c>
      <c r="N3835" s="11" t="s">
        <v>8273</v>
      </c>
      <c r="O3835" t="s">
        <v>8274</v>
      </c>
      <c r="P3835" s="10">
        <f t="shared" si="248"/>
        <v>10</v>
      </c>
      <c r="Q3835">
        <f t="shared" si="247"/>
        <v>100.5</v>
      </c>
      <c r="R3835" s="16">
        <f t="shared" si="245"/>
        <v>42020.587349537032</v>
      </c>
      <c r="S3835" s="16">
        <f t="shared" si="246"/>
        <v>42050.587349537032</v>
      </c>
    </row>
    <row r="3836" spans="1:19" ht="16" hidden="1" x14ac:dyDescent="0.2">
      <c r="A3836">
        <v>3415</v>
      </c>
      <c r="B3836" s="3" t="s">
        <v>3414</v>
      </c>
      <c r="C3836" s="3" t="s">
        <v>7525</v>
      </c>
      <c r="D3836" s="6">
        <v>200</v>
      </c>
      <c r="E3836" s="8">
        <v>200</v>
      </c>
      <c r="F3836" t="s">
        <v>8218</v>
      </c>
      <c r="G3836" t="s">
        <v>8223</v>
      </c>
      <c r="H3836" t="s">
        <v>8245</v>
      </c>
      <c r="I3836">
        <v>1460935800</v>
      </c>
      <c r="J3836">
        <v>1459999656</v>
      </c>
      <c r="K3836" t="b">
        <v>0</v>
      </c>
      <c r="L3836">
        <v>9</v>
      </c>
      <c r="M3836" t="b">
        <v>1</v>
      </c>
      <c r="N3836" s="11" t="s">
        <v>8273</v>
      </c>
      <c r="O3836" t="s">
        <v>8274</v>
      </c>
      <c r="P3836" s="10">
        <f t="shared" si="248"/>
        <v>100</v>
      </c>
      <c r="Q3836">
        <f t="shared" si="247"/>
        <v>22.22</v>
      </c>
      <c r="R3836" s="16">
        <f t="shared" si="245"/>
        <v>42467.144166666665</v>
      </c>
      <c r="S3836" s="16">
        <f t="shared" si="246"/>
        <v>42477.979166666672</v>
      </c>
    </row>
    <row r="3837" spans="1:19" ht="32" hidden="1" x14ac:dyDescent="0.2">
      <c r="A3837">
        <v>4034</v>
      </c>
      <c r="B3837" s="3" t="s">
        <v>4030</v>
      </c>
      <c r="C3837" s="3" t="s">
        <v>8139</v>
      </c>
      <c r="D3837" s="6">
        <v>13500</v>
      </c>
      <c r="E3837" s="8">
        <v>200</v>
      </c>
      <c r="F3837" t="s">
        <v>8220</v>
      </c>
      <c r="G3837" t="s">
        <v>8223</v>
      </c>
      <c r="H3837" t="s">
        <v>8245</v>
      </c>
      <c r="I3837">
        <v>1428097450</v>
      </c>
      <c r="J3837">
        <v>1425509050</v>
      </c>
      <c r="K3837" t="b">
        <v>0</v>
      </c>
      <c r="L3837">
        <v>2</v>
      </c>
      <c r="M3837" t="b">
        <v>0</v>
      </c>
      <c r="N3837" s="11" t="s">
        <v>8273</v>
      </c>
      <c r="O3837" t="s">
        <v>8274</v>
      </c>
      <c r="P3837" s="10">
        <f t="shared" si="248"/>
        <v>1</v>
      </c>
      <c r="Q3837">
        <f t="shared" si="247"/>
        <v>100</v>
      </c>
      <c r="R3837" s="16">
        <f t="shared" si="245"/>
        <v>42067.947337962964</v>
      </c>
      <c r="S3837" s="16">
        <f t="shared" si="246"/>
        <v>42097.905671296292</v>
      </c>
    </row>
    <row r="3838" spans="1:19" ht="32" hidden="1" x14ac:dyDescent="0.2">
      <c r="A3838">
        <v>3429</v>
      </c>
      <c r="B3838" s="3" t="s">
        <v>3428</v>
      </c>
      <c r="C3838" s="3" t="s">
        <v>7539</v>
      </c>
      <c r="D3838" s="6">
        <v>150</v>
      </c>
      <c r="E3838" s="8">
        <v>195</v>
      </c>
      <c r="F3838" t="s">
        <v>8218</v>
      </c>
      <c r="G3838" t="s">
        <v>8224</v>
      </c>
      <c r="H3838" t="s">
        <v>8246</v>
      </c>
      <c r="I3838">
        <v>1478046661</v>
      </c>
      <c r="J3838">
        <v>1476837061</v>
      </c>
      <c r="K3838" t="b">
        <v>0</v>
      </c>
      <c r="L3838">
        <v>12</v>
      </c>
      <c r="M3838" t="b">
        <v>1</v>
      </c>
      <c r="N3838" s="11" t="s">
        <v>8273</v>
      </c>
      <c r="O3838" t="s">
        <v>8274</v>
      </c>
      <c r="P3838" s="10">
        <f t="shared" si="248"/>
        <v>130</v>
      </c>
      <c r="Q3838">
        <f t="shared" si="247"/>
        <v>16.25</v>
      </c>
      <c r="R3838" s="16">
        <f t="shared" si="245"/>
        <v>42662.021539351852</v>
      </c>
      <c r="S3838" s="16">
        <f t="shared" si="246"/>
        <v>42676.021539351852</v>
      </c>
    </row>
    <row r="3839" spans="1:19" ht="16" hidden="1" x14ac:dyDescent="0.2">
      <c r="A3839">
        <v>3946</v>
      </c>
      <c r="B3839" s="3" t="s">
        <v>3943</v>
      </c>
      <c r="C3839" s="3" t="s">
        <v>8054</v>
      </c>
      <c r="D3839" s="6">
        <v>6000</v>
      </c>
      <c r="E3839" s="8">
        <v>195</v>
      </c>
      <c r="F3839" t="s">
        <v>8220</v>
      </c>
      <c r="G3839" t="s">
        <v>8223</v>
      </c>
      <c r="H3839" t="s">
        <v>8245</v>
      </c>
      <c r="I3839">
        <v>1425110400</v>
      </c>
      <c r="J3839">
        <v>1422388822</v>
      </c>
      <c r="K3839" t="b">
        <v>0</v>
      </c>
      <c r="L3839">
        <v>5</v>
      </c>
      <c r="M3839" t="b">
        <v>0</v>
      </c>
      <c r="N3839" s="11" t="s">
        <v>8273</v>
      </c>
      <c r="O3839" t="s">
        <v>8274</v>
      </c>
      <c r="P3839" s="10">
        <f t="shared" si="248"/>
        <v>3</v>
      </c>
      <c r="Q3839">
        <f t="shared" si="247"/>
        <v>39</v>
      </c>
      <c r="R3839" s="16">
        <f t="shared" si="245"/>
        <v>42031.833587962959</v>
      </c>
      <c r="S3839" s="16">
        <f t="shared" si="246"/>
        <v>42063.333333333328</v>
      </c>
    </row>
    <row r="3840" spans="1:19" ht="32" hidden="1" x14ac:dyDescent="0.2">
      <c r="A3840">
        <v>3846</v>
      </c>
      <c r="B3840" s="3" t="s">
        <v>3843</v>
      </c>
      <c r="C3840" s="3" t="s">
        <v>7955</v>
      </c>
      <c r="D3840" s="6">
        <v>7000</v>
      </c>
      <c r="E3840" s="8">
        <v>189</v>
      </c>
      <c r="F3840" t="s">
        <v>8220</v>
      </c>
      <c r="G3840" t="s">
        <v>8223</v>
      </c>
      <c r="H3840" t="s">
        <v>8245</v>
      </c>
      <c r="I3840">
        <v>1412405940</v>
      </c>
      <c r="J3840">
        <v>1409721542</v>
      </c>
      <c r="K3840" t="b">
        <v>1</v>
      </c>
      <c r="L3840">
        <v>8</v>
      </c>
      <c r="M3840" t="b">
        <v>0</v>
      </c>
      <c r="N3840" s="11" t="s">
        <v>8273</v>
      </c>
      <c r="O3840" t="s">
        <v>8274</v>
      </c>
      <c r="P3840" s="10">
        <f t="shared" si="248"/>
        <v>3</v>
      </c>
      <c r="Q3840">
        <f t="shared" si="247"/>
        <v>23.63</v>
      </c>
      <c r="R3840" s="16">
        <f t="shared" si="245"/>
        <v>41885.221550925926</v>
      </c>
      <c r="S3840" s="16">
        <f t="shared" si="246"/>
        <v>41916.290972222225</v>
      </c>
    </row>
    <row r="3841" spans="1:19" ht="16" hidden="1" x14ac:dyDescent="0.2">
      <c r="A3841">
        <v>2884</v>
      </c>
      <c r="B3841" s="3" t="s">
        <v>2884</v>
      </c>
      <c r="C3841" s="3" t="s">
        <v>6994</v>
      </c>
      <c r="D3841" s="6">
        <v>45000</v>
      </c>
      <c r="E3841" s="8">
        <v>185</v>
      </c>
      <c r="F3841" t="s">
        <v>8220</v>
      </c>
      <c r="G3841" t="s">
        <v>8223</v>
      </c>
      <c r="H3841" t="s">
        <v>8245</v>
      </c>
      <c r="I3841">
        <v>1417800435</v>
      </c>
      <c r="J3841">
        <v>1415208435</v>
      </c>
      <c r="K3841" t="b">
        <v>0</v>
      </c>
      <c r="L3841">
        <v>4</v>
      </c>
      <c r="M3841" t="b">
        <v>0</v>
      </c>
      <c r="N3841" s="11" t="s">
        <v>8273</v>
      </c>
      <c r="O3841" t="s">
        <v>8274</v>
      </c>
      <c r="P3841" s="10">
        <f t="shared" si="248"/>
        <v>0</v>
      </c>
      <c r="Q3841">
        <f t="shared" si="247"/>
        <v>46.25</v>
      </c>
      <c r="R3841" s="16">
        <f t="shared" si="245"/>
        <v>41948.727256944447</v>
      </c>
      <c r="S3841" s="16">
        <f t="shared" si="246"/>
        <v>41978.727256944447</v>
      </c>
    </row>
    <row r="3842" spans="1:19" ht="32" hidden="1" x14ac:dyDescent="0.2">
      <c r="A3842">
        <v>3910</v>
      </c>
      <c r="B3842" s="3" t="s">
        <v>3907</v>
      </c>
      <c r="C3842" s="3" t="s">
        <v>8018</v>
      </c>
      <c r="D3842" s="6">
        <v>6000</v>
      </c>
      <c r="E3842" s="8">
        <v>185</v>
      </c>
      <c r="F3842" t="s">
        <v>8220</v>
      </c>
      <c r="G3842" t="s">
        <v>8223</v>
      </c>
      <c r="H3842" t="s">
        <v>8245</v>
      </c>
      <c r="I3842">
        <v>1441649397</v>
      </c>
      <c r="J3842">
        <v>1439057397</v>
      </c>
      <c r="K3842" t="b">
        <v>0</v>
      </c>
      <c r="L3842">
        <v>3</v>
      </c>
      <c r="M3842" t="b">
        <v>0</v>
      </c>
      <c r="N3842" s="11" t="s">
        <v>8273</v>
      </c>
      <c r="O3842" t="s">
        <v>8274</v>
      </c>
      <c r="P3842" s="10">
        <f t="shared" si="248"/>
        <v>3</v>
      </c>
      <c r="Q3842">
        <f t="shared" si="247"/>
        <v>61.67</v>
      </c>
      <c r="R3842" s="16">
        <f t="shared" si="245"/>
        <v>42224.756909722222</v>
      </c>
      <c r="S3842" s="16">
        <f t="shared" si="246"/>
        <v>42254.756909722222</v>
      </c>
    </row>
    <row r="3843" spans="1:19" ht="32" hidden="1" x14ac:dyDescent="0.2">
      <c r="A3843">
        <v>3508</v>
      </c>
      <c r="B3843" s="3" t="s">
        <v>3507</v>
      </c>
      <c r="C3843" s="3" t="s">
        <v>7618</v>
      </c>
      <c r="D3843" s="6">
        <v>100</v>
      </c>
      <c r="E3843" s="8">
        <v>180</v>
      </c>
      <c r="F3843" t="s">
        <v>8218</v>
      </c>
      <c r="G3843" t="s">
        <v>8224</v>
      </c>
      <c r="H3843" t="s">
        <v>8246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s="11" t="s">
        <v>8273</v>
      </c>
      <c r="O3843" t="s">
        <v>8274</v>
      </c>
      <c r="P3843" s="10">
        <f t="shared" si="248"/>
        <v>180</v>
      </c>
      <c r="Q3843">
        <f t="shared" si="247"/>
        <v>12</v>
      </c>
      <c r="R3843" s="16">
        <f t="shared" ref="R3843:R3906" si="249">(((J3843/60)/60)/24)+DATE(1970,1,1)</f>
        <v>42477.729780092588</v>
      </c>
      <c r="S3843" s="16">
        <f t="shared" ref="S3843:S3906" si="250">(((I3843/60)/60)/24)+DATE(1970,1,1)</f>
        <v>42500.875</v>
      </c>
    </row>
    <row r="3844" spans="1:19" ht="32" hidden="1" x14ac:dyDescent="0.2">
      <c r="A3844">
        <v>2869</v>
      </c>
      <c r="B3844" s="3" t="s">
        <v>2869</v>
      </c>
      <c r="C3844" s="3" t="s">
        <v>6979</v>
      </c>
      <c r="D3844" s="6">
        <v>20000</v>
      </c>
      <c r="E3844" s="8">
        <v>177</v>
      </c>
      <c r="F3844" t="s">
        <v>8220</v>
      </c>
      <c r="G3844" t="s">
        <v>8223</v>
      </c>
      <c r="H3844" t="s">
        <v>8245</v>
      </c>
      <c r="I3844">
        <v>1468937681</v>
      </c>
      <c r="J3844">
        <v>1466345681</v>
      </c>
      <c r="K3844" t="b">
        <v>0</v>
      </c>
      <c r="L3844">
        <v>5</v>
      </c>
      <c r="M3844" t="b">
        <v>0</v>
      </c>
      <c r="N3844" s="11" t="s">
        <v>8273</v>
      </c>
      <c r="O3844" t="s">
        <v>8274</v>
      </c>
      <c r="P3844" s="10">
        <f t="shared" si="248"/>
        <v>1</v>
      </c>
      <c r="Q3844">
        <f t="shared" si="247"/>
        <v>35.4</v>
      </c>
      <c r="R3844" s="16">
        <f t="shared" si="249"/>
        <v>42540.593530092592</v>
      </c>
      <c r="S3844" s="16">
        <f t="shared" si="250"/>
        <v>42570.593530092592</v>
      </c>
    </row>
    <row r="3845" spans="1:19" ht="32" hidden="1" x14ac:dyDescent="0.2">
      <c r="A3845">
        <v>3905</v>
      </c>
      <c r="B3845" s="3" t="s">
        <v>3902</v>
      </c>
      <c r="C3845" s="3" t="s">
        <v>8013</v>
      </c>
      <c r="D3845" s="6">
        <v>1500</v>
      </c>
      <c r="E3845" s="8">
        <v>173</v>
      </c>
      <c r="F3845" t="s">
        <v>8220</v>
      </c>
      <c r="G3845" t="s">
        <v>8224</v>
      </c>
      <c r="H3845" t="s">
        <v>8246</v>
      </c>
      <c r="I3845">
        <v>1434063600</v>
      </c>
      <c r="J3845">
        <v>1430405903</v>
      </c>
      <c r="K3845" t="b">
        <v>0</v>
      </c>
      <c r="L3845">
        <v>7</v>
      </c>
      <c r="M3845" t="b">
        <v>0</v>
      </c>
      <c r="N3845" s="11" t="s">
        <v>8273</v>
      </c>
      <c r="O3845" t="s">
        <v>8274</v>
      </c>
      <c r="P3845" s="10">
        <f t="shared" si="248"/>
        <v>12</v>
      </c>
      <c r="Q3845">
        <f t="shared" si="247"/>
        <v>24.71</v>
      </c>
      <c r="R3845" s="16">
        <f t="shared" si="249"/>
        <v>42124.623877314814</v>
      </c>
      <c r="S3845" s="16">
        <f t="shared" si="250"/>
        <v>42166.958333333328</v>
      </c>
    </row>
    <row r="3846" spans="1:19" ht="32" hidden="1" x14ac:dyDescent="0.2">
      <c r="A3846">
        <v>3896</v>
      </c>
      <c r="B3846" s="3" t="s">
        <v>3893</v>
      </c>
      <c r="C3846" s="3" t="s">
        <v>8004</v>
      </c>
      <c r="D3846" s="6">
        <v>1600</v>
      </c>
      <c r="E3846" s="8">
        <v>170</v>
      </c>
      <c r="F3846" t="s">
        <v>8220</v>
      </c>
      <c r="G3846" t="s">
        <v>8223</v>
      </c>
      <c r="H3846" t="s">
        <v>8245</v>
      </c>
      <c r="I3846">
        <v>1402979778</v>
      </c>
      <c r="J3846">
        <v>1401770178</v>
      </c>
      <c r="K3846" t="b">
        <v>0</v>
      </c>
      <c r="L3846">
        <v>4</v>
      </c>
      <c r="M3846" t="b">
        <v>0</v>
      </c>
      <c r="N3846" s="11" t="s">
        <v>8273</v>
      </c>
      <c r="O3846" t="s">
        <v>8274</v>
      </c>
      <c r="P3846" s="10">
        <f t="shared" si="248"/>
        <v>11</v>
      </c>
      <c r="Q3846">
        <f t="shared" si="247"/>
        <v>42.5</v>
      </c>
      <c r="R3846" s="16">
        <f t="shared" si="249"/>
        <v>41793.191875000004</v>
      </c>
      <c r="S3846" s="16">
        <f t="shared" si="250"/>
        <v>41807.191875000004</v>
      </c>
    </row>
    <row r="3847" spans="1:19" ht="32" hidden="1" x14ac:dyDescent="0.2">
      <c r="A3847">
        <v>3982</v>
      </c>
      <c r="B3847" s="3" t="s">
        <v>3978</v>
      </c>
      <c r="C3847" s="3" t="s">
        <v>8088</v>
      </c>
      <c r="D3847" s="6">
        <v>850</v>
      </c>
      <c r="E3847" s="8">
        <v>170</v>
      </c>
      <c r="F3847" t="s">
        <v>8220</v>
      </c>
      <c r="G3847" t="s">
        <v>8224</v>
      </c>
      <c r="H3847" t="s">
        <v>8246</v>
      </c>
      <c r="I3847">
        <v>1436297180</v>
      </c>
      <c r="J3847">
        <v>1431113180</v>
      </c>
      <c r="K3847" t="b">
        <v>0</v>
      </c>
      <c r="L3847">
        <v>5</v>
      </c>
      <c r="M3847" t="b">
        <v>0</v>
      </c>
      <c r="N3847" s="11" t="s">
        <v>8273</v>
      </c>
      <c r="O3847" t="s">
        <v>8274</v>
      </c>
      <c r="P3847" s="10">
        <f t="shared" si="248"/>
        <v>20</v>
      </c>
      <c r="Q3847">
        <f t="shared" si="247"/>
        <v>34</v>
      </c>
      <c r="R3847" s="16">
        <f t="shared" si="249"/>
        <v>42132.809953703705</v>
      </c>
      <c r="S3847" s="16">
        <f t="shared" si="250"/>
        <v>42192.809953703705</v>
      </c>
    </row>
    <row r="3848" spans="1:19" ht="16" hidden="1" x14ac:dyDescent="0.2">
      <c r="A3848">
        <v>4070</v>
      </c>
      <c r="B3848" s="3" t="s">
        <v>4066</v>
      </c>
      <c r="C3848" s="3" t="s">
        <v>8173</v>
      </c>
      <c r="D3848" s="6">
        <v>1000</v>
      </c>
      <c r="E3848" s="8">
        <v>165</v>
      </c>
      <c r="F3848" t="s">
        <v>8220</v>
      </c>
      <c r="G3848" t="s">
        <v>8223</v>
      </c>
      <c r="H3848" t="s">
        <v>8245</v>
      </c>
      <c r="I3848">
        <v>1425178800</v>
      </c>
      <c r="J3848">
        <v>1422374420</v>
      </c>
      <c r="K3848" t="b">
        <v>0</v>
      </c>
      <c r="L3848">
        <v>6</v>
      </c>
      <c r="M3848" t="b">
        <v>0</v>
      </c>
      <c r="N3848" s="11" t="s">
        <v>8273</v>
      </c>
      <c r="O3848" t="s">
        <v>8274</v>
      </c>
      <c r="P3848" s="10">
        <f t="shared" si="248"/>
        <v>17</v>
      </c>
      <c r="Q3848">
        <f t="shared" si="247"/>
        <v>27.5</v>
      </c>
      <c r="R3848" s="16">
        <f t="shared" si="249"/>
        <v>42031.666898148149</v>
      </c>
      <c r="S3848" s="16">
        <f t="shared" si="250"/>
        <v>42064.125</v>
      </c>
    </row>
    <row r="3849" spans="1:19" ht="32" hidden="1" x14ac:dyDescent="0.2">
      <c r="A3849">
        <v>3135</v>
      </c>
      <c r="B3849" s="3" t="s">
        <v>3135</v>
      </c>
      <c r="C3849" s="3" t="s">
        <v>7245</v>
      </c>
      <c r="D3849" s="6">
        <v>777</v>
      </c>
      <c r="E3849" s="8">
        <v>162</v>
      </c>
      <c r="F3849" t="s">
        <v>8221</v>
      </c>
      <c r="G3849" t="s">
        <v>8223</v>
      </c>
      <c r="H3849" t="s">
        <v>8245</v>
      </c>
      <c r="I3849">
        <v>1491277121</v>
      </c>
      <c r="J3849">
        <v>1489376321</v>
      </c>
      <c r="K3849" t="b">
        <v>0</v>
      </c>
      <c r="L3849">
        <v>7</v>
      </c>
      <c r="M3849" t="b">
        <v>0</v>
      </c>
      <c r="N3849" s="11" t="s">
        <v>8273</v>
      </c>
      <c r="O3849" t="s">
        <v>8274</v>
      </c>
      <c r="P3849" s="10">
        <f t="shared" si="248"/>
        <v>21</v>
      </c>
      <c r="Q3849">
        <f t="shared" si="247"/>
        <v>23.14</v>
      </c>
      <c r="R3849" s="16">
        <f t="shared" si="249"/>
        <v>42807.151863425926</v>
      </c>
      <c r="S3849" s="16">
        <f t="shared" si="250"/>
        <v>42829.151863425926</v>
      </c>
    </row>
    <row r="3850" spans="1:19" ht="32" hidden="1" x14ac:dyDescent="0.2">
      <c r="A3850">
        <v>3907</v>
      </c>
      <c r="B3850" s="3" t="s">
        <v>3904</v>
      </c>
      <c r="C3850" s="3" t="s">
        <v>8015</v>
      </c>
      <c r="D3850" s="6">
        <v>1000</v>
      </c>
      <c r="E3850" s="8">
        <v>153</v>
      </c>
      <c r="F3850" t="s">
        <v>8220</v>
      </c>
      <c r="G3850" t="s">
        <v>8223</v>
      </c>
      <c r="H3850" t="s">
        <v>8245</v>
      </c>
      <c r="I3850">
        <v>1414354080</v>
      </c>
      <c r="J3850">
        <v>1411587606</v>
      </c>
      <c r="K3850" t="b">
        <v>0</v>
      </c>
      <c r="L3850">
        <v>4</v>
      </c>
      <c r="M3850" t="b">
        <v>0</v>
      </c>
      <c r="N3850" s="11" t="s">
        <v>8273</v>
      </c>
      <c r="O3850" t="s">
        <v>8274</v>
      </c>
      <c r="P3850" s="10">
        <f t="shared" si="248"/>
        <v>15</v>
      </c>
      <c r="Q3850">
        <f t="shared" ref="Q3850:Q3913" si="251">IFERROR(ROUND(E3850/L3850,2),0)</f>
        <v>38.25</v>
      </c>
      <c r="R3850" s="16">
        <f t="shared" si="249"/>
        <v>41906.819513888891</v>
      </c>
      <c r="S3850" s="16">
        <f t="shared" si="250"/>
        <v>41938.838888888888</v>
      </c>
    </row>
    <row r="3851" spans="1:19" ht="32" hidden="1" x14ac:dyDescent="0.2">
      <c r="A3851">
        <v>3191</v>
      </c>
      <c r="B3851" s="3" t="s">
        <v>3191</v>
      </c>
      <c r="C3851" s="3" t="s">
        <v>7301</v>
      </c>
      <c r="D3851" s="6">
        <v>3750</v>
      </c>
      <c r="E3851" s="8">
        <v>151</v>
      </c>
      <c r="F3851" t="s">
        <v>8220</v>
      </c>
      <c r="G3851" t="s">
        <v>8223</v>
      </c>
      <c r="H3851" t="s">
        <v>8245</v>
      </c>
      <c r="I3851">
        <v>1471370869</v>
      </c>
      <c r="J3851">
        <v>1466186869</v>
      </c>
      <c r="K3851" t="b">
        <v>0</v>
      </c>
      <c r="L3851">
        <v>4</v>
      </c>
      <c r="M3851" t="b">
        <v>0</v>
      </c>
      <c r="N3851" s="11" t="s">
        <v>8273</v>
      </c>
      <c r="O3851" t="s">
        <v>8275</v>
      </c>
      <c r="P3851" s="10">
        <f t="shared" si="248"/>
        <v>4</v>
      </c>
      <c r="Q3851">
        <f t="shared" si="251"/>
        <v>37.75</v>
      </c>
      <c r="R3851" s="16">
        <f t="shared" si="249"/>
        <v>42538.755428240736</v>
      </c>
      <c r="S3851" s="16">
        <f t="shared" si="250"/>
        <v>42598.755428240736</v>
      </c>
    </row>
    <row r="3852" spans="1:19" ht="32" hidden="1" x14ac:dyDescent="0.2">
      <c r="A3852">
        <v>3987</v>
      </c>
      <c r="B3852" s="3" t="s">
        <v>3983</v>
      </c>
      <c r="C3852" s="3" t="s">
        <v>8093</v>
      </c>
      <c r="D3852" s="6">
        <v>400</v>
      </c>
      <c r="E3852" s="8">
        <v>151</v>
      </c>
      <c r="F3852" t="s">
        <v>8220</v>
      </c>
      <c r="G3852" t="s">
        <v>8224</v>
      </c>
      <c r="H3852" t="s">
        <v>8246</v>
      </c>
      <c r="I3852">
        <v>1400278290</v>
      </c>
      <c r="J3852">
        <v>1399414290</v>
      </c>
      <c r="K3852" t="b">
        <v>0</v>
      </c>
      <c r="L3852">
        <v>13</v>
      </c>
      <c r="M3852" t="b">
        <v>0</v>
      </c>
      <c r="N3852" s="11" t="s">
        <v>8273</v>
      </c>
      <c r="O3852" t="s">
        <v>8274</v>
      </c>
      <c r="P3852" s="10">
        <f t="shared" si="248"/>
        <v>38</v>
      </c>
      <c r="Q3852">
        <f t="shared" si="251"/>
        <v>11.62</v>
      </c>
      <c r="R3852" s="16">
        <f t="shared" si="249"/>
        <v>41765.92465277778</v>
      </c>
      <c r="S3852" s="16">
        <f t="shared" si="250"/>
        <v>41775.92465277778</v>
      </c>
    </row>
    <row r="3853" spans="1:19" ht="16" hidden="1" x14ac:dyDescent="0.2">
      <c r="A3853">
        <v>3737</v>
      </c>
      <c r="B3853" s="3" t="s">
        <v>3734</v>
      </c>
      <c r="C3853" s="3" t="s">
        <v>7847</v>
      </c>
      <c r="D3853" s="6">
        <v>700</v>
      </c>
      <c r="E3853" s="8">
        <v>150</v>
      </c>
      <c r="F3853" t="s">
        <v>8220</v>
      </c>
      <c r="G3853" t="s">
        <v>8223</v>
      </c>
      <c r="H3853" t="s">
        <v>8245</v>
      </c>
      <c r="I3853">
        <v>1447311540</v>
      </c>
      <c r="J3853">
        <v>1445358903</v>
      </c>
      <c r="K3853" t="b">
        <v>0</v>
      </c>
      <c r="L3853">
        <v>4</v>
      </c>
      <c r="M3853" t="b">
        <v>0</v>
      </c>
      <c r="N3853" s="11" t="s">
        <v>8273</v>
      </c>
      <c r="O3853" t="s">
        <v>8274</v>
      </c>
      <c r="P3853" s="10">
        <f t="shared" si="248"/>
        <v>21</v>
      </c>
      <c r="Q3853">
        <f t="shared" si="251"/>
        <v>37.5</v>
      </c>
      <c r="R3853" s="16">
        <f t="shared" si="249"/>
        <v>42297.691006944442</v>
      </c>
      <c r="S3853" s="16">
        <f t="shared" si="250"/>
        <v>42320.290972222225</v>
      </c>
    </row>
    <row r="3854" spans="1:19" ht="32" hidden="1" x14ac:dyDescent="0.2">
      <c r="A3854">
        <v>2856</v>
      </c>
      <c r="B3854" s="3" t="s">
        <v>2856</v>
      </c>
      <c r="C3854" s="3" t="s">
        <v>6966</v>
      </c>
      <c r="D3854" s="6">
        <v>3000</v>
      </c>
      <c r="E3854" s="8">
        <v>146</v>
      </c>
      <c r="F3854" t="s">
        <v>8220</v>
      </c>
      <c r="G3854" t="s">
        <v>8223</v>
      </c>
      <c r="H3854" t="s">
        <v>8245</v>
      </c>
      <c r="I3854">
        <v>1439069640</v>
      </c>
      <c r="J3854">
        <v>1433897647</v>
      </c>
      <c r="K3854" t="b">
        <v>0</v>
      </c>
      <c r="L3854">
        <v>6</v>
      </c>
      <c r="M3854" t="b">
        <v>0</v>
      </c>
      <c r="N3854" s="11" t="s">
        <v>8273</v>
      </c>
      <c r="O3854" t="s">
        <v>8274</v>
      </c>
      <c r="P3854" s="10">
        <f t="shared" si="248"/>
        <v>5</v>
      </c>
      <c r="Q3854">
        <f t="shared" si="251"/>
        <v>24.33</v>
      </c>
      <c r="R3854" s="16">
        <f t="shared" si="249"/>
        <v>42165.037581018521</v>
      </c>
      <c r="S3854" s="16">
        <f t="shared" si="250"/>
        <v>42224.898611111115</v>
      </c>
    </row>
    <row r="3855" spans="1:19" ht="16" hidden="1" x14ac:dyDescent="0.2">
      <c r="A3855">
        <v>2916</v>
      </c>
      <c r="B3855" s="3" t="s">
        <v>2916</v>
      </c>
      <c r="C3855" s="3" t="s">
        <v>7026</v>
      </c>
      <c r="D3855" s="6">
        <v>1850</v>
      </c>
      <c r="E3855" s="8">
        <v>145</v>
      </c>
      <c r="F3855" t="s">
        <v>8220</v>
      </c>
      <c r="G3855" t="s">
        <v>8224</v>
      </c>
      <c r="H3855" t="s">
        <v>8246</v>
      </c>
      <c r="I3855">
        <v>1400498789</v>
      </c>
      <c r="J3855">
        <v>1398511589</v>
      </c>
      <c r="K3855" t="b">
        <v>0</v>
      </c>
      <c r="L3855">
        <v>7</v>
      </c>
      <c r="M3855" t="b">
        <v>0</v>
      </c>
      <c r="N3855" s="11" t="s">
        <v>8273</v>
      </c>
      <c r="O3855" t="s">
        <v>8274</v>
      </c>
      <c r="P3855" s="10">
        <f t="shared" si="248"/>
        <v>8</v>
      </c>
      <c r="Q3855">
        <f t="shared" si="251"/>
        <v>20.71</v>
      </c>
      <c r="R3855" s="16">
        <f t="shared" si="249"/>
        <v>41755.476724537039</v>
      </c>
      <c r="S3855" s="16">
        <f t="shared" si="250"/>
        <v>41778.476724537039</v>
      </c>
    </row>
    <row r="3856" spans="1:19" ht="32" hidden="1" x14ac:dyDescent="0.2">
      <c r="A3856">
        <v>4102</v>
      </c>
      <c r="B3856" s="3" t="s">
        <v>4098</v>
      </c>
      <c r="C3856" s="3" t="s">
        <v>8205</v>
      </c>
      <c r="D3856" s="6">
        <v>500</v>
      </c>
      <c r="E3856" s="8">
        <v>137</v>
      </c>
      <c r="F3856" t="s">
        <v>8220</v>
      </c>
      <c r="G3856" t="s">
        <v>8223</v>
      </c>
      <c r="H3856" t="s">
        <v>8245</v>
      </c>
      <c r="I3856">
        <v>1463343673</v>
      </c>
      <c r="J3856">
        <v>1460751673</v>
      </c>
      <c r="K3856" t="b">
        <v>0</v>
      </c>
      <c r="L3856">
        <v>6</v>
      </c>
      <c r="M3856" t="b">
        <v>0</v>
      </c>
      <c r="N3856" s="11" t="s">
        <v>8273</v>
      </c>
      <c r="O3856" t="s">
        <v>8274</v>
      </c>
      <c r="P3856" s="10">
        <f t="shared" si="248"/>
        <v>27</v>
      </c>
      <c r="Q3856">
        <f t="shared" si="251"/>
        <v>22.83</v>
      </c>
      <c r="R3856" s="16">
        <f t="shared" si="249"/>
        <v>42475.848067129627</v>
      </c>
      <c r="S3856" s="16">
        <f t="shared" si="250"/>
        <v>42505.848067129627</v>
      </c>
    </row>
    <row r="3857" spans="1:19" ht="32" hidden="1" x14ac:dyDescent="0.2">
      <c r="A3857">
        <v>3971</v>
      </c>
      <c r="B3857" s="3" t="s">
        <v>3968</v>
      </c>
      <c r="C3857" s="3" t="s">
        <v>8078</v>
      </c>
      <c r="D3857" s="6">
        <v>14000</v>
      </c>
      <c r="E3857" s="8">
        <v>136</v>
      </c>
      <c r="F3857" t="s">
        <v>8220</v>
      </c>
      <c r="G3857" t="s">
        <v>8223</v>
      </c>
      <c r="H3857" t="s">
        <v>8245</v>
      </c>
      <c r="I3857">
        <v>1405947126</v>
      </c>
      <c r="J3857">
        <v>1403355126</v>
      </c>
      <c r="K3857" t="b">
        <v>0</v>
      </c>
      <c r="L3857">
        <v>6</v>
      </c>
      <c r="M3857" t="b">
        <v>0</v>
      </c>
      <c r="N3857" s="11" t="s">
        <v>8273</v>
      </c>
      <c r="O3857" t="s">
        <v>8274</v>
      </c>
      <c r="P3857" s="10">
        <f t="shared" si="248"/>
        <v>1</v>
      </c>
      <c r="Q3857">
        <f t="shared" si="251"/>
        <v>22.67</v>
      </c>
      <c r="R3857" s="16">
        <f t="shared" si="249"/>
        <v>41811.536180555559</v>
      </c>
      <c r="S3857" s="16">
        <f t="shared" si="250"/>
        <v>41841.536180555559</v>
      </c>
    </row>
    <row r="3858" spans="1:19" ht="16" hidden="1" x14ac:dyDescent="0.2">
      <c r="A3858">
        <v>3900</v>
      </c>
      <c r="B3858" s="3" t="s">
        <v>3897</v>
      </c>
      <c r="C3858" s="3" t="s">
        <v>8008</v>
      </c>
      <c r="D3858" s="6">
        <v>2500</v>
      </c>
      <c r="E3858" s="8">
        <v>135</v>
      </c>
      <c r="F3858" t="s">
        <v>8220</v>
      </c>
      <c r="G3858" t="s">
        <v>8223</v>
      </c>
      <c r="H3858" t="s">
        <v>8245</v>
      </c>
      <c r="I3858">
        <v>1433988791</v>
      </c>
      <c r="J3858">
        <v>1431396791</v>
      </c>
      <c r="K3858" t="b">
        <v>0</v>
      </c>
      <c r="L3858">
        <v>5</v>
      </c>
      <c r="M3858" t="b">
        <v>0</v>
      </c>
      <c r="N3858" s="11" t="s">
        <v>8273</v>
      </c>
      <c r="O3858" t="s">
        <v>8274</v>
      </c>
      <c r="P3858" s="10">
        <f t="shared" si="248"/>
        <v>5</v>
      </c>
      <c r="Q3858">
        <f t="shared" si="251"/>
        <v>27</v>
      </c>
      <c r="R3858" s="16">
        <f t="shared" si="249"/>
        <v>42136.092488425929</v>
      </c>
      <c r="S3858" s="16">
        <f t="shared" si="250"/>
        <v>42166.092488425929</v>
      </c>
    </row>
    <row r="3859" spans="1:19" ht="32" hidden="1" x14ac:dyDescent="0.2">
      <c r="A3859">
        <v>3909</v>
      </c>
      <c r="B3859" s="3" t="s">
        <v>3906</v>
      </c>
      <c r="C3859" s="3" t="s">
        <v>8017</v>
      </c>
      <c r="D3859" s="6">
        <v>60000</v>
      </c>
      <c r="E3859" s="8">
        <v>135</v>
      </c>
      <c r="F3859" t="s">
        <v>8220</v>
      </c>
      <c r="G3859" t="s">
        <v>8223</v>
      </c>
      <c r="H3859" t="s">
        <v>8245</v>
      </c>
      <c r="I3859">
        <v>1410424642</v>
      </c>
      <c r="J3859">
        <v>1407832642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 s="10">
        <f t="shared" si="248"/>
        <v>0</v>
      </c>
      <c r="Q3859">
        <f t="shared" si="251"/>
        <v>33.75</v>
      </c>
      <c r="R3859" s="16">
        <f t="shared" si="249"/>
        <v>41863.359282407408</v>
      </c>
      <c r="S3859" s="16">
        <f t="shared" si="250"/>
        <v>41893.359282407408</v>
      </c>
    </row>
    <row r="3860" spans="1:19" ht="32" hidden="1" x14ac:dyDescent="0.2">
      <c r="A3860">
        <v>3920</v>
      </c>
      <c r="B3860" s="3" t="s">
        <v>3917</v>
      </c>
      <c r="C3860" s="3" t="s">
        <v>8028</v>
      </c>
      <c r="D3860" s="6">
        <v>2500</v>
      </c>
      <c r="E3860" s="8">
        <v>135</v>
      </c>
      <c r="F3860" t="s">
        <v>8220</v>
      </c>
      <c r="G3860" t="s">
        <v>8224</v>
      </c>
      <c r="H3860" t="s">
        <v>8246</v>
      </c>
      <c r="I3860">
        <v>1479032260</v>
      </c>
      <c r="J3860">
        <v>1476436660</v>
      </c>
      <c r="K3860" t="b">
        <v>0</v>
      </c>
      <c r="L3860">
        <v>3</v>
      </c>
      <c r="M3860" t="b">
        <v>0</v>
      </c>
      <c r="N3860" s="11" t="s">
        <v>8273</v>
      </c>
      <c r="O3860" t="s">
        <v>8274</v>
      </c>
      <c r="P3860" s="10">
        <f t="shared" si="248"/>
        <v>5</v>
      </c>
      <c r="Q3860">
        <f t="shared" si="251"/>
        <v>45</v>
      </c>
      <c r="R3860" s="16">
        <f t="shared" si="249"/>
        <v>42657.38726851852</v>
      </c>
      <c r="S3860" s="16">
        <f t="shared" si="250"/>
        <v>42687.428935185191</v>
      </c>
    </row>
    <row r="3861" spans="1:19" ht="32" hidden="1" x14ac:dyDescent="0.2">
      <c r="A3861">
        <v>4063</v>
      </c>
      <c r="B3861" s="3" t="s">
        <v>4059</v>
      </c>
      <c r="C3861" s="3" t="s">
        <v>8167</v>
      </c>
      <c r="D3861" s="6">
        <v>9500</v>
      </c>
      <c r="E3861" s="8">
        <v>135</v>
      </c>
      <c r="F3861" t="s">
        <v>8220</v>
      </c>
      <c r="G3861" t="s">
        <v>8224</v>
      </c>
      <c r="H3861" t="s">
        <v>8246</v>
      </c>
      <c r="I3861">
        <v>1403886084</v>
      </c>
      <c r="J3861">
        <v>1401294084</v>
      </c>
      <c r="K3861" t="b">
        <v>0</v>
      </c>
      <c r="L3861">
        <v>9</v>
      </c>
      <c r="M3861" t="b">
        <v>0</v>
      </c>
      <c r="N3861" s="11" t="s">
        <v>8273</v>
      </c>
      <c r="O3861" t="s">
        <v>8274</v>
      </c>
      <c r="P3861" s="10">
        <f t="shared" si="248"/>
        <v>1</v>
      </c>
      <c r="Q3861">
        <f t="shared" si="251"/>
        <v>15</v>
      </c>
      <c r="R3861" s="16">
        <f t="shared" si="249"/>
        <v>41787.681527777779</v>
      </c>
      <c r="S3861" s="16">
        <f t="shared" si="250"/>
        <v>41817.681527777779</v>
      </c>
    </row>
    <row r="3862" spans="1:19" ht="16" hidden="1" x14ac:dyDescent="0.2">
      <c r="A3862">
        <v>3732</v>
      </c>
      <c r="B3862" s="3" t="s">
        <v>3729</v>
      </c>
      <c r="C3862" s="3" t="s">
        <v>7842</v>
      </c>
      <c r="D3862" s="6">
        <v>850</v>
      </c>
      <c r="E3862" s="8">
        <v>131</v>
      </c>
      <c r="F3862" t="s">
        <v>8220</v>
      </c>
      <c r="G3862" t="s">
        <v>8232</v>
      </c>
      <c r="H3862" t="s">
        <v>8248</v>
      </c>
      <c r="I3862">
        <v>1422100800</v>
      </c>
      <c r="J3862">
        <v>1416932133</v>
      </c>
      <c r="K3862" t="b">
        <v>0</v>
      </c>
      <c r="L3862">
        <v>4</v>
      </c>
      <c r="M3862" t="b">
        <v>0</v>
      </c>
      <c r="N3862" s="11" t="s">
        <v>8273</v>
      </c>
      <c r="O3862" t="s">
        <v>8274</v>
      </c>
      <c r="P3862" s="10">
        <f t="shared" si="248"/>
        <v>15</v>
      </c>
      <c r="Q3862">
        <f t="shared" si="251"/>
        <v>32.75</v>
      </c>
      <c r="R3862" s="16">
        <f t="shared" si="249"/>
        <v>41968.677465277782</v>
      </c>
      <c r="S3862" s="16">
        <f t="shared" si="250"/>
        <v>42028.5</v>
      </c>
    </row>
    <row r="3863" spans="1:19" ht="16" hidden="1" x14ac:dyDescent="0.2">
      <c r="A3863">
        <v>2885</v>
      </c>
      <c r="B3863" s="3" t="s">
        <v>2885</v>
      </c>
      <c r="C3863" s="3" t="s">
        <v>6995</v>
      </c>
      <c r="D3863" s="6">
        <v>400</v>
      </c>
      <c r="E3863" s="8">
        <v>130</v>
      </c>
      <c r="F3863" t="s">
        <v>8220</v>
      </c>
      <c r="G3863" t="s">
        <v>8223</v>
      </c>
      <c r="H3863" t="s">
        <v>8245</v>
      </c>
      <c r="I3863">
        <v>1426294201</v>
      </c>
      <c r="J3863">
        <v>1423705801</v>
      </c>
      <c r="K3863" t="b">
        <v>0</v>
      </c>
      <c r="L3863">
        <v>5</v>
      </c>
      <c r="M3863" t="b">
        <v>0</v>
      </c>
      <c r="N3863" s="11" t="s">
        <v>8273</v>
      </c>
      <c r="O3863" t="s">
        <v>8274</v>
      </c>
      <c r="P3863" s="10">
        <f t="shared" si="248"/>
        <v>33</v>
      </c>
      <c r="Q3863">
        <f t="shared" si="251"/>
        <v>26</v>
      </c>
      <c r="R3863" s="16">
        <f t="shared" si="249"/>
        <v>42047.07640046296</v>
      </c>
      <c r="S3863" s="16">
        <f t="shared" si="250"/>
        <v>42077.034733796296</v>
      </c>
    </row>
    <row r="3864" spans="1:19" ht="32" x14ac:dyDescent="0.2">
      <c r="A3864">
        <v>3188</v>
      </c>
      <c r="B3864" s="3" t="s">
        <v>3188</v>
      </c>
      <c r="C3864" s="3" t="s">
        <v>7298</v>
      </c>
      <c r="D3864" s="6">
        <v>200</v>
      </c>
      <c r="E3864" s="8">
        <v>130</v>
      </c>
      <c r="F3864" t="s">
        <v>8220</v>
      </c>
      <c r="G3864" t="s">
        <v>8224</v>
      </c>
      <c r="H3864" t="s">
        <v>8246</v>
      </c>
      <c r="I3864">
        <v>1433930302</v>
      </c>
      <c r="J3864">
        <v>1432115902</v>
      </c>
      <c r="K3864" t="b">
        <v>0</v>
      </c>
      <c r="L3864">
        <v>9</v>
      </c>
      <c r="M3864" t="b">
        <v>0</v>
      </c>
      <c r="N3864" s="11" t="s">
        <v>8273</v>
      </c>
      <c r="O3864" t="s">
        <v>8275</v>
      </c>
      <c r="P3864" s="10">
        <f t="shared" si="248"/>
        <v>65</v>
      </c>
      <c r="Q3864">
        <f t="shared" si="251"/>
        <v>14.44</v>
      </c>
      <c r="R3864" s="16">
        <f t="shared" si="249"/>
        <v>42144.415532407409</v>
      </c>
      <c r="S3864" s="16">
        <f t="shared" si="250"/>
        <v>42165.415532407409</v>
      </c>
    </row>
    <row r="3865" spans="1:19" ht="16" hidden="1" x14ac:dyDescent="0.2">
      <c r="A3865">
        <v>4018</v>
      </c>
      <c r="B3865" s="3" t="s">
        <v>4014</v>
      </c>
      <c r="C3865" s="3" t="s">
        <v>8123</v>
      </c>
      <c r="D3865" s="6">
        <v>1500</v>
      </c>
      <c r="E3865" s="8">
        <v>130</v>
      </c>
      <c r="F3865" t="s">
        <v>8220</v>
      </c>
      <c r="G3865" t="s">
        <v>8224</v>
      </c>
      <c r="H3865" t="s">
        <v>8246</v>
      </c>
      <c r="I3865">
        <v>1475877108</v>
      </c>
      <c r="J3865">
        <v>1473285108</v>
      </c>
      <c r="K3865" t="b">
        <v>0</v>
      </c>
      <c r="L3865">
        <v>4</v>
      </c>
      <c r="M3865" t="b">
        <v>0</v>
      </c>
      <c r="N3865" s="11" t="s">
        <v>8273</v>
      </c>
      <c r="O3865" t="s">
        <v>8274</v>
      </c>
      <c r="P3865" s="10">
        <f t="shared" si="248"/>
        <v>9</v>
      </c>
      <c r="Q3865">
        <f t="shared" si="251"/>
        <v>32.5</v>
      </c>
      <c r="R3865" s="16">
        <f t="shared" si="249"/>
        <v>42620.91097222222</v>
      </c>
      <c r="S3865" s="16">
        <f t="shared" si="250"/>
        <v>42650.91097222222</v>
      </c>
    </row>
    <row r="3866" spans="1:19" ht="32" hidden="1" x14ac:dyDescent="0.2">
      <c r="A3866">
        <v>2921</v>
      </c>
      <c r="B3866" s="3" t="s">
        <v>2921</v>
      </c>
      <c r="C3866" s="3" t="s">
        <v>7031</v>
      </c>
      <c r="D3866" s="6">
        <v>100</v>
      </c>
      <c r="E3866" s="8">
        <v>129</v>
      </c>
      <c r="F3866" t="s">
        <v>8218</v>
      </c>
      <c r="G3866" t="s">
        <v>8223</v>
      </c>
      <c r="H3866" t="s">
        <v>8245</v>
      </c>
      <c r="I3866">
        <v>1411679804</v>
      </c>
      <c r="J3866">
        <v>1409087804</v>
      </c>
      <c r="K3866" t="b">
        <v>0</v>
      </c>
      <c r="L3866">
        <v>3</v>
      </c>
      <c r="M3866" t="b">
        <v>1</v>
      </c>
      <c r="N3866" s="11" t="s">
        <v>8273</v>
      </c>
      <c r="O3866" t="s">
        <v>8275</v>
      </c>
      <c r="P3866" s="10">
        <f t="shared" si="248"/>
        <v>129</v>
      </c>
      <c r="Q3866">
        <f t="shared" si="251"/>
        <v>43</v>
      </c>
      <c r="R3866" s="16">
        <f t="shared" si="249"/>
        <v>41877.886620370373</v>
      </c>
      <c r="S3866" s="16">
        <f t="shared" si="250"/>
        <v>41907.886620370373</v>
      </c>
    </row>
    <row r="3867" spans="1:19" ht="32" hidden="1" x14ac:dyDescent="0.2">
      <c r="A3867">
        <v>3964</v>
      </c>
      <c r="B3867" s="3" t="s">
        <v>3961</v>
      </c>
      <c r="C3867" s="3" t="s">
        <v>8071</v>
      </c>
      <c r="D3867" s="6">
        <v>2000</v>
      </c>
      <c r="E3867" s="8">
        <v>126</v>
      </c>
      <c r="F3867" t="s">
        <v>8220</v>
      </c>
      <c r="G3867" t="s">
        <v>8223</v>
      </c>
      <c r="H3867" t="s">
        <v>8245</v>
      </c>
      <c r="I3867">
        <v>1429460386</v>
      </c>
      <c r="J3867">
        <v>1424279986</v>
      </c>
      <c r="K3867" t="b">
        <v>0</v>
      </c>
      <c r="L3867">
        <v>3</v>
      </c>
      <c r="M3867" t="b">
        <v>0</v>
      </c>
      <c r="N3867" s="11" t="s">
        <v>8273</v>
      </c>
      <c r="O3867" t="s">
        <v>8274</v>
      </c>
      <c r="P3867" s="10">
        <f t="shared" si="248"/>
        <v>6</v>
      </c>
      <c r="Q3867">
        <f t="shared" si="251"/>
        <v>42</v>
      </c>
      <c r="R3867" s="16">
        <f t="shared" si="249"/>
        <v>42053.722060185188</v>
      </c>
      <c r="S3867" s="16">
        <f t="shared" si="250"/>
        <v>42113.680393518516</v>
      </c>
    </row>
    <row r="3868" spans="1:19" ht="32" hidden="1" x14ac:dyDescent="0.2">
      <c r="A3868">
        <v>3899</v>
      </c>
      <c r="B3868" s="3" t="s">
        <v>3896</v>
      </c>
      <c r="C3868" s="3" t="s">
        <v>8007</v>
      </c>
      <c r="D3868" s="6">
        <v>10000</v>
      </c>
      <c r="E3868" s="8">
        <v>125</v>
      </c>
      <c r="F3868" t="s">
        <v>8220</v>
      </c>
      <c r="G3868" t="s">
        <v>8223</v>
      </c>
      <c r="H3868" t="s">
        <v>8245</v>
      </c>
      <c r="I3868">
        <v>1407868561</v>
      </c>
      <c r="J3868">
        <v>1406140561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 s="10">
        <f t="shared" si="248"/>
        <v>1</v>
      </c>
      <c r="Q3868">
        <f t="shared" si="251"/>
        <v>62.5</v>
      </c>
      <c r="R3868" s="16">
        <f t="shared" si="249"/>
        <v>41843.775011574071</v>
      </c>
      <c r="S3868" s="16">
        <f t="shared" si="250"/>
        <v>41863.775011574071</v>
      </c>
    </row>
    <row r="3869" spans="1:19" ht="32" hidden="1" x14ac:dyDescent="0.2">
      <c r="A3869">
        <v>4021</v>
      </c>
      <c r="B3869" s="3" t="s">
        <v>4017</v>
      </c>
      <c r="C3869" s="3" t="s">
        <v>8126</v>
      </c>
      <c r="D3869" s="6">
        <v>15000</v>
      </c>
      <c r="E3869" s="8">
        <v>125</v>
      </c>
      <c r="F3869" t="s">
        <v>8220</v>
      </c>
      <c r="G3869" t="s">
        <v>8223</v>
      </c>
      <c r="H3869" t="s">
        <v>8245</v>
      </c>
      <c r="I3869">
        <v>1414360358</v>
      </c>
      <c r="J3869">
        <v>1409176358</v>
      </c>
      <c r="K3869" t="b">
        <v>0</v>
      </c>
      <c r="L3869">
        <v>2</v>
      </c>
      <c r="M3869" t="b">
        <v>0</v>
      </c>
      <c r="N3869" s="11" t="s">
        <v>8273</v>
      </c>
      <c r="O3869" t="s">
        <v>8274</v>
      </c>
      <c r="P3869" s="10">
        <f t="shared" si="248"/>
        <v>1</v>
      </c>
      <c r="Q3869">
        <f t="shared" si="251"/>
        <v>62.5</v>
      </c>
      <c r="R3869" s="16">
        <f t="shared" si="249"/>
        <v>41878.911550925928</v>
      </c>
      <c r="S3869" s="16">
        <f t="shared" si="250"/>
        <v>41938.911550925928</v>
      </c>
    </row>
    <row r="3870" spans="1:19" ht="32" hidden="1" x14ac:dyDescent="0.2">
      <c r="A3870">
        <v>2823</v>
      </c>
      <c r="B3870" s="3" t="s">
        <v>2823</v>
      </c>
      <c r="C3870" s="3" t="s">
        <v>6933</v>
      </c>
      <c r="D3870" s="6">
        <v>100</v>
      </c>
      <c r="E3870" s="8">
        <v>124</v>
      </c>
      <c r="F3870" t="s">
        <v>8218</v>
      </c>
      <c r="G3870" t="s">
        <v>8224</v>
      </c>
      <c r="H3870" t="s">
        <v>8246</v>
      </c>
      <c r="I3870">
        <v>1427842740</v>
      </c>
      <c r="J3870">
        <v>1425428206</v>
      </c>
      <c r="K3870" t="b">
        <v>0</v>
      </c>
      <c r="L3870">
        <v>14</v>
      </c>
      <c r="M3870" t="b">
        <v>1</v>
      </c>
      <c r="N3870" s="11" t="s">
        <v>8273</v>
      </c>
      <c r="O3870" t="s">
        <v>8274</v>
      </c>
      <c r="P3870" s="10">
        <f t="shared" si="248"/>
        <v>124</v>
      </c>
      <c r="Q3870">
        <f t="shared" si="251"/>
        <v>8.86</v>
      </c>
      <c r="R3870" s="16">
        <f t="shared" si="249"/>
        <v>42067.011643518519</v>
      </c>
      <c r="S3870" s="16">
        <f t="shared" si="250"/>
        <v>42094.957638888889</v>
      </c>
    </row>
    <row r="3871" spans="1:19" ht="32" hidden="1" x14ac:dyDescent="0.2">
      <c r="A3871">
        <v>2976</v>
      </c>
      <c r="B3871" s="3" t="s">
        <v>2976</v>
      </c>
      <c r="C3871" s="3" t="s">
        <v>7086</v>
      </c>
      <c r="D3871" s="6">
        <v>70</v>
      </c>
      <c r="E3871" s="8">
        <v>120</v>
      </c>
      <c r="F3871" t="s">
        <v>8218</v>
      </c>
      <c r="G3871" t="s">
        <v>8224</v>
      </c>
      <c r="H3871" t="s">
        <v>8246</v>
      </c>
      <c r="I3871">
        <v>1457870400</v>
      </c>
      <c r="J3871">
        <v>1456421530</v>
      </c>
      <c r="K3871" t="b">
        <v>0</v>
      </c>
      <c r="L3871">
        <v>14</v>
      </c>
      <c r="M3871" t="b">
        <v>1</v>
      </c>
      <c r="N3871" s="11" t="s">
        <v>8273</v>
      </c>
      <c r="O3871" t="s">
        <v>8274</v>
      </c>
      <c r="P3871" s="10">
        <f t="shared" si="248"/>
        <v>171</v>
      </c>
      <c r="Q3871">
        <f t="shared" si="251"/>
        <v>8.57</v>
      </c>
      <c r="R3871" s="16">
        <f t="shared" si="249"/>
        <v>42425.730671296296</v>
      </c>
      <c r="S3871" s="16">
        <f t="shared" si="250"/>
        <v>42442.5</v>
      </c>
    </row>
    <row r="3872" spans="1:19" ht="32" hidden="1" x14ac:dyDescent="0.2">
      <c r="A3872">
        <v>3918</v>
      </c>
      <c r="B3872" s="3" t="s">
        <v>3915</v>
      </c>
      <c r="C3872" s="3" t="s">
        <v>8026</v>
      </c>
      <c r="D3872" s="6">
        <v>60000</v>
      </c>
      <c r="E3872" s="8">
        <v>120</v>
      </c>
      <c r="F3872" t="s">
        <v>8220</v>
      </c>
      <c r="G3872" t="s">
        <v>8224</v>
      </c>
      <c r="H3872" t="s">
        <v>8246</v>
      </c>
      <c r="I3872">
        <v>1407168000</v>
      </c>
      <c r="J3872">
        <v>1406131023</v>
      </c>
      <c r="K3872" t="b">
        <v>0</v>
      </c>
      <c r="L3872">
        <v>3</v>
      </c>
      <c r="M3872" t="b">
        <v>0</v>
      </c>
      <c r="N3872" s="11" t="s">
        <v>8273</v>
      </c>
      <c r="O3872" t="s">
        <v>8274</v>
      </c>
      <c r="P3872" s="10">
        <f t="shared" si="248"/>
        <v>0</v>
      </c>
      <c r="Q3872">
        <f t="shared" si="251"/>
        <v>40</v>
      </c>
      <c r="R3872" s="16">
        <f t="shared" si="249"/>
        <v>41843.664618055554</v>
      </c>
      <c r="S3872" s="16">
        <f t="shared" si="250"/>
        <v>41855.666666666664</v>
      </c>
    </row>
    <row r="3873" spans="1:19" ht="32" hidden="1" x14ac:dyDescent="0.2">
      <c r="A3873">
        <v>3889</v>
      </c>
      <c r="B3873" s="3" t="s">
        <v>3886</v>
      </c>
      <c r="C3873" s="3" t="s">
        <v>7997</v>
      </c>
      <c r="D3873" s="6">
        <v>8000</v>
      </c>
      <c r="E3873" s="8">
        <v>118</v>
      </c>
      <c r="F3873" t="s">
        <v>8220</v>
      </c>
      <c r="G3873" t="s">
        <v>8223</v>
      </c>
      <c r="H3873" t="s">
        <v>8245</v>
      </c>
      <c r="I3873">
        <v>1420413960</v>
      </c>
      <c r="J3873">
        <v>1417651630</v>
      </c>
      <c r="K3873" t="b">
        <v>0</v>
      </c>
      <c r="L3873">
        <v>9</v>
      </c>
      <c r="M3873" t="b">
        <v>0</v>
      </c>
      <c r="N3873" s="11" t="s">
        <v>8273</v>
      </c>
      <c r="O3873" t="s">
        <v>8274</v>
      </c>
      <c r="P3873" s="10">
        <f t="shared" si="248"/>
        <v>1</v>
      </c>
      <c r="Q3873">
        <f t="shared" si="251"/>
        <v>13.11</v>
      </c>
      <c r="R3873" s="16">
        <f t="shared" si="249"/>
        <v>41977.004976851851</v>
      </c>
      <c r="S3873" s="16">
        <f t="shared" si="250"/>
        <v>42008.976388888885</v>
      </c>
    </row>
    <row r="3874" spans="1:19" ht="32" x14ac:dyDescent="0.2">
      <c r="A3874">
        <v>3789</v>
      </c>
      <c r="B3874" s="3" t="s">
        <v>3786</v>
      </c>
      <c r="C3874" s="3" t="s">
        <v>7899</v>
      </c>
      <c r="D3874" s="6">
        <v>3550</v>
      </c>
      <c r="E3874" s="8">
        <v>116</v>
      </c>
      <c r="F3874" t="s">
        <v>8220</v>
      </c>
      <c r="G3874" t="s">
        <v>8224</v>
      </c>
      <c r="H3874" t="s">
        <v>8246</v>
      </c>
      <c r="I3874">
        <v>1434395418</v>
      </c>
      <c r="J3874">
        <v>1431630618</v>
      </c>
      <c r="K3874" t="b">
        <v>0</v>
      </c>
      <c r="L3874">
        <v>4</v>
      </c>
      <c r="M3874" t="b">
        <v>0</v>
      </c>
      <c r="N3874" s="11" t="s">
        <v>8273</v>
      </c>
      <c r="O3874" t="s">
        <v>8275</v>
      </c>
      <c r="P3874" s="10">
        <f t="shared" si="248"/>
        <v>3</v>
      </c>
      <c r="Q3874">
        <f t="shared" si="251"/>
        <v>29</v>
      </c>
      <c r="R3874" s="16">
        <f t="shared" si="249"/>
        <v>42138.798819444448</v>
      </c>
      <c r="S3874" s="16">
        <f t="shared" si="250"/>
        <v>42170.798819444448</v>
      </c>
    </row>
    <row r="3875" spans="1:19" ht="32" hidden="1" x14ac:dyDescent="0.2">
      <c r="A3875">
        <v>3198</v>
      </c>
      <c r="B3875" s="3" t="s">
        <v>3198</v>
      </c>
      <c r="C3875" s="3" t="s">
        <v>7308</v>
      </c>
      <c r="D3875" s="6">
        <v>30000</v>
      </c>
      <c r="E3875" s="8">
        <v>110</v>
      </c>
      <c r="F3875" t="s">
        <v>8220</v>
      </c>
      <c r="G3875" t="s">
        <v>8231</v>
      </c>
      <c r="H3875" t="s">
        <v>8252</v>
      </c>
      <c r="I3875">
        <v>1424081477</v>
      </c>
      <c r="J3875">
        <v>1420798277</v>
      </c>
      <c r="K3875" t="b">
        <v>0</v>
      </c>
      <c r="L3875">
        <v>3</v>
      </c>
      <c r="M3875" t="b">
        <v>0</v>
      </c>
      <c r="N3875" s="11" t="s">
        <v>8273</v>
      </c>
      <c r="O3875" t="s">
        <v>8275</v>
      </c>
      <c r="P3875" s="10">
        <f t="shared" si="248"/>
        <v>0</v>
      </c>
      <c r="Q3875">
        <f t="shared" si="251"/>
        <v>36.67</v>
      </c>
      <c r="R3875" s="16">
        <f t="shared" si="249"/>
        <v>42013.424502314811</v>
      </c>
      <c r="S3875" s="16">
        <f t="shared" si="250"/>
        <v>42051.424502314811</v>
      </c>
    </row>
    <row r="3876" spans="1:19" ht="32" hidden="1" x14ac:dyDescent="0.2">
      <c r="A3876">
        <v>3979</v>
      </c>
      <c r="B3876" s="3" t="s">
        <v>3976</v>
      </c>
      <c r="C3876" s="3" t="s">
        <v>8086</v>
      </c>
      <c r="D3876" s="6">
        <v>6000</v>
      </c>
      <c r="E3876" s="8">
        <v>110</v>
      </c>
      <c r="F3876" t="s">
        <v>8220</v>
      </c>
      <c r="G3876" t="s">
        <v>8224</v>
      </c>
      <c r="H3876" t="s">
        <v>8246</v>
      </c>
      <c r="I3876">
        <v>1427659200</v>
      </c>
      <c r="J3876">
        <v>1425678057</v>
      </c>
      <c r="K3876" t="b">
        <v>0</v>
      </c>
      <c r="L3876">
        <v>6</v>
      </c>
      <c r="M3876" t="b">
        <v>0</v>
      </c>
      <c r="N3876" s="11" t="s">
        <v>8273</v>
      </c>
      <c r="O3876" t="s">
        <v>8274</v>
      </c>
      <c r="P3876" s="10">
        <f t="shared" si="248"/>
        <v>2</v>
      </c>
      <c r="Q3876">
        <f t="shared" si="251"/>
        <v>18.329999999999998</v>
      </c>
      <c r="R3876" s="16">
        <f t="shared" si="249"/>
        <v>42069.903437500005</v>
      </c>
      <c r="S3876" s="16">
        <f t="shared" si="250"/>
        <v>42092.833333333328</v>
      </c>
    </row>
    <row r="3877" spans="1:19" ht="32" hidden="1" x14ac:dyDescent="0.2">
      <c r="A3877">
        <v>4047</v>
      </c>
      <c r="B3877" s="3" t="s">
        <v>4043</v>
      </c>
      <c r="C3877" s="3" t="s">
        <v>8151</v>
      </c>
      <c r="D3877" s="6">
        <v>5000</v>
      </c>
      <c r="E3877" s="8">
        <v>110</v>
      </c>
      <c r="F3877" t="s">
        <v>8220</v>
      </c>
      <c r="G3877" t="s">
        <v>8223</v>
      </c>
      <c r="H3877" t="s">
        <v>8245</v>
      </c>
      <c r="I3877">
        <v>1420938000</v>
      </c>
      <c r="J3877">
        <v>1418862743</v>
      </c>
      <c r="K3877" t="b">
        <v>0</v>
      </c>
      <c r="L3877">
        <v>4</v>
      </c>
      <c r="M3877" t="b">
        <v>0</v>
      </c>
      <c r="N3877" s="11" t="s">
        <v>8273</v>
      </c>
      <c r="O3877" t="s">
        <v>8274</v>
      </c>
      <c r="P3877" s="10">
        <f t="shared" si="248"/>
        <v>2</v>
      </c>
      <c r="Q3877">
        <f t="shared" si="251"/>
        <v>27.5</v>
      </c>
      <c r="R3877" s="16">
        <f t="shared" si="249"/>
        <v>41991.022488425922</v>
      </c>
      <c r="S3877" s="16">
        <f t="shared" si="250"/>
        <v>42015.041666666672</v>
      </c>
    </row>
    <row r="3878" spans="1:19" ht="32" hidden="1" x14ac:dyDescent="0.2">
      <c r="A3878">
        <v>4053</v>
      </c>
      <c r="B3878" s="3" t="s">
        <v>4049</v>
      </c>
      <c r="C3878" s="3" t="s">
        <v>8157</v>
      </c>
      <c r="D3878" s="6">
        <v>500</v>
      </c>
      <c r="E3878" s="8">
        <v>110</v>
      </c>
      <c r="F3878" t="s">
        <v>8220</v>
      </c>
      <c r="G3878" t="s">
        <v>8224</v>
      </c>
      <c r="H3878" t="s">
        <v>8246</v>
      </c>
      <c r="I3878">
        <v>1416081600</v>
      </c>
      <c r="J3878">
        <v>1413477228</v>
      </c>
      <c r="K3878" t="b">
        <v>0</v>
      </c>
      <c r="L3878">
        <v>2</v>
      </c>
      <c r="M3878" t="b">
        <v>0</v>
      </c>
      <c r="N3878" s="11" t="s">
        <v>8273</v>
      </c>
      <c r="O3878" t="s">
        <v>8274</v>
      </c>
      <c r="P3878" s="10">
        <f t="shared" si="248"/>
        <v>22</v>
      </c>
      <c r="Q3878">
        <f t="shared" si="251"/>
        <v>55</v>
      </c>
      <c r="R3878" s="16">
        <f t="shared" si="249"/>
        <v>41928.690138888887</v>
      </c>
      <c r="S3878" s="16">
        <f t="shared" si="250"/>
        <v>41958.833333333328</v>
      </c>
    </row>
    <row r="3879" spans="1:19" ht="32" hidden="1" x14ac:dyDescent="0.2">
      <c r="A3879">
        <v>4017</v>
      </c>
      <c r="B3879" s="3" t="s">
        <v>4013</v>
      </c>
      <c r="C3879" s="3" t="s">
        <v>8122</v>
      </c>
      <c r="D3879" s="6">
        <v>10000</v>
      </c>
      <c r="E3879" s="8">
        <v>105</v>
      </c>
      <c r="F3879" t="s">
        <v>8220</v>
      </c>
      <c r="G3879" t="s">
        <v>8223</v>
      </c>
      <c r="H3879" t="s">
        <v>8245</v>
      </c>
      <c r="I3879">
        <v>1409846874</v>
      </c>
      <c r="J3879">
        <v>1407254874</v>
      </c>
      <c r="K3879" t="b">
        <v>0</v>
      </c>
      <c r="L3879">
        <v>2</v>
      </c>
      <c r="M3879" t="b">
        <v>0</v>
      </c>
      <c r="N3879" s="11" t="s">
        <v>8273</v>
      </c>
      <c r="O3879" t="s">
        <v>8274</v>
      </c>
      <c r="P3879" s="10">
        <f t="shared" si="248"/>
        <v>1</v>
      </c>
      <c r="Q3879">
        <f t="shared" si="251"/>
        <v>52.5</v>
      </c>
      <c r="R3879" s="16">
        <f t="shared" si="249"/>
        <v>41856.672152777777</v>
      </c>
      <c r="S3879" s="16">
        <f t="shared" si="250"/>
        <v>41886.672152777777</v>
      </c>
    </row>
    <row r="3880" spans="1:19" ht="32" x14ac:dyDescent="0.2">
      <c r="A3880">
        <v>3192</v>
      </c>
      <c r="B3880" s="3" t="s">
        <v>3192</v>
      </c>
      <c r="C3880" s="3" t="s">
        <v>7302</v>
      </c>
      <c r="D3880" s="6">
        <v>10000</v>
      </c>
      <c r="E3880" s="8">
        <v>102</v>
      </c>
      <c r="F3880" t="s">
        <v>8220</v>
      </c>
      <c r="G3880" t="s">
        <v>8224</v>
      </c>
      <c r="H3880" t="s">
        <v>8246</v>
      </c>
      <c r="I3880">
        <v>1425160800</v>
      </c>
      <c r="J3880">
        <v>1421274859</v>
      </c>
      <c r="K3880" t="b">
        <v>0</v>
      </c>
      <c r="L3880">
        <v>8</v>
      </c>
      <c r="M3880" t="b">
        <v>0</v>
      </c>
      <c r="N3880" s="11" t="s">
        <v>8273</v>
      </c>
      <c r="O3880" t="s">
        <v>8275</v>
      </c>
      <c r="P3880" s="10">
        <f t="shared" si="248"/>
        <v>1</v>
      </c>
      <c r="Q3880">
        <f t="shared" si="251"/>
        <v>12.75</v>
      </c>
      <c r="R3880" s="16">
        <f t="shared" si="249"/>
        <v>42018.94049768518</v>
      </c>
      <c r="S3880" s="16">
        <f t="shared" si="250"/>
        <v>42063.916666666672</v>
      </c>
    </row>
    <row r="3881" spans="1:19" ht="32" hidden="1" x14ac:dyDescent="0.2">
      <c r="A3881">
        <v>3947</v>
      </c>
      <c r="B3881" s="3" t="s">
        <v>3944</v>
      </c>
      <c r="C3881" s="3" t="s">
        <v>8055</v>
      </c>
      <c r="D3881" s="6">
        <v>3000</v>
      </c>
      <c r="E3881" s="8">
        <v>101</v>
      </c>
      <c r="F3881" t="s">
        <v>8220</v>
      </c>
      <c r="G3881" t="s">
        <v>8223</v>
      </c>
      <c r="H3881" t="s">
        <v>8245</v>
      </c>
      <c r="I3881">
        <v>1475378744</v>
      </c>
      <c r="J3881">
        <v>1472786744</v>
      </c>
      <c r="K3881" t="b">
        <v>0</v>
      </c>
      <c r="L3881">
        <v>2</v>
      </c>
      <c r="M3881" t="b">
        <v>0</v>
      </c>
      <c r="N3881" s="11" t="s">
        <v>8273</v>
      </c>
      <c r="O3881" t="s">
        <v>8274</v>
      </c>
      <c r="P3881" s="10">
        <f t="shared" si="248"/>
        <v>3</v>
      </c>
      <c r="Q3881">
        <f t="shared" si="251"/>
        <v>50.5</v>
      </c>
      <c r="R3881" s="16">
        <f t="shared" si="249"/>
        <v>42615.142870370371</v>
      </c>
      <c r="S3881" s="16">
        <f t="shared" si="250"/>
        <v>42645.142870370371</v>
      </c>
    </row>
    <row r="3882" spans="1:19" ht="32" hidden="1" x14ac:dyDescent="0.2">
      <c r="A3882">
        <v>3576</v>
      </c>
      <c r="B3882" s="3" t="s">
        <v>3575</v>
      </c>
      <c r="C3882" s="3" t="s">
        <v>7686</v>
      </c>
      <c r="D3882" s="6">
        <v>100</v>
      </c>
      <c r="E3882" s="8">
        <v>100</v>
      </c>
      <c r="F3882" t="s">
        <v>8218</v>
      </c>
      <c r="G3882" t="s">
        <v>8223</v>
      </c>
      <c r="H3882" t="s">
        <v>8245</v>
      </c>
      <c r="I3882">
        <v>1480947054</v>
      </c>
      <c r="J3882">
        <v>1475759454</v>
      </c>
      <c r="K3882" t="b">
        <v>0</v>
      </c>
      <c r="L3882">
        <v>5</v>
      </c>
      <c r="M3882" t="b">
        <v>1</v>
      </c>
      <c r="N3882" s="11" t="s">
        <v>8273</v>
      </c>
      <c r="O3882" t="s">
        <v>8274</v>
      </c>
      <c r="P3882" s="10">
        <f t="shared" si="248"/>
        <v>100</v>
      </c>
      <c r="Q3882">
        <f t="shared" si="251"/>
        <v>20</v>
      </c>
      <c r="R3882" s="16">
        <f t="shared" si="249"/>
        <v>42649.54923611111</v>
      </c>
      <c r="S3882" s="16">
        <f t="shared" si="250"/>
        <v>42709.590902777782</v>
      </c>
    </row>
    <row r="3883" spans="1:19" ht="32" x14ac:dyDescent="0.2">
      <c r="A3883">
        <v>3632</v>
      </c>
      <c r="B3883" s="3" t="s">
        <v>3630</v>
      </c>
      <c r="C3883" s="3" t="s">
        <v>7742</v>
      </c>
      <c r="D3883" s="6">
        <v>500</v>
      </c>
      <c r="E3883" s="8">
        <v>100</v>
      </c>
      <c r="F3883" t="s">
        <v>8220</v>
      </c>
      <c r="G3883" t="s">
        <v>8224</v>
      </c>
      <c r="H3883" t="s">
        <v>8246</v>
      </c>
      <c r="I3883">
        <v>1416781749</v>
      </c>
      <c r="J3883">
        <v>1415053749</v>
      </c>
      <c r="K3883" t="b">
        <v>0</v>
      </c>
      <c r="L3883">
        <v>1</v>
      </c>
      <c r="M3883" t="b">
        <v>0</v>
      </c>
      <c r="N3883" s="11" t="s">
        <v>8273</v>
      </c>
      <c r="O3883" t="s">
        <v>8275</v>
      </c>
      <c r="P3883" s="10">
        <f t="shared" si="248"/>
        <v>20</v>
      </c>
      <c r="Q3883">
        <f t="shared" si="251"/>
        <v>100</v>
      </c>
      <c r="R3883" s="16">
        <f t="shared" si="249"/>
        <v>41946.936909722222</v>
      </c>
      <c r="S3883" s="16">
        <f t="shared" si="250"/>
        <v>41966.936909722222</v>
      </c>
    </row>
    <row r="3884" spans="1:19" ht="32" hidden="1" x14ac:dyDescent="0.2">
      <c r="A3884">
        <v>3730</v>
      </c>
      <c r="B3884" s="3" t="s">
        <v>3727</v>
      </c>
      <c r="C3884" s="3" t="s">
        <v>7840</v>
      </c>
      <c r="D3884" s="6">
        <v>1000</v>
      </c>
      <c r="E3884" s="8">
        <v>100</v>
      </c>
      <c r="F3884" t="s">
        <v>8220</v>
      </c>
      <c r="G3884" t="s">
        <v>8223</v>
      </c>
      <c r="H3884" t="s">
        <v>8245</v>
      </c>
      <c r="I3884">
        <v>1439828159</v>
      </c>
      <c r="J3884">
        <v>1437236159</v>
      </c>
      <c r="K3884" t="b">
        <v>0</v>
      </c>
      <c r="L3884">
        <v>1</v>
      </c>
      <c r="M3884" t="b">
        <v>0</v>
      </c>
      <c r="N3884" s="11" t="s">
        <v>8273</v>
      </c>
      <c r="O3884" t="s">
        <v>8274</v>
      </c>
      <c r="P3884" s="10">
        <f t="shared" si="248"/>
        <v>10</v>
      </c>
      <c r="Q3884">
        <f t="shared" si="251"/>
        <v>100</v>
      </c>
      <c r="R3884" s="16">
        <f t="shared" si="249"/>
        <v>42203.677766203706</v>
      </c>
      <c r="S3884" s="16">
        <f t="shared" si="250"/>
        <v>42233.677766203706</v>
      </c>
    </row>
    <row r="3885" spans="1:19" ht="32" hidden="1" x14ac:dyDescent="0.2">
      <c r="A3885">
        <v>3742</v>
      </c>
      <c r="B3885" s="3" t="s">
        <v>3739</v>
      </c>
      <c r="C3885" s="3" t="s">
        <v>7852</v>
      </c>
      <c r="D3885" s="6">
        <v>5000</v>
      </c>
      <c r="E3885" s="8">
        <v>100</v>
      </c>
      <c r="F3885" t="s">
        <v>8220</v>
      </c>
      <c r="G3885" t="s">
        <v>8223</v>
      </c>
      <c r="H3885" t="s">
        <v>8245</v>
      </c>
      <c r="I3885">
        <v>1409980144</v>
      </c>
      <c r="J3885">
        <v>1407388144</v>
      </c>
      <c r="K3885" t="b">
        <v>0</v>
      </c>
      <c r="L3885">
        <v>4</v>
      </c>
      <c r="M3885" t="b">
        <v>0</v>
      </c>
      <c r="N3885" s="11" t="s">
        <v>8273</v>
      </c>
      <c r="O3885" t="s">
        <v>8274</v>
      </c>
      <c r="P3885" s="10">
        <f t="shared" si="248"/>
        <v>2</v>
      </c>
      <c r="Q3885">
        <f t="shared" si="251"/>
        <v>25</v>
      </c>
      <c r="R3885" s="16">
        <f t="shared" si="249"/>
        <v>41858.214629629627</v>
      </c>
      <c r="S3885" s="16">
        <f t="shared" si="250"/>
        <v>41888.214629629627</v>
      </c>
    </row>
    <row r="3886" spans="1:19" ht="16" hidden="1" x14ac:dyDescent="0.2">
      <c r="A3886">
        <v>3861</v>
      </c>
      <c r="B3886" s="3" t="s">
        <v>3858</v>
      </c>
      <c r="C3886" s="3" t="s">
        <v>7970</v>
      </c>
      <c r="D3886" s="6">
        <v>2000</v>
      </c>
      <c r="E3886" s="8">
        <v>100</v>
      </c>
      <c r="F3886" t="s">
        <v>8220</v>
      </c>
      <c r="G3886" t="s">
        <v>8223</v>
      </c>
      <c r="H3886" t="s">
        <v>8245</v>
      </c>
      <c r="I3886">
        <v>1415828820</v>
      </c>
      <c r="J3886">
        <v>1412258977</v>
      </c>
      <c r="K3886" t="b">
        <v>0</v>
      </c>
      <c r="L3886">
        <v>1</v>
      </c>
      <c r="M3886" t="b">
        <v>0</v>
      </c>
      <c r="N3886" s="11" t="s">
        <v>8273</v>
      </c>
      <c r="O3886" t="s">
        <v>8274</v>
      </c>
      <c r="P3886" s="10">
        <f t="shared" si="248"/>
        <v>5</v>
      </c>
      <c r="Q3886">
        <f t="shared" si="251"/>
        <v>100</v>
      </c>
      <c r="R3886" s="16">
        <f t="shared" si="249"/>
        <v>41914.590011574073</v>
      </c>
      <c r="S3886" s="16">
        <f t="shared" si="250"/>
        <v>41955.907638888893</v>
      </c>
    </row>
    <row r="3887" spans="1:19" ht="32" hidden="1" x14ac:dyDescent="0.2">
      <c r="A3887">
        <v>3991</v>
      </c>
      <c r="B3887" s="3" t="s">
        <v>3987</v>
      </c>
      <c r="C3887" s="3" t="s">
        <v>8097</v>
      </c>
      <c r="D3887" s="6">
        <v>500</v>
      </c>
      <c r="E3887" s="8">
        <v>100</v>
      </c>
      <c r="F3887" t="s">
        <v>8220</v>
      </c>
      <c r="G3887" t="s">
        <v>8223</v>
      </c>
      <c r="H3887" t="s">
        <v>8245</v>
      </c>
      <c r="I3887">
        <v>1433086082</v>
      </c>
      <c r="J3887">
        <v>1430494082</v>
      </c>
      <c r="K3887" t="b">
        <v>0</v>
      </c>
      <c r="L3887">
        <v>1</v>
      </c>
      <c r="M3887" t="b">
        <v>0</v>
      </c>
      <c r="N3887" s="11" t="s">
        <v>8273</v>
      </c>
      <c r="O3887" t="s">
        <v>8274</v>
      </c>
      <c r="P3887" s="10">
        <f t="shared" si="248"/>
        <v>20</v>
      </c>
      <c r="Q3887">
        <f t="shared" si="251"/>
        <v>100</v>
      </c>
      <c r="R3887" s="16">
        <f t="shared" si="249"/>
        <v>42125.644467592589</v>
      </c>
      <c r="S3887" s="16">
        <f t="shared" si="250"/>
        <v>42155.644467592589</v>
      </c>
    </row>
    <row r="3888" spans="1:19" ht="32" hidden="1" x14ac:dyDescent="0.2">
      <c r="A3888">
        <v>4020</v>
      </c>
      <c r="B3888" s="3" t="s">
        <v>4016</v>
      </c>
      <c r="C3888" s="3" t="s">
        <v>8125</v>
      </c>
      <c r="D3888" s="6">
        <v>600</v>
      </c>
      <c r="E3888" s="8">
        <v>100</v>
      </c>
      <c r="F3888" t="s">
        <v>8220</v>
      </c>
      <c r="G3888" t="s">
        <v>8223</v>
      </c>
      <c r="H3888" t="s">
        <v>8245</v>
      </c>
      <c r="I3888">
        <v>1427168099</v>
      </c>
      <c r="J3888">
        <v>1424579699</v>
      </c>
      <c r="K3888" t="b">
        <v>0</v>
      </c>
      <c r="L3888">
        <v>3</v>
      </c>
      <c r="M3888" t="b">
        <v>0</v>
      </c>
      <c r="N3888" s="11" t="s">
        <v>8273</v>
      </c>
      <c r="O3888" t="s">
        <v>8274</v>
      </c>
      <c r="P3888" s="10">
        <f t="shared" si="248"/>
        <v>17</v>
      </c>
      <c r="Q3888">
        <f t="shared" si="251"/>
        <v>33.33</v>
      </c>
      <c r="R3888" s="16">
        <f t="shared" si="249"/>
        <v>42057.190960648149</v>
      </c>
      <c r="S3888" s="16">
        <f t="shared" si="250"/>
        <v>42087.149293981478</v>
      </c>
    </row>
    <row r="3889" spans="1:19" ht="32" hidden="1" x14ac:dyDescent="0.2">
      <c r="A3889">
        <v>4103</v>
      </c>
      <c r="B3889" s="3" t="s">
        <v>4099</v>
      </c>
      <c r="C3889" s="3" t="s">
        <v>8206</v>
      </c>
      <c r="D3889" s="6">
        <v>1000</v>
      </c>
      <c r="E3889" s="8">
        <v>100</v>
      </c>
      <c r="F3889" t="s">
        <v>8220</v>
      </c>
      <c r="G3889" t="s">
        <v>8223</v>
      </c>
      <c r="H3889" t="s">
        <v>8245</v>
      </c>
      <c r="I3889">
        <v>1440613920</v>
      </c>
      <c r="J3889">
        <v>1435953566</v>
      </c>
      <c r="K3889" t="b">
        <v>0</v>
      </c>
      <c r="L3889">
        <v>6</v>
      </c>
      <c r="M3889" t="b">
        <v>0</v>
      </c>
      <c r="N3889" s="11" t="s">
        <v>8273</v>
      </c>
      <c r="O3889" t="s">
        <v>8274</v>
      </c>
      <c r="P3889" s="10">
        <f t="shared" si="248"/>
        <v>10</v>
      </c>
      <c r="Q3889">
        <f t="shared" si="251"/>
        <v>16.670000000000002</v>
      </c>
      <c r="R3889" s="16">
        <f t="shared" si="249"/>
        <v>42188.83293981482</v>
      </c>
      <c r="S3889" s="16">
        <f t="shared" si="250"/>
        <v>42242.772222222222</v>
      </c>
    </row>
    <row r="3890" spans="1:19" ht="32" hidden="1" x14ac:dyDescent="0.2">
      <c r="A3890">
        <v>3140</v>
      </c>
      <c r="B3890" s="3" t="s">
        <v>3140</v>
      </c>
      <c r="C3890" s="3" t="s">
        <v>7250</v>
      </c>
      <c r="D3890" s="6">
        <v>10000</v>
      </c>
      <c r="E3890" s="8">
        <v>96</v>
      </c>
      <c r="F3890" t="s">
        <v>8221</v>
      </c>
      <c r="G3890" t="s">
        <v>8229</v>
      </c>
      <c r="H3890" t="s">
        <v>8248</v>
      </c>
      <c r="I3890">
        <v>1491581703</v>
      </c>
      <c r="J3890">
        <v>1488993303</v>
      </c>
      <c r="K3890" t="b">
        <v>0</v>
      </c>
      <c r="L3890">
        <v>4</v>
      </c>
      <c r="M3890" t="b">
        <v>0</v>
      </c>
      <c r="N3890" s="11" t="s">
        <v>8273</v>
      </c>
      <c r="O3890" t="s">
        <v>8274</v>
      </c>
      <c r="P3890" s="10">
        <f t="shared" si="248"/>
        <v>1</v>
      </c>
      <c r="Q3890">
        <f t="shared" si="251"/>
        <v>24</v>
      </c>
      <c r="R3890" s="16">
        <f t="shared" si="249"/>
        <v>42802.718784722223</v>
      </c>
      <c r="S3890" s="16">
        <f t="shared" si="250"/>
        <v>42832.677118055552</v>
      </c>
    </row>
    <row r="3891" spans="1:19" ht="32" hidden="1" x14ac:dyDescent="0.2">
      <c r="A3891">
        <v>2852</v>
      </c>
      <c r="B3891" s="3" t="s">
        <v>2852</v>
      </c>
      <c r="C3891" s="3" t="s">
        <v>6962</v>
      </c>
      <c r="D3891" s="6">
        <v>5000</v>
      </c>
      <c r="E3891" s="8">
        <v>95</v>
      </c>
      <c r="F3891" t="s">
        <v>8220</v>
      </c>
      <c r="G3891" t="s">
        <v>8223</v>
      </c>
      <c r="H3891" t="s">
        <v>8245</v>
      </c>
      <c r="I3891">
        <v>1403312703</v>
      </c>
      <c r="J3891">
        <v>1400720703</v>
      </c>
      <c r="K3891" t="b">
        <v>0</v>
      </c>
      <c r="L3891">
        <v>6</v>
      </c>
      <c r="M3891" t="b">
        <v>0</v>
      </c>
      <c r="N3891" s="11" t="s">
        <v>8273</v>
      </c>
      <c r="O3891" t="s">
        <v>8274</v>
      </c>
      <c r="P3891" s="10">
        <f t="shared" si="248"/>
        <v>2</v>
      </c>
      <c r="Q3891">
        <f t="shared" si="251"/>
        <v>15.83</v>
      </c>
      <c r="R3891" s="16">
        <f t="shared" si="249"/>
        <v>41781.045173611114</v>
      </c>
      <c r="S3891" s="16">
        <f t="shared" si="250"/>
        <v>41811.045173611114</v>
      </c>
    </row>
    <row r="3892" spans="1:19" ht="32" hidden="1" x14ac:dyDescent="0.2">
      <c r="A3892">
        <v>3984</v>
      </c>
      <c r="B3892" s="3" t="s">
        <v>3980</v>
      </c>
      <c r="C3892" s="3" t="s">
        <v>8090</v>
      </c>
      <c r="D3892" s="6">
        <v>1500</v>
      </c>
      <c r="E3892" s="8">
        <v>95</v>
      </c>
      <c r="F3892" t="s">
        <v>8220</v>
      </c>
      <c r="G3892" t="s">
        <v>8224</v>
      </c>
      <c r="H3892" t="s">
        <v>8246</v>
      </c>
      <c r="I3892">
        <v>1415404800</v>
      </c>
      <c r="J3892">
        <v>1412809644</v>
      </c>
      <c r="K3892" t="b">
        <v>0</v>
      </c>
      <c r="L3892">
        <v>10</v>
      </c>
      <c r="M3892" t="b">
        <v>0</v>
      </c>
      <c r="N3892" s="11" t="s">
        <v>8273</v>
      </c>
      <c r="O3892" t="s">
        <v>8274</v>
      </c>
      <c r="P3892" s="10">
        <f t="shared" si="248"/>
        <v>6</v>
      </c>
      <c r="Q3892">
        <f t="shared" si="251"/>
        <v>9.5</v>
      </c>
      <c r="R3892" s="16">
        <f t="shared" si="249"/>
        <v>41920.963472222218</v>
      </c>
      <c r="S3892" s="16">
        <f t="shared" si="250"/>
        <v>41951</v>
      </c>
    </row>
    <row r="3893" spans="1:19" ht="32" hidden="1" x14ac:dyDescent="0.2">
      <c r="A3893">
        <v>4058</v>
      </c>
      <c r="B3893" s="3" t="s">
        <v>4054</v>
      </c>
      <c r="C3893" s="3" t="s">
        <v>8162</v>
      </c>
      <c r="D3893" s="6">
        <v>3750</v>
      </c>
      <c r="E3893" s="8">
        <v>95</v>
      </c>
      <c r="F3893" t="s">
        <v>8220</v>
      </c>
      <c r="G3893" t="s">
        <v>8223</v>
      </c>
      <c r="H3893" t="s">
        <v>8245</v>
      </c>
      <c r="I3893">
        <v>1459483140</v>
      </c>
      <c r="J3893">
        <v>1458178044</v>
      </c>
      <c r="K3893" t="b">
        <v>0</v>
      </c>
      <c r="L3893">
        <v>4</v>
      </c>
      <c r="M3893" t="b">
        <v>0</v>
      </c>
      <c r="N3893" s="11" t="s">
        <v>8273</v>
      </c>
      <c r="O3893" t="s">
        <v>8274</v>
      </c>
      <c r="P3893" s="10">
        <f t="shared" si="248"/>
        <v>3</v>
      </c>
      <c r="Q3893">
        <f t="shared" si="251"/>
        <v>23.75</v>
      </c>
      <c r="R3893" s="16">
        <f t="shared" si="249"/>
        <v>42446.060694444444</v>
      </c>
      <c r="S3893" s="16">
        <f t="shared" si="250"/>
        <v>42461.165972222225</v>
      </c>
    </row>
    <row r="3894" spans="1:19" ht="32" hidden="1" x14ac:dyDescent="0.2">
      <c r="A3894">
        <v>4111</v>
      </c>
      <c r="B3894" s="3" t="s">
        <v>4107</v>
      </c>
      <c r="C3894" s="3" t="s">
        <v>8214</v>
      </c>
      <c r="D3894" s="6">
        <v>3000</v>
      </c>
      <c r="E3894" s="8">
        <v>94</v>
      </c>
      <c r="F3894" t="s">
        <v>8220</v>
      </c>
      <c r="G3894" t="s">
        <v>8223</v>
      </c>
      <c r="H3894" t="s">
        <v>8245</v>
      </c>
      <c r="I3894">
        <v>1424747740</v>
      </c>
      <c r="J3894">
        <v>1422155740</v>
      </c>
      <c r="K3894" t="b">
        <v>0</v>
      </c>
      <c r="L3894">
        <v>6</v>
      </c>
      <c r="M3894" t="b">
        <v>0</v>
      </c>
      <c r="N3894" s="11" t="s">
        <v>8273</v>
      </c>
      <c r="O3894" t="s">
        <v>8274</v>
      </c>
      <c r="P3894" s="10">
        <f t="shared" si="248"/>
        <v>3</v>
      </c>
      <c r="Q3894">
        <f t="shared" si="251"/>
        <v>15.67</v>
      </c>
      <c r="R3894" s="16">
        <f t="shared" si="249"/>
        <v>42029.135879629626</v>
      </c>
      <c r="S3894" s="16">
        <f t="shared" si="250"/>
        <v>42059.135879629626</v>
      </c>
    </row>
    <row r="3895" spans="1:19" ht="32" hidden="1" x14ac:dyDescent="0.2">
      <c r="A3895">
        <v>3919</v>
      </c>
      <c r="B3895" s="3" t="s">
        <v>3916</v>
      </c>
      <c r="C3895" s="3" t="s">
        <v>8027</v>
      </c>
      <c r="D3895" s="6">
        <v>5000</v>
      </c>
      <c r="E3895" s="8">
        <v>90</v>
      </c>
      <c r="F3895" t="s">
        <v>8220</v>
      </c>
      <c r="G3895" t="s">
        <v>8224</v>
      </c>
      <c r="H3895" t="s">
        <v>8246</v>
      </c>
      <c r="I3895">
        <v>1453075200</v>
      </c>
      <c r="J3895">
        <v>1450628773</v>
      </c>
      <c r="K3895" t="b">
        <v>0</v>
      </c>
      <c r="L3895">
        <v>3</v>
      </c>
      <c r="M3895" t="b">
        <v>0</v>
      </c>
      <c r="N3895" s="11" t="s">
        <v>8273</v>
      </c>
      <c r="O3895" t="s">
        <v>8274</v>
      </c>
      <c r="P3895" s="10">
        <f t="shared" si="248"/>
        <v>2</v>
      </c>
      <c r="Q3895">
        <f t="shared" si="251"/>
        <v>30</v>
      </c>
      <c r="R3895" s="16">
        <f t="shared" si="249"/>
        <v>42358.684872685189</v>
      </c>
      <c r="S3895" s="16">
        <f t="shared" si="250"/>
        <v>42387</v>
      </c>
    </row>
    <row r="3896" spans="1:19" ht="32" hidden="1" x14ac:dyDescent="0.2">
      <c r="A3896">
        <v>4110</v>
      </c>
      <c r="B3896" s="3" t="s">
        <v>4106</v>
      </c>
      <c r="C3896" s="3" t="s">
        <v>8213</v>
      </c>
      <c r="D3896" s="6">
        <v>300</v>
      </c>
      <c r="E3896" s="8">
        <v>86</v>
      </c>
      <c r="F3896" t="s">
        <v>8220</v>
      </c>
      <c r="G3896" t="s">
        <v>8224</v>
      </c>
      <c r="H3896" t="s">
        <v>8246</v>
      </c>
      <c r="I3896">
        <v>1469113351</v>
      </c>
      <c r="J3896">
        <v>1463929351</v>
      </c>
      <c r="K3896" t="b">
        <v>0</v>
      </c>
      <c r="L3896">
        <v>6</v>
      </c>
      <c r="M3896" t="b">
        <v>0</v>
      </c>
      <c r="N3896" s="11" t="s">
        <v>8273</v>
      </c>
      <c r="O3896" t="s">
        <v>8274</v>
      </c>
      <c r="P3896" s="10">
        <f t="shared" si="248"/>
        <v>29</v>
      </c>
      <c r="Q3896">
        <f t="shared" si="251"/>
        <v>14.33</v>
      </c>
      <c r="R3896" s="16">
        <f t="shared" si="249"/>
        <v>42512.626747685179</v>
      </c>
      <c r="S3896" s="16">
        <f t="shared" si="250"/>
        <v>42572.626747685179</v>
      </c>
    </row>
    <row r="3897" spans="1:19" ht="32" hidden="1" x14ac:dyDescent="0.2">
      <c r="A3897">
        <v>2861</v>
      </c>
      <c r="B3897" s="3" t="s">
        <v>2861</v>
      </c>
      <c r="C3897" s="3" t="s">
        <v>6971</v>
      </c>
      <c r="D3897" s="6">
        <v>250</v>
      </c>
      <c r="E3897" s="8">
        <v>80</v>
      </c>
      <c r="F3897" t="s">
        <v>8220</v>
      </c>
      <c r="G3897" t="s">
        <v>8225</v>
      </c>
      <c r="H3897" t="s">
        <v>8247</v>
      </c>
      <c r="I3897">
        <v>1443103848</v>
      </c>
      <c r="J3897">
        <v>1441894248</v>
      </c>
      <c r="K3897" t="b">
        <v>0</v>
      </c>
      <c r="L3897">
        <v>3</v>
      </c>
      <c r="M3897" t="b">
        <v>0</v>
      </c>
      <c r="N3897" s="11" t="s">
        <v>8273</v>
      </c>
      <c r="O3897" t="s">
        <v>8274</v>
      </c>
      <c r="P3897" s="10">
        <f t="shared" si="248"/>
        <v>32</v>
      </c>
      <c r="Q3897">
        <f t="shared" si="251"/>
        <v>26.67</v>
      </c>
      <c r="R3897" s="16">
        <f t="shared" si="249"/>
        <v>42257.590833333335</v>
      </c>
      <c r="S3897" s="16">
        <f t="shared" si="250"/>
        <v>42271.590833333335</v>
      </c>
    </row>
    <row r="3898" spans="1:19" ht="32" hidden="1" x14ac:dyDescent="0.2">
      <c r="A3898">
        <v>4037</v>
      </c>
      <c r="B3898" s="3" t="s">
        <v>4033</v>
      </c>
      <c r="C3898" s="3" t="s">
        <v>8141</v>
      </c>
      <c r="D3898" s="6">
        <v>700</v>
      </c>
      <c r="E3898" s="8">
        <v>80</v>
      </c>
      <c r="F3898" t="s">
        <v>8220</v>
      </c>
      <c r="G3898" t="s">
        <v>8223</v>
      </c>
      <c r="H3898" t="s">
        <v>8245</v>
      </c>
      <c r="I3898">
        <v>1464099900</v>
      </c>
      <c r="J3898">
        <v>1462585315</v>
      </c>
      <c r="K3898" t="b">
        <v>0</v>
      </c>
      <c r="L3898">
        <v>2</v>
      </c>
      <c r="M3898" t="b">
        <v>0</v>
      </c>
      <c r="N3898" s="11" t="s">
        <v>8273</v>
      </c>
      <c r="O3898" t="s">
        <v>8274</v>
      </c>
      <c r="P3898" s="10">
        <f t="shared" ref="P3898:P3961" si="252">IFERROR(ROUND(E3898/D3898*100,0), "N/A")</f>
        <v>11</v>
      </c>
      <c r="Q3898">
        <f t="shared" si="251"/>
        <v>40</v>
      </c>
      <c r="R3898" s="16">
        <f t="shared" si="249"/>
        <v>42497.070775462969</v>
      </c>
      <c r="S3898" s="16">
        <f t="shared" si="250"/>
        <v>42514.600694444445</v>
      </c>
    </row>
    <row r="3899" spans="1:19" ht="32" hidden="1" x14ac:dyDescent="0.2">
      <c r="A3899">
        <v>2794</v>
      </c>
      <c r="B3899" s="3" t="s">
        <v>2794</v>
      </c>
      <c r="C3899" s="3" t="s">
        <v>6904</v>
      </c>
      <c r="D3899" s="6">
        <v>50</v>
      </c>
      <c r="E3899" s="8">
        <v>75</v>
      </c>
      <c r="F3899" t="s">
        <v>8218</v>
      </c>
      <c r="G3899" t="s">
        <v>8224</v>
      </c>
      <c r="H3899" t="s">
        <v>8246</v>
      </c>
      <c r="I3899">
        <v>1457031600</v>
      </c>
      <c r="J3899">
        <v>1455640559</v>
      </c>
      <c r="K3899" t="b">
        <v>0</v>
      </c>
      <c r="L3899">
        <v>3</v>
      </c>
      <c r="M3899" t="b">
        <v>1</v>
      </c>
      <c r="N3899" s="11" t="s">
        <v>8273</v>
      </c>
      <c r="O3899" t="s">
        <v>8274</v>
      </c>
      <c r="P3899" s="10">
        <f t="shared" si="252"/>
        <v>150</v>
      </c>
      <c r="Q3899">
        <f t="shared" si="251"/>
        <v>25</v>
      </c>
      <c r="R3899" s="16">
        <f t="shared" si="249"/>
        <v>42416.691655092596</v>
      </c>
      <c r="S3899" s="16">
        <f t="shared" si="250"/>
        <v>42432.791666666672</v>
      </c>
    </row>
    <row r="3900" spans="1:19" ht="32" hidden="1" x14ac:dyDescent="0.2">
      <c r="A3900">
        <v>2904</v>
      </c>
      <c r="B3900" s="3" t="s">
        <v>2904</v>
      </c>
      <c r="C3900" s="3" t="s">
        <v>7014</v>
      </c>
      <c r="D3900" s="6">
        <v>1500</v>
      </c>
      <c r="E3900" s="8">
        <v>75</v>
      </c>
      <c r="F3900" t="s">
        <v>8220</v>
      </c>
      <c r="G3900" t="s">
        <v>8224</v>
      </c>
      <c r="H3900" t="s">
        <v>8246</v>
      </c>
      <c r="I3900">
        <v>1415534400</v>
      </c>
      <c r="J3900">
        <v>1414538031</v>
      </c>
      <c r="K3900" t="b">
        <v>0</v>
      </c>
      <c r="L3900">
        <v>4</v>
      </c>
      <c r="M3900" t="b">
        <v>0</v>
      </c>
      <c r="N3900" s="11" t="s">
        <v>8273</v>
      </c>
      <c r="O3900" t="s">
        <v>8274</v>
      </c>
      <c r="P3900" s="10">
        <f t="shared" si="252"/>
        <v>5</v>
      </c>
      <c r="Q3900">
        <f t="shared" si="251"/>
        <v>18.75</v>
      </c>
      <c r="R3900" s="16">
        <f t="shared" si="249"/>
        <v>41940.967951388891</v>
      </c>
      <c r="S3900" s="16">
        <f t="shared" si="250"/>
        <v>41952.5</v>
      </c>
    </row>
    <row r="3901" spans="1:19" ht="32" hidden="1" x14ac:dyDescent="0.2">
      <c r="A3901">
        <v>4009</v>
      </c>
      <c r="B3901" s="3" t="s">
        <v>4005</v>
      </c>
      <c r="C3901" s="3" t="s">
        <v>8114</v>
      </c>
      <c r="D3901" s="6">
        <v>1930</v>
      </c>
      <c r="E3901" s="8">
        <v>75</v>
      </c>
      <c r="F3901" t="s">
        <v>8220</v>
      </c>
      <c r="G3901" t="s">
        <v>8224</v>
      </c>
      <c r="H3901" t="s">
        <v>8246</v>
      </c>
      <c r="I3901">
        <v>1410281360</v>
      </c>
      <c r="J3901">
        <v>1406825360</v>
      </c>
      <c r="K3901" t="b">
        <v>0</v>
      </c>
      <c r="L3901">
        <v>3</v>
      </c>
      <c r="M3901" t="b">
        <v>0</v>
      </c>
      <c r="N3901" s="11" t="s">
        <v>8273</v>
      </c>
      <c r="O3901" t="s">
        <v>8274</v>
      </c>
      <c r="P3901" s="10">
        <f t="shared" si="252"/>
        <v>4</v>
      </c>
      <c r="Q3901">
        <f t="shared" si="251"/>
        <v>25</v>
      </c>
      <c r="R3901" s="16">
        <f t="shared" si="249"/>
        <v>41851.700925925928</v>
      </c>
      <c r="S3901" s="16">
        <f t="shared" si="250"/>
        <v>41891.700925925928</v>
      </c>
    </row>
    <row r="3902" spans="1:19" ht="32" hidden="1" x14ac:dyDescent="0.2">
      <c r="A3902">
        <v>2848</v>
      </c>
      <c r="B3902" s="3" t="s">
        <v>2848</v>
      </c>
      <c r="C3902" s="3" t="s">
        <v>6958</v>
      </c>
      <c r="D3902" s="6">
        <v>35000</v>
      </c>
      <c r="E3902" s="8">
        <v>70</v>
      </c>
      <c r="F3902" t="s">
        <v>8220</v>
      </c>
      <c r="G3902" t="s">
        <v>8223</v>
      </c>
      <c r="H3902" t="s">
        <v>8245</v>
      </c>
      <c r="I3902">
        <v>1432913659</v>
      </c>
      <c r="J3902">
        <v>1430321659</v>
      </c>
      <c r="K3902" t="b">
        <v>0</v>
      </c>
      <c r="L3902">
        <v>3</v>
      </c>
      <c r="M3902" t="b">
        <v>0</v>
      </c>
      <c r="N3902" s="11" t="s">
        <v>8273</v>
      </c>
      <c r="O3902" t="s">
        <v>8274</v>
      </c>
      <c r="P3902" s="10">
        <f t="shared" si="252"/>
        <v>0</v>
      </c>
      <c r="Q3902">
        <f t="shared" si="251"/>
        <v>23.33</v>
      </c>
      <c r="R3902" s="16">
        <f t="shared" si="249"/>
        <v>42123.648831018523</v>
      </c>
      <c r="S3902" s="16">
        <f t="shared" si="250"/>
        <v>42153.648831018523</v>
      </c>
    </row>
    <row r="3903" spans="1:19" ht="32" hidden="1" x14ac:dyDescent="0.2">
      <c r="A3903">
        <v>3675</v>
      </c>
      <c r="B3903" s="3" t="s">
        <v>3672</v>
      </c>
      <c r="C3903" s="3" t="s">
        <v>7785</v>
      </c>
      <c r="D3903" s="6">
        <v>50</v>
      </c>
      <c r="E3903" s="8">
        <v>70</v>
      </c>
      <c r="F3903" t="s">
        <v>8218</v>
      </c>
      <c r="G3903" t="s">
        <v>8224</v>
      </c>
      <c r="H3903" t="s">
        <v>8246</v>
      </c>
      <c r="I3903">
        <v>1463353200</v>
      </c>
      <c r="J3903">
        <v>1462285182</v>
      </c>
      <c r="K3903" t="b">
        <v>0</v>
      </c>
      <c r="L3903">
        <v>3</v>
      </c>
      <c r="M3903" t="b">
        <v>1</v>
      </c>
      <c r="N3903" s="11" t="s">
        <v>8273</v>
      </c>
      <c r="O3903" t="s">
        <v>8274</v>
      </c>
      <c r="P3903" s="10">
        <f t="shared" si="252"/>
        <v>140</v>
      </c>
      <c r="Q3903">
        <f t="shared" si="251"/>
        <v>23.33</v>
      </c>
      <c r="R3903" s="16">
        <f t="shared" si="249"/>
        <v>42493.597013888888</v>
      </c>
      <c r="S3903" s="16">
        <f t="shared" si="250"/>
        <v>42505.958333333328</v>
      </c>
    </row>
    <row r="3904" spans="1:19" ht="32" hidden="1" x14ac:dyDescent="0.2">
      <c r="A3904">
        <v>3995</v>
      </c>
      <c r="B3904" s="3" t="s">
        <v>3991</v>
      </c>
      <c r="C3904" s="3" t="s">
        <v>8101</v>
      </c>
      <c r="D3904" s="6">
        <v>200</v>
      </c>
      <c r="E3904" s="8">
        <v>70</v>
      </c>
      <c r="F3904" t="s">
        <v>8220</v>
      </c>
      <c r="G3904" t="s">
        <v>8224</v>
      </c>
      <c r="H3904" t="s">
        <v>8246</v>
      </c>
      <c r="I3904">
        <v>1423913220</v>
      </c>
      <c r="J3904">
        <v>1421339077</v>
      </c>
      <c r="K3904" t="b">
        <v>0</v>
      </c>
      <c r="L3904">
        <v>4</v>
      </c>
      <c r="M3904" t="b">
        <v>0</v>
      </c>
      <c r="N3904" s="11" t="s">
        <v>8273</v>
      </c>
      <c r="O3904" t="s">
        <v>8274</v>
      </c>
      <c r="P3904" s="10">
        <f t="shared" si="252"/>
        <v>35</v>
      </c>
      <c r="Q3904">
        <f t="shared" si="251"/>
        <v>17.5</v>
      </c>
      <c r="R3904" s="16">
        <f t="shared" si="249"/>
        <v>42019.683761574073</v>
      </c>
      <c r="S3904" s="16">
        <f t="shared" si="250"/>
        <v>42049.477083333331</v>
      </c>
    </row>
    <row r="3905" spans="1:19" ht="32" hidden="1" x14ac:dyDescent="0.2">
      <c r="A3905">
        <v>4016</v>
      </c>
      <c r="B3905" s="3" t="s">
        <v>4012</v>
      </c>
      <c r="C3905" s="3" t="s">
        <v>8121</v>
      </c>
      <c r="D3905" s="6">
        <v>500</v>
      </c>
      <c r="E3905" s="8">
        <v>70</v>
      </c>
      <c r="F3905" t="s">
        <v>8220</v>
      </c>
      <c r="G3905" t="s">
        <v>8224</v>
      </c>
      <c r="H3905" t="s">
        <v>8246</v>
      </c>
      <c r="I3905">
        <v>1410987400</v>
      </c>
      <c r="J3905">
        <v>1408395400</v>
      </c>
      <c r="K3905" t="b">
        <v>0</v>
      </c>
      <c r="L3905">
        <v>7</v>
      </c>
      <c r="M3905" t="b">
        <v>0</v>
      </c>
      <c r="N3905" s="11" t="s">
        <v>8273</v>
      </c>
      <c r="O3905" t="s">
        <v>8274</v>
      </c>
      <c r="P3905" s="10">
        <f t="shared" si="252"/>
        <v>14</v>
      </c>
      <c r="Q3905">
        <f t="shared" si="251"/>
        <v>10</v>
      </c>
      <c r="R3905" s="16">
        <f t="shared" si="249"/>
        <v>41869.872685185182</v>
      </c>
      <c r="S3905" s="16">
        <f t="shared" si="250"/>
        <v>41899.872685185182</v>
      </c>
    </row>
    <row r="3906" spans="1:19" ht="32" hidden="1" x14ac:dyDescent="0.2">
      <c r="A3906">
        <v>3990</v>
      </c>
      <c r="B3906" s="3" t="s">
        <v>3986</v>
      </c>
      <c r="C3906" s="3" t="s">
        <v>8096</v>
      </c>
      <c r="D3906" s="6">
        <v>1650</v>
      </c>
      <c r="E3906" s="8">
        <v>69</v>
      </c>
      <c r="F3906" t="s">
        <v>8220</v>
      </c>
      <c r="G3906" t="s">
        <v>8224</v>
      </c>
      <c r="H3906" t="s">
        <v>8246</v>
      </c>
      <c r="I3906">
        <v>1456934893</v>
      </c>
      <c r="J3906">
        <v>1454342893</v>
      </c>
      <c r="K3906" t="b">
        <v>0</v>
      </c>
      <c r="L3906">
        <v>3</v>
      </c>
      <c r="M3906" t="b">
        <v>0</v>
      </c>
      <c r="N3906" s="11" t="s">
        <v>8273</v>
      </c>
      <c r="O3906" t="s">
        <v>8274</v>
      </c>
      <c r="P3906" s="10">
        <f t="shared" si="252"/>
        <v>4</v>
      </c>
      <c r="Q3906">
        <f t="shared" si="251"/>
        <v>23</v>
      </c>
      <c r="R3906" s="16">
        <f t="shared" si="249"/>
        <v>42401.672372685185</v>
      </c>
      <c r="S3906" s="16">
        <f t="shared" si="250"/>
        <v>42431.672372685185</v>
      </c>
    </row>
    <row r="3907" spans="1:19" ht="32" hidden="1" x14ac:dyDescent="0.2">
      <c r="A3907">
        <v>3840</v>
      </c>
      <c r="B3907" s="3" t="s">
        <v>3837</v>
      </c>
      <c r="C3907" s="3" t="s">
        <v>7949</v>
      </c>
      <c r="D3907" s="6">
        <v>1</v>
      </c>
      <c r="E3907" s="8">
        <v>65</v>
      </c>
      <c r="F3907" t="s">
        <v>8218</v>
      </c>
      <c r="G3907" t="s">
        <v>8224</v>
      </c>
      <c r="H3907" t="s">
        <v>8246</v>
      </c>
      <c r="I3907">
        <v>1459180229</v>
      </c>
      <c r="J3907">
        <v>1457023829</v>
      </c>
      <c r="K3907" t="b">
        <v>0</v>
      </c>
      <c r="L3907">
        <v>3</v>
      </c>
      <c r="M3907" t="b">
        <v>1</v>
      </c>
      <c r="N3907" s="11" t="s">
        <v>8273</v>
      </c>
      <c r="O3907" t="s">
        <v>8274</v>
      </c>
      <c r="P3907" s="10">
        <f t="shared" si="252"/>
        <v>6500</v>
      </c>
      <c r="Q3907">
        <f t="shared" si="251"/>
        <v>21.67</v>
      </c>
      <c r="R3907" s="16">
        <f t="shared" ref="R3907:R3970" si="253">(((J3907/60)/60)/24)+DATE(1970,1,1)</f>
        <v>42432.701724537037</v>
      </c>
      <c r="S3907" s="16">
        <f t="shared" ref="S3907:S3970" si="254">(((I3907/60)/60)/24)+DATE(1970,1,1)</f>
        <v>42457.660057870366</v>
      </c>
    </row>
    <row r="3908" spans="1:19" ht="32" hidden="1" x14ac:dyDescent="0.2">
      <c r="A3908">
        <v>3908</v>
      </c>
      <c r="B3908" s="3" t="s">
        <v>3905</v>
      </c>
      <c r="C3908" s="3" t="s">
        <v>8016</v>
      </c>
      <c r="D3908" s="6">
        <v>750</v>
      </c>
      <c r="E3908" s="8">
        <v>65</v>
      </c>
      <c r="F3908" t="s">
        <v>8220</v>
      </c>
      <c r="G3908" t="s">
        <v>8223</v>
      </c>
      <c r="H3908" t="s">
        <v>8245</v>
      </c>
      <c r="I3908">
        <v>1406603696</v>
      </c>
      <c r="J3908">
        <v>1405307696</v>
      </c>
      <c r="K3908" t="b">
        <v>0</v>
      </c>
      <c r="L3908">
        <v>4</v>
      </c>
      <c r="M3908" t="b">
        <v>0</v>
      </c>
      <c r="N3908" s="11" t="s">
        <v>8273</v>
      </c>
      <c r="O3908" t="s">
        <v>8274</v>
      </c>
      <c r="P3908" s="10">
        <f t="shared" si="252"/>
        <v>9</v>
      </c>
      <c r="Q3908">
        <f t="shared" si="251"/>
        <v>16.25</v>
      </c>
      <c r="R3908" s="16">
        <f t="shared" si="253"/>
        <v>41834.135370370372</v>
      </c>
      <c r="S3908" s="16">
        <f t="shared" si="254"/>
        <v>41849.135370370372</v>
      </c>
    </row>
    <row r="3909" spans="1:19" ht="32" hidden="1" x14ac:dyDescent="0.2">
      <c r="A3909">
        <v>2878</v>
      </c>
      <c r="B3909" s="3" t="s">
        <v>2878</v>
      </c>
      <c r="C3909" s="3" t="s">
        <v>6988</v>
      </c>
      <c r="D3909" s="6">
        <v>3000</v>
      </c>
      <c r="E3909" s="8">
        <v>63</v>
      </c>
      <c r="F3909" t="s">
        <v>8220</v>
      </c>
      <c r="G3909" t="s">
        <v>8224</v>
      </c>
      <c r="H3909" t="s">
        <v>8246</v>
      </c>
      <c r="I3909">
        <v>1435934795</v>
      </c>
      <c r="J3909">
        <v>1430750795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 s="10">
        <f t="shared" si="252"/>
        <v>2</v>
      </c>
      <c r="Q3909">
        <f t="shared" si="251"/>
        <v>15.75</v>
      </c>
      <c r="R3909" s="16">
        <f t="shared" si="253"/>
        <v>42128.615682870368</v>
      </c>
      <c r="S3909" s="16">
        <f t="shared" si="254"/>
        <v>42188.615682870368</v>
      </c>
    </row>
    <row r="3910" spans="1:19" ht="32" hidden="1" x14ac:dyDescent="0.2">
      <c r="A3910">
        <v>3922</v>
      </c>
      <c r="B3910" s="3" t="s">
        <v>3919</v>
      </c>
      <c r="C3910" s="3" t="s">
        <v>8030</v>
      </c>
      <c r="D3910" s="6">
        <v>750</v>
      </c>
      <c r="E3910" s="8">
        <v>61</v>
      </c>
      <c r="F3910" t="s">
        <v>8220</v>
      </c>
      <c r="G3910" t="s">
        <v>8223</v>
      </c>
      <c r="H3910" t="s">
        <v>8245</v>
      </c>
      <c r="I3910">
        <v>1425337200</v>
      </c>
      <c r="J3910">
        <v>1421432810</v>
      </c>
      <c r="K3910" t="b">
        <v>0</v>
      </c>
      <c r="L3910">
        <v>6</v>
      </c>
      <c r="M3910" t="b">
        <v>0</v>
      </c>
      <c r="N3910" s="11" t="s">
        <v>8273</v>
      </c>
      <c r="O3910" t="s">
        <v>8274</v>
      </c>
      <c r="P3910" s="10">
        <f t="shared" si="252"/>
        <v>8</v>
      </c>
      <c r="Q3910">
        <f t="shared" si="251"/>
        <v>10.17</v>
      </c>
      <c r="R3910" s="16">
        <f t="shared" si="253"/>
        <v>42020.768634259264</v>
      </c>
      <c r="S3910" s="16">
        <f t="shared" si="254"/>
        <v>42065.958333333328</v>
      </c>
    </row>
    <row r="3911" spans="1:19" ht="32" hidden="1" x14ac:dyDescent="0.2">
      <c r="A3911">
        <v>3864</v>
      </c>
      <c r="B3911" s="3" t="s">
        <v>3861</v>
      </c>
      <c r="C3911" s="3" t="s">
        <v>7973</v>
      </c>
      <c r="D3911" s="6">
        <v>5000</v>
      </c>
      <c r="E3911" s="8">
        <v>60</v>
      </c>
      <c r="F3911" t="s">
        <v>8220</v>
      </c>
      <c r="G3911" t="s">
        <v>8223</v>
      </c>
      <c r="H3911" t="s">
        <v>8245</v>
      </c>
      <c r="I3911">
        <v>1447799054</v>
      </c>
      <c r="J3911">
        <v>1445203454</v>
      </c>
      <c r="K3911" t="b">
        <v>0</v>
      </c>
      <c r="L3911">
        <v>3</v>
      </c>
      <c r="M3911" t="b">
        <v>0</v>
      </c>
      <c r="N3911" s="11" t="s">
        <v>8273</v>
      </c>
      <c r="O3911" t="s">
        <v>8274</v>
      </c>
      <c r="P3911" s="10">
        <f t="shared" si="252"/>
        <v>1</v>
      </c>
      <c r="Q3911">
        <f t="shared" si="251"/>
        <v>20</v>
      </c>
      <c r="R3911" s="16">
        <f t="shared" si="253"/>
        <v>42295.891828703709</v>
      </c>
      <c r="S3911" s="16">
        <f t="shared" si="254"/>
        <v>42325.933495370366</v>
      </c>
    </row>
    <row r="3912" spans="1:19" ht="32" hidden="1" x14ac:dyDescent="0.2">
      <c r="A3912">
        <v>4008</v>
      </c>
      <c r="B3912" s="3" t="s">
        <v>4004</v>
      </c>
      <c r="C3912" s="3" t="s">
        <v>8113</v>
      </c>
      <c r="D3912" s="6">
        <v>1000</v>
      </c>
      <c r="E3912" s="8">
        <v>60</v>
      </c>
      <c r="F3912" t="s">
        <v>8220</v>
      </c>
      <c r="G3912" t="s">
        <v>8224</v>
      </c>
      <c r="H3912" t="s">
        <v>8246</v>
      </c>
      <c r="I3912">
        <v>1437606507</v>
      </c>
      <c r="J3912">
        <v>1435014507</v>
      </c>
      <c r="K3912" t="b">
        <v>0</v>
      </c>
      <c r="L3912">
        <v>4</v>
      </c>
      <c r="M3912" t="b">
        <v>0</v>
      </c>
      <c r="N3912" s="11" t="s">
        <v>8273</v>
      </c>
      <c r="O3912" t="s">
        <v>8274</v>
      </c>
      <c r="P3912" s="10">
        <f t="shared" si="252"/>
        <v>6</v>
      </c>
      <c r="Q3912">
        <f t="shared" si="251"/>
        <v>15</v>
      </c>
      <c r="R3912" s="16">
        <f t="shared" si="253"/>
        <v>42177.964201388888</v>
      </c>
      <c r="S3912" s="16">
        <f t="shared" si="254"/>
        <v>42207.964201388888</v>
      </c>
    </row>
    <row r="3913" spans="1:19" ht="32" hidden="1" x14ac:dyDescent="0.2">
      <c r="A3913">
        <v>4093</v>
      </c>
      <c r="B3913" s="3" t="s">
        <v>4089</v>
      </c>
      <c r="C3913" s="3" t="s">
        <v>8196</v>
      </c>
      <c r="D3913" s="6">
        <v>2500</v>
      </c>
      <c r="E3913" s="8">
        <v>60</v>
      </c>
      <c r="F3913" t="s">
        <v>8220</v>
      </c>
      <c r="G3913" t="s">
        <v>8224</v>
      </c>
      <c r="H3913" t="s">
        <v>8246</v>
      </c>
      <c r="I3913">
        <v>1440272093</v>
      </c>
      <c r="J3913">
        <v>1435088093</v>
      </c>
      <c r="K3913" t="b">
        <v>0</v>
      </c>
      <c r="L3913">
        <v>4</v>
      </c>
      <c r="M3913" t="b">
        <v>0</v>
      </c>
      <c r="N3913" s="11" t="s">
        <v>8273</v>
      </c>
      <c r="O3913" t="s">
        <v>8274</v>
      </c>
      <c r="P3913" s="10">
        <f t="shared" si="252"/>
        <v>2</v>
      </c>
      <c r="Q3913">
        <f t="shared" si="251"/>
        <v>15</v>
      </c>
      <c r="R3913" s="16">
        <f t="shared" si="253"/>
        <v>42178.815891203703</v>
      </c>
      <c r="S3913" s="16">
        <f t="shared" si="254"/>
        <v>42238.815891203703</v>
      </c>
    </row>
    <row r="3914" spans="1:19" ht="32" hidden="1" x14ac:dyDescent="0.2">
      <c r="A3914">
        <v>4108</v>
      </c>
      <c r="B3914" s="3" t="s">
        <v>4104</v>
      </c>
      <c r="C3914" s="3" t="s">
        <v>8211</v>
      </c>
      <c r="D3914" s="6">
        <v>3000</v>
      </c>
      <c r="E3914" s="8">
        <v>59</v>
      </c>
      <c r="F3914" t="s">
        <v>8220</v>
      </c>
      <c r="G3914" t="s">
        <v>8223</v>
      </c>
      <c r="H3914" t="s">
        <v>8245</v>
      </c>
      <c r="I3914">
        <v>1488517200</v>
      </c>
      <c r="J3914">
        <v>1485909937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 s="10">
        <f t="shared" si="252"/>
        <v>2</v>
      </c>
      <c r="Q3914">
        <f t="shared" ref="Q3914:Q3977" si="255">IFERROR(ROUND(E3914/L3914,2),0)</f>
        <v>59</v>
      </c>
      <c r="R3914" s="16">
        <f t="shared" si="253"/>
        <v>42767.031678240746</v>
      </c>
      <c r="S3914" s="16">
        <f t="shared" si="254"/>
        <v>42797.208333333328</v>
      </c>
    </row>
    <row r="3915" spans="1:19" ht="32" hidden="1" x14ac:dyDescent="0.2">
      <c r="A3915">
        <v>2862</v>
      </c>
      <c r="B3915" s="3" t="s">
        <v>2862</v>
      </c>
      <c r="C3915" s="3" t="s">
        <v>6972</v>
      </c>
      <c r="D3915" s="6">
        <v>12700</v>
      </c>
      <c r="E3915" s="8">
        <v>55</v>
      </c>
      <c r="F3915" t="s">
        <v>8220</v>
      </c>
      <c r="G3915" t="s">
        <v>8223</v>
      </c>
      <c r="H3915" t="s">
        <v>8245</v>
      </c>
      <c r="I3915">
        <v>1403636229</v>
      </c>
      <c r="J3915">
        <v>1401044229</v>
      </c>
      <c r="K3915" t="b">
        <v>0</v>
      </c>
      <c r="L3915">
        <v>3</v>
      </c>
      <c r="M3915" t="b">
        <v>0</v>
      </c>
      <c r="N3915" s="11" t="s">
        <v>8273</v>
      </c>
      <c r="O3915" t="s">
        <v>8274</v>
      </c>
      <c r="P3915" s="10">
        <f t="shared" si="252"/>
        <v>0</v>
      </c>
      <c r="Q3915">
        <f t="shared" si="255"/>
        <v>18.329999999999998</v>
      </c>
      <c r="R3915" s="16">
        <f t="shared" si="253"/>
        <v>41784.789687500001</v>
      </c>
      <c r="S3915" s="16">
        <f t="shared" si="254"/>
        <v>41814.789687500001</v>
      </c>
    </row>
    <row r="3916" spans="1:19" ht="48" hidden="1" x14ac:dyDescent="0.2">
      <c r="A3916">
        <v>3640</v>
      </c>
      <c r="B3916" s="3" t="s">
        <v>3638</v>
      </c>
      <c r="C3916" s="3" t="s">
        <v>7750</v>
      </c>
      <c r="D3916" s="6">
        <v>1000</v>
      </c>
      <c r="E3916" s="8">
        <v>55</v>
      </c>
      <c r="F3916" t="s">
        <v>8220</v>
      </c>
      <c r="G3916" t="s">
        <v>8223</v>
      </c>
      <c r="H3916" t="s">
        <v>8245</v>
      </c>
      <c r="I3916">
        <v>1431283530</v>
      </c>
      <c r="J3916">
        <v>1428691530</v>
      </c>
      <c r="K3916" t="b">
        <v>0</v>
      </c>
      <c r="L3916">
        <v>3</v>
      </c>
      <c r="M3916" t="b">
        <v>0</v>
      </c>
      <c r="N3916" s="11" t="s">
        <v>8273</v>
      </c>
      <c r="O3916" t="s">
        <v>8275</v>
      </c>
      <c r="P3916" s="10">
        <f t="shared" si="252"/>
        <v>6</v>
      </c>
      <c r="Q3916">
        <f t="shared" si="255"/>
        <v>18.329999999999998</v>
      </c>
      <c r="R3916" s="16">
        <f t="shared" si="253"/>
        <v>42104.781597222223</v>
      </c>
      <c r="S3916" s="16">
        <f t="shared" si="254"/>
        <v>42134.781597222223</v>
      </c>
    </row>
    <row r="3917" spans="1:19" ht="32" hidden="1" x14ac:dyDescent="0.2">
      <c r="A3917">
        <v>2919</v>
      </c>
      <c r="B3917" s="3" t="s">
        <v>2919</v>
      </c>
      <c r="C3917" s="3" t="s">
        <v>7029</v>
      </c>
      <c r="D3917" s="6">
        <v>600</v>
      </c>
      <c r="E3917" s="8">
        <v>51</v>
      </c>
      <c r="F3917" t="s">
        <v>8220</v>
      </c>
      <c r="G3917" t="s">
        <v>8223</v>
      </c>
      <c r="H3917" t="s">
        <v>8245</v>
      </c>
      <c r="I3917">
        <v>1407250329</v>
      </c>
      <c r="J3917">
        <v>1404658329</v>
      </c>
      <c r="K3917" t="b">
        <v>0</v>
      </c>
      <c r="L3917">
        <v>6</v>
      </c>
      <c r="M3917" t="b">
        <v>0</v>
      </c>
      <c r="N3917" s="11" t="s">
        <v>8273</v>
      </c>
      <c r="O3917" t="s">
        <v>8274</v>
      </c>
      <c r="P3917" s="10">
        <f t="shared" si="252"/>
        <v>9</v>
      </c>
      <c r="Q3917">
        <f t="shared" si="255"/>
        <v>8.5</v>
      </c>
      <c r="R3917" s="16">
        <f t="shared" si="253"/>
        <v>41826.61954861111</v>
      </c>
      <c r="S3917" s="16">
        <f t="shared" si="254"/>
        <v>41856.61954861111</v>
      </c>
    </row>
    <row r="3918" spans="1:19" ht="32" hidden="1" x14ac:dyDescent="0.2">
      <c r="A3918">
        <v>3137</v>
      </c>
      <c r="B3918" s="3" t="s">
        <v>3137</v>
      </c>
      <c r="C3918" s="3" t="s">
        <v>7247</v>
      </c>
      <c r="D3918" s="6">
        <v>1500</v>
      </c>
      <c r="E3918" s="8">
        <v>50</v>
      </c>
      <c r="F3918" t="s">
        <v>8221</v>
      </c>
      <c r="G3918" t="s">
        <v>8223</v>
      </c>
      <c r="H3918" t="s">
        <v>8245</v>
      </c>
      <c r="I3918">
        <v>1493838720</v>
      </c>
      <c r="J3918">
        <v>1489439669</v>
      </c>
      <c r="K3918" t="b">
        <v>0</v>
      </c>
      <c r="L3918">
        <v>1</v>
      </c>
      <c r="M3918" t="b">
        <v>0</v>
      </c>
      <c r="N3918" s="11" t="s">
        <v>8273</v>
      </c>
      <c r="O3918" t="s">
        <v>8274</v>
      </c>
      <c r="P3918" s="10">
        <f t="shared" si="252"/>
        <v>3</v>
      </c>
      <c r="Q3918">
        <f t="shared" si="255"/>
        <v>50</v>
      </c>
      <c r="R3918" s="16">
        <f t="shared" si="253"/>
        <v>42807.885057870371</v>
      </c>
      <c r="S3918" s="16">
        <f t="shared" si="254"/>
        <v>42858.8</v>
      </c>
    </row>
    <row r="3919" spans="1:19" ht="32" x14ac:dyDescent="0.2">
      <c r="A3919">
        <v>3794</v>
      </c>
      <c r="B3919" s="3" t="s">
        <v>3791</v>
      </c>
      <c r="C3919" s="3" t="s">
        <v>7904</v>
      </c>
      <c r="D3919" s="6">
        <v>5000</v>
      </c>
      <c r="E3919" s="8">
        <v>50</v>
      </c>
      <c r="F3919" t="s">
        <v>8220</v>
      </c>
      <c r="G3919" t="s">
        <v>8224</v>
      </c>
      <c r="H3919" t="s">
        <v>8246</v>
      </c>
      <c r="I3919">
        <v>1433685354</v>
      </c>
      <c r="J3919">
        <v>1431093354</v>
      </c>
      <c r="K3919" t="b">
        <v>0</v>
      </c>
      <c r="L3919">
        <v>1</v>
      </c>
      <c r="M3919" t="b">
        <v>0</v>
      </c>
      <c r="N3919" s="11" t="s">
        <v>8273</v>
      </c>
      <c r="O3919" t="s">
        <v>8275</v>
      </c>
      <c r="P3919" s="10">
        <f t="shared" si="252"/>
        <v>1</v>
      </c>
      <c r="Q3919">
        <f t="shared" si="255"/>
        <v>50</v>
      </c>
      <c r="R3919" s="16">
        <f t="shared" si="253"/>
        <v>42132.58048611111</v>
      </c>
      <c r="S3919" s="16">
        <f t="shared" si="254"/>
        <v>42162.58048611111</v>
      </c>
    </row>
    <row r="3920" spans="1:19" ht="32" hidden="1" x14ac:dyDescent="0.2">
      <c r="A3920">
        <v>3895</v>
      </c>
      <c r="B3920" s="3" t="s">
        <v>3892</v>
      </c>
      <c r="C3920" s="3" t="s">
        <v>8003</v>
      </c>
      <c r="D3920" s="6">
        <v>1000</v>
      </c>
      <c r="E3920" s="8">
        <v>50</v>
      </c>
      <c r="F3920" t="s">
        <v>8220</v>
      </c>
      <c r="G3920" t="s">
        <v>8223</v>
      </c>
      <c r="H3920" t="s">
        <v>8245</v>
      </c>
      <c r="I3920">
        <v>1425103218</v>
      </c>
      <c r="J3920">
        <v>1422424818</v>
      </c>
      <c r="K3920" t="b">
        <v>0</v>
      </c>
      <c r="L3920">
        <v>1</v>
      </c>
      <c r="M3920" t="b">
        <v>0</v>
      </c>
      <c r="N3920" s="11" t="s">
        <v>8273</v>
      </c>
      <c r="O3920" t="s">
        <v>8274</v>
      </c>
      <c r="P3920" s="10">
        <f t="shared" si="252"/>
        <v>5</v>
      </c>
      <c r="Q3920">
        <f t="shared" si="255"/>
        <v>50</v>
      </c>
      <c r="R3920" s="16">
        <f t="shared" si="253"/>
        <v>42032.250208333338</v>
      </c>
      <c r="S3920" s="16">
        <f t="shared" si="254"/>
        <v>42063.250208333338</v>
      </c>
    </row>
    <row r="3921" spans="1:19" ht="32" hidden="1" x14ac:dyDescent="0.2">
      <c r="A3921">
        <v>3941</v>
      </c>
      <c r="B3921" s="3" t="s">
        <v>3938</v>
      </c>
      <c r="C3921" s="3" t="s">
        <v>8049</v>
      </c>
      <c r="D3921" s="6">
        <v>5500</v>
      </c>
      <c r="E3921" s="8">
        <v>50</v>
      </c>
      <c r="F3921" t="s">
        <v>8220</v>
      </c>
      <c r="G3921" t="s">
        <v>8223</v>
      </c>
      <c r="H3921" t="s">
        <v>8245</v>
      </c>
      <c r="I3921">
        <v>1416877200</v>
      </c>
      <c r="J3921">
        <v>1414505137</v>
      </c>
      <c r="K3921" t="b">
        <v>0</v>
      </c>
      <c r="L3921">
        <v>2</v>
      </c>
      <c r="M3921" t="b">
        <v>0</v>
      </c>
      <c r="N3921" s="11" t="s">
        <v>8273</v>
      </c>
      <c r="O3921" t="s">
        <v>8274</v>
      </c>
      <c r="P3921" s="10">
        <f t="shared" si="252"/>
        <v>1</v>
      </c>
      <c r="Q3921">
        <f t="shared" si="255"/>
        <v>25</v>
      </c>
      <c r="R3921" s="16">
        <f t="shared" si="253"/>
        <v>41940.587233796294</v>
      </c>
      <c r="S3921" s="16">
        <f t="shared" si="254"/>
        <v>41968.041666666672</v>
      </c>
    </row>
    <row r="3922" spans="1:19" ht="32" hidden="1" x14ac:dyDescent="0.2">
      <c r="A3922">
        <v>4099</v>
      </c>
      <c r="B3922" s="3" t="s">
        <v>4095</v>
      </c>
      <c r="C3922" s="3" t="s">
        <v>8202</v>
      </c>
      <c r="D3922" s="6">
        <v>4500</v>
      </c>
      <c r="E3922" s="8">
        <v>50</v>
      </c>
      <c r="F3922" t="s">
        <v>8220</v>
      </c>
      <c r="G3922" t="s">
        <v>8223</v>
      </c>
      <c r="H3922" t="s">
        <v>8245</v>
      </c>
      <c r="I3922">
        <v>1472847873</v>
      </c>
      <c r="J3922">
        <v>1468959873</v>
      </c>
      <c r="K3922" t="b">
        <v>0</v>
      </c>
      <c r="L3922">
        <v>1</v>
      </c>
      <c r="M3922" t="b">
        <v>0</v>
      </c>
      <c r="N3922" s="11" t="s">
        <v>8273</v>
      </c>
      <c r="O3922" t="s">
        <v>8274</v>
      </c>
      <c r="P3922" s="10">
        <f t="shared" si="252"/>
        <v>1</v>
      </c>
      <c r="Q3922">
        <f t="shared" si="255"/>
        <v>50</v>
      </c>
      <c r="R3922" s="16">
        <f t="shared" si="253"/>
        <v>42570.850381944445</v>
      </c>
      <c r="S3922" s="16">
        <f t="shared" si="254"/>
        <v>42615.850381944445</v>
      </c>
    </row>
    <row r="3923" spans="1:19" ht="32" hidden="1" x14ac:dyDescent="0.2">
      <c r="A3923">
        <v>4086</v>
      </c>
      <c r="B3923" s="3" t="s">
        <v>4082</v>
      </c>
      <c r="C3923" s="3" t="s">
        <v>8189</v>
      </c>
      <c r="D3923" s="6">
        <v>1000</v>
      </c>
      <c r="E3923" s="8">
        <v>47</v>
      </c>
      <c r="F3923" t="s">
        <v>8220</v>
      </c>
      <c r="G3923" t="s">
        <v>8223</v>
      </c>
      <c r="H3923" t="s">
        <v>8245</v>
      </c>
      <c r="I3923">
        <v>1448078400</v>
      </c>
      <c r="J3923">
        <v>1445985299</v>
      </c>
      <c r="K3923" t="b">
        <v>0</v>
      </c>
      <c r="L3923">
        <v>5</v>
      </c>
      <c r="M3923" t="b">
        <v>0</v>
      </c>
      <c r="N3923" s="11" t="s">
        <v>8273</v>
      </c>
      <c r="O3923" t="s">
        <v>8274</v>
      </c>
      <c r="P3923" s="10">
        <f t="shared" si="252"/>
        <v>5</v>
      </c>
      <c r="Q3923">
        <f t="shared" si="255"/>
        <v>9.4</v>
      </c>
      <c r="R3923" s="16">
        <f t="shared" si="253"/>
        <v>42304.940960648149</v>
      </c>
      <c r="S3923" s="16">
        <f t="shared" si="254"/>
        <v>42329.166666666672</v>
      </c>
    </row>
    <row r="3924" spans="1:19" ht="32" hidden="1" x14ac:dyDescent="0.2">
      <c r="A3924">
        <v>2866</v>
      </c>
      <c r="B3924" s="3" t="s">
        <v>2866</v>
      </c>
      <c r="C3924" s="3" t="s">
        <v>6976</v>
      </c>
      <c r="D3924" s="6">
        <v>5000</v>
      </c>
      <c r="E3924" s="8">
        <v>45</v>
      </c>
      <c r="F3924" t="s">
        <v>8220</v>
      </c>
      <c r="G3924" t="s">
        <v>8223</v>
      </c>
      <c r="H3924" t="s">
        <v>8245</v>
      </c>
      <c r="I3924">
        <v>1476482400</v>
      </c>
      <c r="J3924">
        <v>1473893721</v>
      </c>
      <c r="K3924" t="b">
        <v>0</v>
      </c>
      <c r="L3924">
        <v>2</v>
      </c>
      <c r="M3924" t="b">
        <v>0</v>
      </c>
      <c r="N3924" s="11" t="s">
        <v>8273</v>
      </c>
      <c r="O3924" t="s">
        <v>8274</v>
      </c>
      <c r="P3924" s="10">
        <f t="shared" si="252"/>
        <v>1</v>
      </c>
      <c r="Q3924">
        <f t="shared" si="255"/>
        <v>22.5</v>
      </c>
      <c r="R3924" s="16">
        <f t="shared" si="253"/>
        <v>42627.955104166671</v>
      </c>
      <c r="S3924" s="16">
        <f t="shared" si="254"/>
        <v>42657.916666666672</v>
      </c>
    </row>
    <row r="3925" spans="1:19" ht="32" hidden="1" x14ac:dyDescent="0.2">
      <c r="A3925">
        <v>3142</v>
      </c>
      <c r="B3925" s="3" t="s">
        <v>3142</v>
      </c>
      <c r="C3925" s="3" t="s">
        <v>7252</v>
      </c>
      <c r="D3925" s="6">
        <v>2750</v>
      </c>
      <c r="E3925" s="8">
        <v>45</v>
      </c>
      <c r="F3925" t="s">
        <v>8221</v>
      </c>
      <c r="G3925" t="s">
        <v>8224</v>
      </c>
      <c r="H3925" t="s">
        <v>8246</v>
      </c>
      <c r="I3925">
        <v>1489922339</v>
      </c>
      <c r="J3925">
        <v>1487333939</v>
      </c>
      <c r="K3925" t="b">
        <v>0</v>
      </c>
      <c r="L3925">
        <v>3</v>
      </c>
      <c r="M3925" t="b">
        <v>0</v>
      </c>
      <c r="N3925" s="11" t="s">
        <v>8273</v>
      </c>
      <c r="O3925" t="s">
        <v>8274</v>
      </c>
      <c r="P3925" s="10">
        <f t="shared" si="252"/>
        <v>2</v>
      </c>
      <c r="Q3925">
        <f t="shared" si="255"/>
        <v>15</v>
      </c>
      <c r="R3925" s="16">
        <f t="shared" si="253"/>
        <v>42783.513182870374</v>
      </c>
      <c r="S3925" s="16">
        <f t="shared" si="254"/>
        <v>42813.471516203703</v>
      </c>
    </row>
    <row r="3926" spans="1:19" ht="32" hidden="1" x14ac:dyDescent="0.2">
      <c r="A3926">
        <v>3960</v>
      </c>
      <c r="B3926" s="3" t="s">
        <v>3957</v>
      </c>
      <c r="C3926" s="3" t="s">
        <v>8067</v>
      </c>
      <c r="D3926" s="6">
        <v>3000</v>
      </c>
      <c r="E3926" s="8">
        <v>45</v>
      </c>
      <c r="F3926" t="s">
        <v>8220</v>
      </c>
      <c r="G3926" t="s">
        <v>8223</v>
      </c>
      <c r="H3926" t="s">
        <v>8245</v>
      </c>
      <c r="I3926">
        <v>1451852256</v>
      </c>
      <c r="J3926">
        <v>1449260256</v>
      </c>
      <c r="K3926" t="b">
        <v>0</v>
      </c>
      <c r="L3926">
        <v>4</v>
      </c>
      <c r="M3926" t="b">
        <v>0</v>
      </c>
      <c r="N3926" s="11" t="s">
        <v>8273</v>
      </c>
      <c r="O3926" t="s">
        <v>8274</v>
      </c>
      <c r="P3926" s="10">
        <f t="shared" si="252"/>
        <v>2</v>
      </c>
      <c r="Q3926">
        <f t="shared" si="255"/>
        <v>11.25</v>
      </c>
      <c r="R3926" s="16">
        <f t="shared" si="253"/>
        <v>42342.845555555556</v>
      </c>
      <c r="S3926" s="16">
        <f t="shared" si="254"/>
        <v>42372.845555555556</v>
      </c>
    </row>
    <row r="3927" spans="1:19" ht="32" hidden="1" x14ac:dyDescent="0.2">
      <c r="A3927">
        <v>3962</v>
      </c>
      <c r="B3927" s="3" t="s">
        <v>3959</v>
      </c>
      <c r="C3927" s="3" t="s">
        <v>8069</v>
      </c>
      <c r="D3927" s="6">
        <v>1400</v>
      </c>
      <c r="E3927" s="8">
        <v>45</v>
      </c>
      <c r="F3927" t="s">
        <v>8220</v>
      </c>
      <c r="G3927" t="s">
        <v>8224</v>
      </c>
      <c r="H3927" t="s">
        <v>8246</v>
      </c>
      <c r="I3927">
        <v>1448722494</v>
      </c>
      <c r="J3927">
        <v>1446562494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 s="10">
        <f t="shared" si="252"/>
        <v>3</v>
      </c>
      <c r="Q3927">
        <f t="shared" si="255"/>
        <v>15</v>
      </c>
      <c r="R3927" s="16">
        <f t="shared" si="253"/>
        <v>42311.621458333335</v>
      </c>
      <c r="S3927" s="16">
        <f t="shared" si="254"/>
        <v>42336.621458333335</v>
      </c>
    </row>
    <row r="3928" spans="1:19" ht="32" hidden="1" x14ac:dyDescent="0.2">
      <c r="A3928">
        <v>3966</v>
      </c>
      <c r="B3928" s="3" t="s">
        <v>3963</v>
      </c>
      <c r="C3928" s="3" t="s">
        <v>8073</v>
      </c>
      <c r="D3928" s="6">
        <v>7500</v>
      </c>
      <c r="E3928" s="8">
        <v>45</v>
      </c>
      <c r="F3928" t="s">
        <v>8220</v>
      </c>
      <c r="G3928" t="s">
        <v>8223</v>
      </c>
      <c r="H3928" t="s">
        <v>8245</v>
      </c>
      <c r="I3928">
        <v>1406170740</v>
      </c>
      <c r="J3928">
        <v>1402506278</v>
      </c>
      <c r="K3928" t="b">
        <v>0</v>
      </c>
      <c r="L3928">
        <v>2</v>
      </c>
      <c r="M3928" t="b">
        <v>0</v>
      </c>
      <c r="N3928" s="11" t="s">
        <v>8273</v>
      </c>
      <c r="O3928" t="s">
        <v>8274</v>
      </c>
      <c r="P3928" s="10">
        <f t="shared" si="252"/>
        <v>1</v>
      </c>
      <c r="Q3928">
        <f t="shared" si="255"/>
        <v>22.5</v>
      </c>
      <c r="R3928" s="16">
        <f t="shared" si="253"/>
        <v>41801.711550925924</v>
      </c>
      <c r="S3928" s="16">
        <f t="shared" si="254"/>
        <v>41844.124305555553</v>
      </c>
    </row>
    <row r="3929" spans="1:19" ht="32" hidden="1" x14ac:dyDescent="0.2">
      <c r="A3929">
        <v>4107</v>
      </c>
      <c r="B3929" s="3" t="s">
        <v>4103</v>
      </c>
      <c r="C3929" s="3" t="s">
        <v>8210</v>
      </c>
      <c r="D3929" s="6">
        <v>2000</v>
      </c>
      <c r="E3929" s="8">
        <v>41</v>
      </c>
      <c r="F3929" t="s">
        <v>8220</v>
      </c>
      <c r="G3929" t="s">
        <v>8223</v>
      </c>
      <c r="H3929" t="s">
        <v>8245</v>
      </c>
      <c r="I3929">
        <v>1411596001</v>
      </c>
      <c r="J3929">
        <v>1409608801</v>
      </c>
      <c r="K3929" t="b">
        <v>0</v>
      </c>
      <c r="L3929">
        <v>4</v>
      </c>
      <c r="M3929" t="b">
        <v>0</v>
      </c>
      <c r="N3929" s="11" t="s">
        <v>8273</v>
      </c>
      <c r="O3929" t="s">
        <v>8274</v>
      </c>
      <c r="P3929" s="10">
        <f t="shared" si="252"/>
        <v>2</v>
      </c>
      <c r="Q3929">
        <f t="shared" si="255"/>
        <v>10.25</v>
      </c>
      <c r="R3929" s="16">
        <f t="shared" si="253"/>
        <v>41883.916678240741</v>
      </c>
      <c r="S3929" s="16">
        <f t="shared" si="254"/>
        <v>41906.916678240741</v>
      </c>
    </row>
    <row r="3930" spans="1:19" ht="16" hidden="1" x14ac:dyDescent="0.2">
      <c r="A3930">
        <v>2864</v>
      </c>
      <c r="B3930" s="3" t="s">
        <v>2864</v>
      </c>
      <c r="C3930" s="3" t="s">
        <v>6974</v>
      </c>
      <c r="D3930" s="6">
        <v>2500</v>
      </c>
      <c r="E3930" s="8">
        <v>40</v>
      </c>
      <c r="F3930" t="s">
        <v>8220</v>
      </c>
      <c r="G3930" t="s">
        <v>8224</v>
      </c>
      <c r="H3930" t="s">
        <v>8246</v>
      </c>
      <c r="I3930">
        <v>1437139080</v>
      </c>
      <c r="J3930">
        <v>1434552207</v>
      </c>
      <c r="K3930" t="b">
        <v>0</v>
      </c>
      <c r="L3930">
        <v>3</v>
      </c>
      <c r="M3930" t="b">
        <v>0</v>
      </c>
      <c r="N3930" s="11" t="s">
        <v>8273</v>
      </c>
      <c r="O3930" t="s">
        <v>8274</v>
      </c>
      <c r="P3930" s="10">
        <f t="shared" si="252"/>
        <v>2</v>
      </c>
      <c r="Q3930">
        <f t="shared" si="255"/>
        <v>13.33</v>
      </c>
      <c r="R3930" s="16">
        <f t="shared" si="253"/>
        <v>42172.613506944443</v>
      </c>
      <c r="S3930" s="16">
        <f t="shared" si="254"/>
        <v>42202.554166666669</v>
      </c>
    </row>
    <row r="3931" spans="1:19" ht="16" hidden="1" x14ac:dyDescent="0.2">
      <c r="A3931">
        <v>3871</v>
      </c>
      <c r="B3931" s="3" t="s">
        <v>3868</v>
      </c>
      <c r="C3931" s="3" t="s">
        <v>7980</v>
      </c>
      <c r="D3931" s="6">
        <v>1500</v>
      </c>
      <c r="E3931" s="8">
        <v>40</v>
      </c>
      <c r="F3931" t="s">
        <v>8219</v>
      </c>
      <c r="G3931" t="s">
        <v>8223</v>
      </c>
      <c r="H3931" t="s">
        <v>8245</v>
      </c>
      <c r="I3931">
        <v>1490809450</v>
      </c>
      <c r="J3931">
        <v>1485629050</v>
      </c>
      <c r="K3931" t="b">
        <v>0</v>
      </c>
      <c r="L3931">
        <v>3</v>
      </c>
      <c r="M3931" t="b">
        <v>0</v>
      </c>
      <c r="N3931" s="11" t="s">
        <v>8273</v>
      </c>
      <c r="O3931" t="s">
        <v>8275</v>
      </c>
      <c r="P3931" s="10">
        <f t="shared" si="252"/>
        <v>3</v>
      </c>
      <c r="Q3931">
        <f t="shared" si="255"/>
        <v>13.33</v>
      </c>
      <c r="R3931" s="16">
        <f t="shared" si="253"/>
        <v>42763.780671296292</v>
      </c>
      <c r="S3931" s="16">
        <f t="shared" si="254"/>
        <v>42823.739004629635</v>
      </c>
    </row>
    <row r="3932" spans="1:19" ht="32" hidden="1" x14ac:dyDescent="0.2">
      <c r="A3932">
        <v>4005</v>
      </c>
      <c r="B3932" s="3" t="s">
        <v>4001</v>
      </c>
      <c r="C3932" s="3" t="s">
        <v>8110</v>
      </c>
      <c r="D3932" s="6">
        <v>3000</v>
      </c>
      <c r="E3932" s="8">
        <v>40</v>
      </c>
      <c r="F3932" t="s">
        <v>8220</v>
      </c>
      <c r="G3932" t="s">
        <v>8223</v>
      </c>
      <c r="H3932" t="s">
        <v>8245</v>
      </c>
      <c r="I3932">
        <v>1413832985</v>
      </c>
      <c r="J3932">
        <v>1408648985</v>
      </c>
      <c r="K3932" t="b">
        <v>0</v>
      </c>
      <c r="L3932">
        <v>2</v>
      </c>
      <c r="M3932" t="b">
        <v>0</v>
      </c>
      <c r="N3932" s="11" t="s">
        <v>8273</v>
      </c>
      <c r="O3932" t="s">
        <v>8274</v>
      </c>
      <c r="P3932" s="10">
        <f t="shared" si="252"/>
        <v>1</v>
      </c>
      <c r="Q3932">
        <f t="shared" si="255"/>
        <v>20</v>
      </c>
      <c r="R3932" s="16">
        <f t="shared" si="253"/>
        <v>41872.807696759257</v>
      </c>
      <c r="S3932" s="16">
        <f t="shared" si="254"/>
        <v>41932.807696759257</v>
      </c>
    </row>
    <row r="3933" spans="1:19" ht="32" hidden="1" x14ac:dyDescent="0.2">
      <c r="A3933">
        <v>2903</v>
      </c>
      <c r="B3933" s="3" t="s">
        <v>2903</v>
      </c>
      <c r="C3933" s="3" t="s">
        <v>7013</v>
      </c>
      <c r="D3933" s="6">
        <v>5000</v>
      </c>
      <c r="E3933" s="8">
        <v>39</v>
      </c>
      <c r="F3933" t="s">
        <v>8220</v>
      </c>
      <c r="G3933" t="s">
        <v>8223</v>
      </c>
      <c r="H3933" t="s">
        <v>8245</v>
      </c>
      <c r="I3933">
        <v>1441771218</v>
      </c>
      <c r="J3933">
        <v>1436587218</v>
      </c>
      <c r="K3933" t="b">
        <v>0</v>
      </c>
      <c r="L3933">
        <v>4</v>
      </c>
      <c r="M3933" t="b">
        <v>0</v>
      </c>
      <c r="N3933" s="11" t="s">
        <v>8273</v>
      </c>
      <c r="O3933" t="s">
        <v>8274</v>
      </c>
      <c r="P3933" s="10">
        <f t="shared" si="252"/>
        <v>1</v>
      </c>
      <c r="Q3933">
        <f t="shared" si="255"/>
        <v>9.75</v>
      </c>
      <c r="R3933" s="16">
        <f t="shared" si="253"/>
        <v>42196.166874999995</v>
      </c>
      <c r="S3933" s="16">
        <f t="shared" si="254"/>
        <v>42256.166874999995</v>
      </c>
    </row>
    <row r="3934" spans="1:19" ht="16" hidden="1" x14ac:dyDescent="0.2">
      <c r="A3934">
        <v>3850</v>
      </c>
      <c r="B3934" s="3" t="s">
        <v>3847</v>
      </c>
      <c r="C3934" s="3" t="s">
        <v>7959</v>
      </c>
      <c r="D3934" s="6">
        <v>1000</v>
      </c>
      <c r="E3934" s="8">
        <v>38</v>
      </c>
      <c r="F3934" t="s">
        <v>8220</v>
      </c>
      <c r="G3934" t="s">
        <v>8223</v>
      </c>
      <c r="H3934" t="s">
        <v>8245</v>
      </c>
      <c r="I3934">
        <v>1420081143</v>
      </c>
      <c r="J3934">
        <v>1417489143</v>
      </c>
      <c r="K3934" t="b">
        <v>1</v>
      </c>
      <c r="L3934">
        <v>4</v>
      </c>
      <c r="M3934" t="b">
        <v>0</v>
      </c>
      <c r="N3934" s="11" t="s">
        <v>8273</v>
      </c>
      <c r="O3934" t="s">
        <v>8274</v>
      </c>
      <c r="P3934" s="10">
        <f t="shared" si="252"/>
        <v>4</v>
      </c>
      <c r="Q3934">
        <f t="shared" si="255"/>
        <v>9.5</v>
      </c>
      <c r="R3934" s="16">
        <f t="shared" si="253"/>
        <v>41975.124340277776</v>
      </c>
      <c r="S3934" s="16">
        <f t="shared" si="254"/>
        <v>42005.124340277776</v>
      </c>
    </row>
    <row r="3935" spans="1:19" ht="32" hidden="1" x14ac:dyDescent="0.2">
      <c r="A3935">
        <v>4073</v>
      </c>
      <c r="B3935" s="3" t="s">
        <v>4069</v>
      </c>
      <c r="C3935" s="3" t="s">
        <v>8176</v>
      </c>
      <c r="D3935" s="6">
        <v>3500</v>
      </c>
      <c r="E3935" s="8">
        <v>37</v>
      </c>
      <c r="F3935" t="s">
        <v>8220</v>
      </c>
      <c r="G3935" t="s">
        <v>8223</v>
      </c>
      <c r="H3935" t="s">
        <v>8245</v>
      </c>
      <c r="I3935">
        <v>1431144000</v>
      </c>
      <c r="J3935">
        <v>1426407426</v>
      </c>
      <c r="K3935" t="b">
        <v>0</v>
      </c>
      <c r="L3935">
        <v>2</v>
      </c>
      <c r="M3935" t="b">
        <v>0</v>
      </c>
      <c r="N3935" s="11" t="s">
        <v>8273</v>
      </c>
      <c r="O3935" t="s">
        <v>8274</v>
      </c>
      <c r="P3935" s="10">
        <f t="shared" si="252"/>
        <v>1</v>
      </c>
      <c r="Q3935">
        <f t="shared" si="255"/>
        <v>18.5</v>
      </c>
      <c r="R3935" s="16">
        <f t="shared" si="253"/>
        <v>42078.34520833334</v>
      </c>
      <c r="S3935" s="16">
        <f t="shared" si="254"/>
        <v>42133.166666666672</v>
      </c>
    </row>
    <row r="3936" spans="1:19" ht="16" hidden="1" x14ac:dyDescent="0.2">
      <c r="A3936">
        <v>2859</v>
      </c>
      <c r="B3936" s="3" t="s">
        <v>2859</v>
      </c>
      <c r="C3936" s="3" t="s">
        <v>6969</v>
      </c>
      <c r="D3936" s="6">
        <v>2000</v>
      </c>
      <c r="E3936" s="8">
        <v>35</v>
      </c>
      <c r="F3936" t="s">
        <v>8220</v>
      </c>
      <c r="G3936" t="s">
        <v>8225</v>
      </c>
      <c r="H3936" t="s">
        <v>8247</v>
      </c>
      <c r="I3936">
        <v>1444984904</v>
      </c>
      <c r="J3936">
        <v>1439800904</v>
      </c>
      <c r="K3936" t="b">
        <v>0</v>
      </c>
      <c r="L3936">
        <v>1</v>
      </c>
      <c r="M3936" t="b">
        <v>0</v>
      </c>
      <c r="N3936" s="11" t="s">
        <v>8273</v>
      </c>
      <c r="O3936" t="s">
        <v>8274</v>
      </c>
      <c r="P3936" s="10">
        <f t="shared" si="252"/>
        <v>2</v>
      </c>
      <c r="Q3936">
        <f t="shared" si="255"/>
        <v>35</v>
      </c>
      <c r="R3936" s="16">
        <f t="shared" si="253"/>
        <v>42233.362314814818</v>
      </c>
      <c r="S3936" s="16">
        <f t="shared" si="254"/>
        <v>42293.362314814818</v>
      </c>
    </row>
    <row r="3937" spans="1:19" ht="16" hidden="1" x14ac:dyDescent="0.2">
      <c r="A3937">
        <v>3792</v>
      </c>
      <c r="B3937" s="3" t="s">
        <v>3789</v>
      </c>
      <c r="C3937" s="3" t="s">
        <v>7902</v>
      </c>
      <c r="D3937" s="6">
        <v>12500</v>
      </c>
      <c r="E3937" s="8">
        <v>35</v>
      </c>
      <c r="F3937" t="s">
        <v>8220</v>
      </c>
      <c r="G3937" t="s">
        <v>8223</v>
      </c>
      <c r="H3937" t="s">
        <v>8245</v>
      </c>
      <c r="I3937">
        <v>1436957022</v>
      </c>
      <c r="J3937">
        <v>1434365022</v>
      </c>
      <c r="K3937" t="b">
        <v>0</v>
      </c>
      <c r="L3937">
        <v>2</v>
      </c>
      <c r="M3937" t="b">
        <v>0</v>
      </c>
      <c r="N3937" s="11" t="s">
        <v>8273</v>
      </c>
      <c r="O3937" t="s">
        <v>8275</v>
      </c>
      <c r="P3937" s="10">
        <f t="shared" si="252"/>
        <v>0</v>
      </c>
      <c r="Q3937">
        <f t="shared" si="255"/>
        <v>17.5</v>
      </c>
      <c r="R3937" s="16">
        <f t="shared" si="253"/>
        <v>42170.447013888886</v>
      </c>
      <c r="S3937" s="16">
        <f t="shared" si="254"/>
        <v>42200.447013888886</v>
      </c>
    </row>
    <row r="3938" spans="1:19" ht="32" hidden="1" x14ac:dyDescent="0.2">
      <c r="A3938">
        <v>3887</v>
      </c>
      <c r="B3938" s="3" t="s">
        <v>3884</v>
      </c>
      <c r="C3938" s="3" t="s">
        <v>7995</v>
      </c>
      <c r="D3938" s="6">
        <v>2000</v>
      </c>
      <c r="E3938" s="8">
        <v>35</v>
      </c>
      <c r="F3938" t="s">
        <v>8219</v>
      </c>
      <c r="G3938" t="s">
        <v>8223</v>
      </c>
      <c r="H3938" t="s">
        <v>8245</v>
      </c>
      <c r="I3938">
        <v>1430517600</v>
      </c>
      <c r="J3938">
        <v>1426538129</v>
      </c>
      <c r="K3938" t="b">
        <v>0</v>
      </c>
      <c r="L3938">
        <v>2</v>
      </c>
      <c r="M3938" t="b">
        <v>0</v>
      </c>
      <c r="N3938" s="11" t="s">
        <v>8273</v>
      </c>
      <c r="O3938" t="s">
        <v>8275</v>
      </c>
      <c r="P3938" s="10">
        <f t="shared" si="252"/>
        <v>2</v>
      </c>
      <c r="Q3938">
        <f t="shared" si="255"/>
        <v>17.5</v>
      </c>
      <c r="R3938" s="16">
        <f t="shared" si="253"/>
        <v>42079.857974537037</v>
      </c>
      <c r="S3938" s="16">
        <f t="shared" si="254"/>
        <v>42125.916666666672</v>
      </c>
    </row>
    <row r="3939" spans="1:19" ht="16" hidden="1" x14ac:dyDescent="0.2">
      <c r="A3939">
        <v>4068</v>
      </c>
      <c r="B3939" s="3" t="s">
        <v>4064</v>
      </c>
      <c r="C3939" s="3" t="s">
        <v>8171</v>
      </c>
      <c r="D3939" s="6">
        <v>3495</v>
      </c>
      <c r="E3939" s="8">
        <v>34.950000000000003</v>
      </c>
      <c r="F3939" t="s">
        <v>8220</v>
      </c>
      <c r="G3939" t="s">
        <v>8223</v>
      </c>
      <c r="H3939" t="s">
        <v>8245</v>
      </c>
      <c r="I3939">
        <v>1484348700</v>
      </c>
      <c r="J3939">
        <v>1481756855</v>
      </c>
      <c r="K3939" t="b">
        <v>0</v>
      </c>
      <c r="L3939">
        <v>1</v>
      </c>
      <c r="M3939" t="b">
        <v>0</v>
      </c>
      <c r="N3939" s="11" t="s">
        <v>8273</v>
      </c>
      <c r="O3939" t="s">
        <v>8274</v>
      </c>
      <c r="P3939" s="10">
        <f t="shared" si="252"/>
        <v>1</v>
      </c>
      <c r="Q3939">
        <f t="shared" si="255"/>
        <v>34.950000000000003</v>
      </c>
      <c r="R3939" s="16">
        <f t="shared" si="253"/>
        <v>42718.963599537034</v>
      </c>
      <c r="S3939" s="16">
        <f t="shared" si="254"/>
        <v>42748.961805555555</v>
      </c>
    </row>
    <row r="3940" spans="1:19" ht="16" hidden="1" x14ac:dyDescent="0.2">
      <c r="A3940">
        <v>3988</v>
      </c>
      <c r="B3940" s="3" t="s">
        <v>3984</v>
      </c>
      <c r="C3940" s="3" t="s">
        <v>8094</v>
      </c>
      <c r="D3940" s="6">
        <v>1500</v>
      </c>
      <c r="E3940" s="8">
        <v>32</v>
      </c>
      <c r="F3940" t="s">
        <v>8220</v>
      </c>
      <c r="G3940" t="s">
        <v>8223</v>
      </c>
      <c r="H3940" t="s">
        <v>8245</v>
      </c>
      <c r="I3940">
        <v>1440813413</v>
      </c>
      <c r="J3940">
        <v>1439517413</v>
      </c>
      <c r="K3940" t="b">
        <v>0</v>
      </c>
      <c r="L3940">
        <v>4</v>
      </c>
      <c r="M3940" t="b">
        <v>0</v>
      </c>
      <c r="N3940" s="11" t="s">
        <v>8273</v>
      </c>
      <c r="O3940" t="s">
        <v>8274</v>
      </c>
      <c r="P3940" s="10">
        <f t="shared" si="252"/>
        <v>2</v>
      </c>
      <c r="Q3940">
        <f t="shared" si="255"/>
        <v>8</v>
      </c>
      <c r="R3940" s="16">
        <f t="shared" si="253"/>
        <v>42230.08116898148</v>
      </c>
      <c r="S3940" s="16">
        <f t="shared" si="254"/>
        <v>42245.08116898148</v>
      </c>
    </row>
    <row r="3941" spans="1:19" ht="32" hidden="1" x14ac:dyDescent="0.2">
      <c r="A3941">
        <v>4090</v>
      </c>
      <c r="B3941" s="3" t="s">
        <v>4086</v>
      </c>
      <c r="C3941" s="3" t="s">
        <v>8193</v>
      </c>
      <c r="D3941" s="6">
        <v>1000</v>
      </c>
      <c r="E3941" s="8">
        <v>32</v>
      </c>
      <c r="F3941" t="s">
        <v>8220</v>
      </c>
      <c r="G3941" t="s">
        <v>8223</v>
      </c>
      <c r="H3941" t="s">
        <v>8245</v>
      </c>
      <c r="I3941">
        <v>1438959600</v>
      </c>
      <c r="J3941">
        <v>1437754137</v>
      </c>
      <c r="K3941" t="b">
        <v>0</v>
      </c>
      <c r="L3941">
        <v>3</v>
      </c>
      <c r="M3941" t="b">
        <v>0</v>
      </c>
      <c r="N3941" s="11" t="s">
        <v>8273</v>
      </c>
      <c r="O3941" t="s">
        <v>8274</v>
      </c>
      <c r="P3941" s="10">
        <f t="shared" si="252"/>
        <v>3</v>
      </c>
      <c r="Q3941">
        <f t="shared" si="255"/>
        <v>10.67</v>
      </c>
      <c r="R3941" s="16">
        <f t="shared" si="253"/>
        <v>42209.67288194444</v>
      </c>
      <c r="S3941" s="16">
        <f t="shared" si="254"/>
        <v>42223.625</v>
      </c>
    </row>
    <row r="3942" spans="1:19" ht="32" hidden="1" x14ac:dyDescent="0.2">
      <c r="A3942">
        <v>2844</v>
      </c>
      <c r="B3942" s="3" t="s">
        <v>2844</v>
      </c>
      <c r="C3942" s="3" t="s">
        <v>6954</v>
      </c>
      <c r="D3942" s="6">
        <v>550</v>
      </c>
      <c r="E3942" s="8">
        <v>30</v>
      </c>
      <c r="F3942" t="s">
        <v>8220</v>
      </c>
      <c r="G3942" t="s">
        <v>8238</v>
      </c>
      <c r="H3942" t="s">
        <v>8248</v>
      </c>
      <c r="I3942">
        <v>1483535180</v>
      </c>
      <c r="J3942">
        <v>1480943180</v>
      </c>
      <c r="K3942" t="b">
        <v>0</v>
      </c>
      <c r="L3942">
        <v>1</v>
      </c>
      <c r="M3942" t="b">
        <v>0</v>
      </c>
      <c r="N3942" s="11" t="s">
        <v>8273</v>
      </c>
      <c r="O3942" t="s">
        <v>8274</v>
      </c>
      <c r="P3942" s="10">
        <f t="shared" si="252"/>
        <v>5</v>
      </c>
      <c r="Q3942">
        <f t="shared" si="255"/>
        <v>30</v>
      </c>
      <c r="R3942" s="16">
        <f t="shared" si="253"/>
        <v>42709.546064814815</v>
      </c>
      <c r="S3942" s="16">
        <f t="shared" si="254"/>
        <v>42739.546064814815</v>
      </c>
    </row>
    <row r="3943" spans="1:19" ht="32" x14ac:dyDescent="0.2">
      <c r="A3943">
        <v>3647</v>
      </c>
      <c r="B3943" s="3" t="s">
        <v>3645</v>
      </c>
      <c r="C3943" s="3" t="s">
        <v>7757</v>
      </c>
      <c r="D3943" s="6">
        <v>500</v>
      </c>
      <c r="E3943" s="8">
        <v>30</v>
      </c>
      <c r="F3943" t="s">
        <v>8220</v>
      </c>
      <c r="G3943" t="s">
        <v>8224</v>
      </c>
      <c r="H3943" t="s">
        <v>8246</v>
      </c>
      <c r="I3943">
        <v>1475258327</v>
      </c>
      <c r="J3943">
        <v>1471370327</v>
      </c>
      <c r="K3943" t="b">
        <v>0</v>
      </c>
      <c r="L3943">
        <v>2</v>
      </c>
      <c r="M3943" t="b">
        <v>0</v>
      </c>
      <c r="N3943" s="11" t="s">
        <v>8273</v>
      </c>
      <c r="O3943" t="s">
        <v>8275</v>
      </c>
      <c r="P3943" s="10">
        <f t="shared" si="252"/>
        <v>6</v>
      </c>
      <c r="Q3943">
        <f t="shared" si="255"/>
        <v>15</v>
      </c>
      <c r="R3943" s="16">
        <f t="shared" si="253"/>
        <v>42598.749155092592</v>
      </c>
      <c r="S3943" s="16">
        <f t="shared" si="254"/>
        <v>42643.749155092592</v>
      </c>
    </row>
    <row r="3944" spans="1:19" ht="32" hidden="1" x14ac:dyDescent="0.2">
      <c r="A3944">
        <v>2879</v>
      </c>
      <c r="B3944" s="3" t="s">
        <v>2879</v>
      </c>
      <c r="C3944" s="3" t="s">
        <v>6989</v>
      </c>
      <c r="D3944" s="6">
        <v>11200</v>
      </c>
      <c r="E3944" s="8">
        <v>29</v>
      </c>
      <c r="F3944" t="s">
        <v>8220</v>
      </c>
      <c r="G3944" t="s">
        <v>8223</v>
      </c>
      <c r="H3944" t="s">
        <v>8245</v>
      </c>
      <c r="I3944">
        <v>1453310661</v>
      </c>
      <c r="J3944">
        <v>1450718661</v>
      </c>
      <c r="K3944" t="b">
        <v>0</v>
      </c>
      <c r="L3944">
        <v>1</v>
      </c>
      <c r="M3944" t="b">
        <v>0</v>
      </c>
      <c r="N3944" s="11" t="s">
        <v>8273</v>
      </c>
      <c r="O3944" t="s">
        <v>8274</v>
      </c>
      <c r="P3944" s="10">
        <f t="shared" si="252"/>
        <v>0</v>
      </c>
      <c r="Q3944">
        <f t="shared" si="255"/>
        <v>29</v>
      </c>
      <c r="R3944" s="16">
        <f t="shared" si="253"/>
        <v>42359.725243055553</v>
      </c>
      <c r="S3944" s="16">
        <f t="shared" si="254"/>
        <v>42389.725243055553</v>
      </c>
    </row>
    <row r="3945" spans="1:19" ht="32" hidden="1" x14ac:dyDescent="0.2">
      <c r="A3945">
        <v>4019</v>
      </c>
      <c r="B3945" s="3" t="s">
        <v>4015</v>
      </c>
      <c r="C3945" s="3" t="s">
        <v>8124</v>
      </c>
      <c r="D3945" s="6">
        <v>3500</v>
      </c>
      <c r="E3945" s="8">
        <v>29</v>
      </c>
      <c r="F3945" t="s">
        <v>8220</v>
      </c>
      <c r="G3945" t="s">
        <v>8223</v>
      </c>
      <c r="H3945" t="s">
        <v>8245</v>
      </c>
      <c r="I3945">
        <v>1460737680</v>
      </c>
      <c r="J3945">
        <v>1455725596</v>
      </c>
      <c r="K3945" t="b">
        <v>0</v>
      </c>
      <c r="L3945">
        <v>4</v>
      </c>
      <c r="M3945" t="b">
        <v>0</v>
      </c>
      <c r="N3945" s="11" t="s">
        <v>8273</v>
      </c>
      <c r="O3945" t="s">
        <v>8274</v>
      </c>
      <c r="P3945" s="10">
        <f t="shared" si="252"/>
        <v>1</v>
      </c>
      <c r="Q3945">
        <f t="shared" si="255"/>
        <v>7.25</v>
      </c>
      <c r="R3945" s="16">
        <f t="shared" si="253"/>
        <v>42417.675879629634</v>
      </c>
      <c r="S3945" s="16">
        <f t="shared" si="254"/>
        <v>42475.686111111107</v>
      </c>
    </row>
    <row r="3946" spans="1:19" ht="16" hidden="1" x14ac:dyDescent="0.2">
      <c r="A3946">
        <v>4065</v>
      </c>
      <c r="B3946" s="3" t="s">
        <v>4061</v>
      </c>
      <c r="C3946" s="3" t="s">
        <v>8169</v>
      </c>
      <c r="D3946" s="6">
        <v>4000</v>
      </c>
      <c r="E3946" s="8">
        <v>27</v>
      </c>
      <c r="F3946" t="s">
        <v>8220</v>
      </c>
      <c r="G3946" t="s">
        <v>8223</v>
      </c>
      <c r="H3946" t="s">
        <v>8245</v>
      </c>
      <c r="I3946">
        <v>1407883811</v>
      </c>
      <c r="J3946">
        <v>1405291811</v>
      </c>
      <c r="K3946" t="b">
        <v>0</v>
      </c>
      <c r="L3946">
        <v>4</v>
      </c>
      <c r="M3946" t="b">
        <v>0</v>
      </c>
      <c r="N3946" s="11" t="s">
        <v>8273</v>
      </c>
      <c r="O3946" t="s">
        <v>8274</v>
      </c>
      <c r="P3946" s="10">
        <f t="shared" si="252"/>
        <v>1</v>
      </c>
      <c r="Q3946">
        <f t="shared" si="255"/>
        <v>6.75</v>
      </c>
      <c r="R3946" s="16">
        <f t="shared" si="253"/>
        <v>41833.951516203706</v>
      </c>
      <c r="S3946" s="16">
        <f t="shared" si="254"/>
        <v>41863.951516203706</v>
      </c>
    </row>
    <row r="3947" spans="1:19" ht="16" hidden="1" x14ac:dyDescent="0.2">
      <c r="A3947">
        <v>3853</v>
      </c>
      <c r="B3947" s="3" t="s">
        <v>3850</v>
      </c>
      <c r="C3947" s="3" t="s">
        <v>7962</v>
      </c>
      <c r="D3947" s="6">
        <v>100000</v>
      </c>
      <c r="E3947" s="8">
        <v>26</v>
      </c>
      <c r="F3947" t="s">
        <v>8220</v>
      </c>
      <c r="G3947" t="s">
        <v>8223</v>
      </c>
      <c r="H3947" t="s">
        <v>8245</v>
      </c>
      <c r="I3947">
        <v>1409602178</v>
      </c>
      <c r="J3947">
        <v>1406578178</v>
      </c>
      <c r="K3947" t="b">
        <v>0</v>
      </c>
      <c r="L3947">
        <v>2</v>
      </c>
      <c r="M3947" t="b">
        <v>0</v>
      </c>
      <c r="N3947" s="11" t="s">
        <v>8273</v>
      </c>
      <c r="O3947" t="s">
        <v>8274</v>
      </c>
      <c r="P3947" s="10">
        <f t="shared" si="252"/>
        <v>0</v>
      </c>
      <c r="Q3947">
        <f t="shared" si="255"/>
        <v>13</v>
      </c>
      <c r="R3947" s="16">
        <f t="shared" si="253"/>
        <v>41848.84002314815</v>
      </c>
      <c r="S3947" s="16">
        <f t="shared" si="254"/>
        <v>41883.84002314815</v>
      </c>
    </row>
    <row r="3948" spans="1:19" ht="32" hidden="1" x14ac:dyDescent="0.2">
      <c r="A3948">
        <v>4013</v>
      </c>
      <c r="B3948" s="3" t="s">
        <v>4009</v>
      </c>
      <c r="C3948" s="3" t="s">
        <v>8118</v>
      </c>
      <c r="D3948" s="6">
        <v>2000</v>
      </c>
      <c r="E3948" s="8">
        <v>26</v>
      </c>
      <c r="F3948" t="s">
        <v>8220</v>
      </c>
      <c r="G3948" t="s">
        <v>8223</v>
      </c>
      <c r="H3948" t="s">
        <v>8245</v>
      </c>
      <c r="I3948">
        <v>1424070823</v>
      </c>
      <c r="J3948">
        <v>1421478823</v>
      </c>
      <c r="K3948" t="b">
        <v>0</v>
      </c>
      <c r="L3948">
        <v>2</v>
      </c>
      <c r="M3948" t="b">
        <v>0</v>
      </c>
      <c r="N3948" s="11" t="s">
        <v>8273</v>
      </c>
      <c r="O3948" t="s">
        <v>8274</v>
      </c>
      <c r="P3948" s="10">
        <f t="shared" si="252"/>
        <v>1</v>
      </c>
      <c r="Q3948">
        <f t="shared" si="255"/>
        <v>13</v>
      </c>
      <c r="R3948" s="16">
        <f t="shared" si="253"/>
        <v>42021.301192129627</v>
      </c>
      <c r="S3948" s="16">
        <f t="shared" si="254"/>
        <v>42051.301192129627</v>
      </c>
    </row>
    <row r="3949" spans="1:19" ht="16" hidden="1" x14ac:dyDescent="0.2">
      <c r="A3949">
        <v>2893</v>
      </c>
      <c r="B3949" s="3" t="s">
        <v>2893</v>
      </c>
      <c r="C3949" s="3" t="s">
        <v>7003</v>
      </c>
      <c r="D3949" s="6">
        <v>5000</v>
      </c>
      <c r="E3949" s="8">
        <v>25</v>
      </c>
      <c r="F3949" t="s">
        <v>8220</v>
      </c>
      <c r="G3949" t="s">
        <v>8223</v>
      </c>
      <c r="H3949" t="s">
        <v>8245</v>
      </c>
      <c r="I3949">
        <v>1420768800</v>
      </c>
      <c r="J3949">
        <v>1415644395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 s="10">
        <f t="shared" si="252"/>
        <v>1</v>
      </c>
      <c r="Q3949">
        <f t="shared" si="255"/>
        <v>12.5</v>
      </c>
      <c r="R3949" s="16">
        <f t="shared" si="253"/>
        <v>41953.773090277777</v>
      </c>
      <c r="S3949" s="16">
        <f t="shared" si="254"/>
        <v>42013.083333333328</v>
      </c>
    </row>
    <row r="3950" spans="1:19" ht="32" hidden="1" x14ac:dyDescent="0.2">
      <c r="A3950">
        <v>2902</v>
      </c>
      <c r="B3950" s="3" t="s">
        <v>2902</v>
      </c>
      <c r="C3950" s="3" t="s">
        <v>7012</v>
      </c>
      <c r="D3950" s="6">
        <v>150000</v>
      </c>
      <c r="E3950" s="8">
        <v>25</v>
      </c>
      <c r="F3950" t="s">
        <v>8220</v>
      </c>
      <c r="G3950" t="s">
        <v>8223</v>
      </c>
      <c r="H3950" t="s">
        <v>8245</v>
      </c>
      <c r="I3950">
        <v>1440412396</v>
      </c>
      <c r="J3950">
        <v>1437820396</v>
      </c>
      <c r="K3950" t="b">
        <v>0</v>
      </c>
      <c r="L3950">
        <v>1</v>
      </c>
      <c r="M3950" t="b">
        <v>0</v>
      </c>
      <c r="N3950" s="11" t="s">
        <v>8273</v>
      </c>
      <c r="O3950" t="s">
        <v>8274</v>
      </c>
      <c r="P3950" s="10">
        <f t="shared" si="252"/>
        <v>0</v>
      </c>
      <c r="Q3950">
        <f t="shared" si="255"/>
        <v>25</v>
      </c>
      <c r="R3950" s="16">
        <f t="shared" si="253"/>
        <v>42210.439768518518</v>
      </c>
      <c r="S3950" s="16">
        <f t="shared" si="254"/>
        <v>42240.439768518518</v>
      </c>
    </row>
    <row r="3951" spans="1:19" ht="32" x14ac:dyDescent="0.2">
      <c r="A3951">
        <v>3201</v>
      </c>
      <c r="B3951" s="3" t="s">
        <v>3201</v>
      </c>
      <c r="C3951" s="3" t="s">
        <v>7311</v>
      </c>
      <c r="D3951" s="6">
        <v>2000</v>
      </c>
      <c r="E3951" s="8">
        <v>25</v>
      </c>
      <c r="F3951" t="s">
        <v>8220</v>
      </c>
      <c r="G3951" t="s">
        <v>8224</v>
      </c>
      <c r="H3951" t="s">
        <v>8246</v>
      </c>
      <c r="I3951">
        <v>1409509477</v>
      </c>
      <c r="J3951">
        <v>1407695077</v>
      </c>
      <c r="K3951" t="b">
        <v>0</v>
      </c>
      <c r="L3951">
        <v>2</v>
      </c>
      <c r="M3951" t="b">
        <v>0</v>
      </c>
      <c r="N3951" s="11" t="s">
        <v>8273</v>
      </c>
      <c r="O3951" t="s">
        <v>8275</v>
      </c>
      <c r="P3951" s="10">
        <f t="shared" si="252"/>
        <v>1</v>
      </c>
      <c r="Q3951">
        <f t="shared" si="255"/>
        <v>12.5</v>
      </c>
      <c r="R3951" s="16">
        <f t="shared" si="253"/>
        <v>41861.767094907409</v>
      </c>
      <c r="S3951" s="16">
        <f t="shared" si="254"/>
        <v>41882.767094907409</v>
      </c>
    </row>
    <row r="3952" spans="1:19" ht="16" hidden="1" x14ac:dyDescent="0.2">
      <c r="A3952">
        <v>3747</v>
      </c>
      <c r="B3952" s="3" t="s">
        <v>3744</v>
      </c>
      <c r="C3952" s="3" t="s">
        <v>7857</v>
      </c>
      <c r="D3952" s="6">
        <v>2500</v>
      </c>
      <c r="E3952" s="8">
        <v>25</v>
      </c>
      <c r="F3952" t="s">
        <v>8220</v>
      </c>
      <c r="G3952" t="s">
        <v>8224</v>
      </c>
      <c r="H3952" t="s">
        <v>8246</v>
      </c>
      <c r="I3952">
        <v>1436137140</v>
      </c>
      <c r="J3952">
        <v>1433833896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 s="10">
        <f t="shared" si="252"/>
        <v>1</v>
      </c>
      <c r="Q3952">
        <f t="shared" si="255"/>
        <v>25</v>
      </c>
      <c r="R3952" s="16">
        <f t="shared" si="253"/>
        <v>42164.299722222218</v>
      </c>
      <c r="S3952" s="16">
        <f t="shared" si="254"/>
        <v>42190.957638888889</v>
      </c>
    </row>
    <row r="3953" spans="1:19" ht="32" hidden="1" x14ac:dyDescent="0.2">
      <c r="A3953">
        <v>3855</v>
      </c>
      <c r="B3953" s="3" t="s">
        <v>3852</v>
      </c>
      <c r="C3953" s="3" t="s">
        <v>7964</v>
      </c>
      <c r="D3953" s="6">
        <v>1000</v>
      </c>
      <c r="E3953" s="8">
        <v>25</v>
      </c>
      <c r="F3953" t="s">
        <v>8220</v>
      </c>
      <c r="G3953" t="s">
        <v>8223</v>
      </c>
      <c r="H3953" t="s">
        <v>8245</v>
      </c>
      <c r="I3953">
        <v>1427408271</v>
      </c>
      <c r="J3953">
        <v>1424819871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P3953" s="10">
        <f t="shared" si="252"/>
        <v>3</v>
      </c>
      <c r="Q3953">
        <f t="shared" si="255"/>
        <v>25</v>
      </c>
      <c r="R3953" s="16">
        <f t="shared" si="253"/>
        <v>42059.970729166671</v>
      </c>
      <c r="S3953" s="16">
        <f t="shared" si="254"/>
        <v>42089.929062499999</v>
      </c>
    </row>
    <row r="3954" spans="1:19" ht="16" hidden="1" x14ac:dyDescent="0.2">
      <c r="A3954">
        <v>3881</v>
      </c>
      <c r="B3954" s="3" t="s">
        <v>3878</v>
      </c>
      <c r="C3954" s="3" t="s">
        <v>7990</v>
      </c>
      <c r="D3954" s="6">
        <v>500</v>
      </c>
      <c r="E3954" s="8">
        <v>25</v>
      </c>
      <c r="F3954" t="s">
        <v>8219</v>
      </c>
      <c r="G3954" t="s">
        <v>8223</v>
      </c>
      <c r="H3954" t="s">
        <v>8245</v>
      </c>
      <c r="I3954">
        <v>1487550399</v>
      </c>
      <c r="J3954">
        <v>1484958399</v>
      </c>
      <c r="K3954" t="b">
        <v>0</v>
      </c>
      <c r="L3954">
        <v>1</v>
      </c>
      <c r="M3954" t="b">
        <v>0</v>
      </c>
      <c r="N3954" s="11" t="s">
        <v>8273</v>
      </c>
      <c r="O3954" t="s">
        <v>8275</v>
      </c>
      <c r="P3954" s="10">
        <f t="shared" si="252"/>
        <v>5</v>
      </c>
      <c r="Q3954">
        <f t="shared" si="255"/>
        <v>25</v>
      </c>
      <c r="R3954" s="16">
        <f t="shared" si="253"/>
        <v>42756.018506944441</v>
      </c>
      <c r="S3954" s="16">
        <f t="shared" si="254"/>
        <v>42786.018506944441</v>
      </c>
    </row>
    <row r="3955" spans="1:19" ht="32" hidden="1" x14ac:dyDescent="0.2">
      <c r="A3955">
        <v>3901</v>
      </c>
      <c r="B3955" s="3" t="s">
        <v>3898</v>
      </c>
      <c r="C3955" s="3" t="s">
        <v>8009</v>
      </c>
      <c r="D3955" s="6">
        <v>3000</v>
      </c>
      <c r="E3955" s="8">
        <v>25</v>
      </c>
      <c r="F3955" t="s">
        <v>8220</v>
      </c>
      <c r="G3955" t="s">
        <v>8223</v>
      </c>
      <c r="H3955" t="s">
        <v>8245</v>
      </c>
      <c r="I3955">
        <v>1450554599</v>
      </c>
      <c r="J3955">
        <v>1447098599</v>
      </c>
      <c r="K3955" t="b">
        <v>0</v>
      </c>
      <c r="L3955">
        <v>1</v>
      </c>
      <c r="M3955" t="b">
        <v>0</v>
      </c>
      <c r="N3955" s="11" t="s">
        <v>8273</v>
      </c>
      <c r="O3955" t="s">
        <v>8274</v>
      </c>
      <c r="P3955" s="10">
        <f t="shared" si="252"/>
        <v>1</v>
      </c>
      <c r="Q3955">
        <f t="shared" si="255"/>
        <v>25</v>
      </c>
      <c r="R3955" s="16">
        <f t="shared" si="253"/>
        <v>42317.826377314821</v>
      </c>
      <c r="S3955" s="16">
        <f t="shared" si="254"/>
        <v>42357.826377314821</v>
      </c>
    </row>
    <row r="3956" spans="1:19" ht="32" hidden="1" x14ac:dyDescent="0.2">
      <c r="A3956">
        <v>3927</v>
      </c>
      <c r="B3956" s="3" t="s">
        <v>3924</v>
      </c>
      <c r="C3956" s="3" t="s">
        <v>8035</v>
      </c>
      <c r="D3956" s="6">
        <v>2500</v>
      </c>
      <c r="E3956" s="8">
        <v>25</v>
      </c>
      <c r="F3956" t="s">
        <v>8220</v>
      </c>
      <c r="G3956" t="s">
        <v>8224</v>
      </c>
      <c r="H3956" t="s">
        <v>8246</v>
      </c>
      <c r="I3956">
        <v>1407565504</v>
      </c>
      <c r="J3956">
        <v>1404973504</v>
      </c>
      <c r="K3956" t="b">
        <v>0</v>
      </c>
      <c r="L3956">
        <v>2</v>
      </c>
      <c r="M3956" t="b">
        <v>0</v>
      </c>
      <c r="N3956" s="11" t="s">
        <v>8273</v>
      </c>
      <c r="O3956" t="s">
        <v>8274</v>
      </c>
      <c r="P3956" s="10">
        <f t="shared" si="252"/>
        <v>1</v>
      </c>
      <c r="Q3956">
        <f t="shared" si="255"/>
        <v>12.5</v>
      </c>
      <c r="R3956" s="16">
        <f t="shared" si="253"/>
        <v>41830.267407407409</v>
      </c>
      <c r="S3956" s="16">
        <f t="shared" si="254"/>
        <v>41860.267407407409</v>
      </c>
    </row>
    <row r="3957" spans="1:19" ht="32" hidden="1" x14ac:dyDescent="0.2">
      <c r="A3957">
        <v>3950</v>
      </c>
      <c r="B3957" s="3" t="s">
        <v>3947</v>
      </c>
      <c r="C3957" s="3" t="s">
        <v>8058</v>
      </c>
      <c r="D3957" s="6">
        <v>4000</v>
      </c>
      <c r="E3957" s="8">
        <v>25</v>
      </c>
      <c r="F3957" t="s">
        <v>8220</v>
      </c>
      <c r="G3957" t="s">
        <v>8223</v>
      </c>
      <c r="H3957" t="s">
        <v>8245</v>
      </c>
      <c r="I3957">
        <v>1460140500</v>
      </c>
      <c r="J3957">
        <v>1457628680</v>
      </c>
      <c r="K3957" t="b">
        <v>0</v>
      </c>
      <c r="L3957">
        <v>1</v>
      </c>
      <c r="M3957" t="b">
        <v>0</v>
      </c>
      <c r="N3957" s="11" t="s">
        <v>8273</v>
      </c>
      <c r="O3957" t="s">
        <v>8274</v>
      </c>
      <c r="P3957" s="10">
        <f t="shared" si="252"/>
        <v>1</v>
      </c>
      <c r="Q3957">
        <f t="shared" si="255"/>
        <v>25</v>
      </c>
      <c r="R3957" s="16">
        <f t="shared" si="253"/>
        <v>42439.702314814815</v>
      </c>
      <c r="S3957" s="16">
        <f t="shared" si="254"/>
        <v>42468.774305555555</v>
      </c>
    </row>
    <row r="3958" spans="1:19" ht="32" hidden="1" x14ac:dyDescent="0.2">
      <c r="A3958">
        <v>3952</v>
      </c>
      <c r="B3958" s="3" t="s">
        <v>3949</v>
      </c>
      <c r="C3958" s="3" t="s">
        <v>8059</v>
      </c>
      <c r="D3958" s="6">
        <v>26000</v>
      </c>
      <c r="E3958" s="8">
        <v>25</v>
      </c>
      <c r="F3958" t="s">
        <v>8220</v>
      </c>
      <c r="G3958" t="s">
        <v>8223</v>
      </c>
      <c r="H3958" t="s">
        <v>8245</v>
      </c>
      <c r="I3958">
        <v>1445885890</v>
      </c>
      <c r="J3958">
        <v>1440701890</v>
      </c>
      <c r="K3958" t="b">
        <v>0</v>
      </c>
      <c r="L3958">
        <v>1</v>
      </c>
      <c r="M3958" t="b">
        <v>0</v>
      </c>
      <c r="N3958" s="11" t="s">
        <v>8273</v>
      </c>
      <c r="O3958" t="s">
        <v>8274</v>
      </c>
      <c r="P3958" s="10">
        <f t="shared" si="252"/>
        <v>0</v>
      </c>
      <c r="Q3958">
        <f t="shared" si="255"/>
        <v>25</v>
      </c>
      <c r="R3958" s="16">
        <f t="shared" si="253"/>
        <v>42243.790393518517</v>
      </c>
      <c r="S3958" s="16">
        <f t="shared" si="254"/>
        <v>42303.790393518517</v>
      </c>
    </row>
    <row r="3959" spans="1:19" ht="32" hidden="1" x14ac:dyDescent="0.2">
      <c r="A3959">
        <v>4066</v>
      </c>
      <c r="B3959" s="3" t="s">
        <v>4062</v>
      </c>
      <c r="C3959" s="3" t="s">
        <v>8170</v>
      </c>
      <c r="D3959" s="6">
        <v>15000</v>
      </c>
      <c r="E3959" s="8">
        <v>25</v>
      </c>
      <c r="F3959" t="s">
        <v>8220</v>
      </c>
      <c r="G3959" t="s">
        <v>8223</v>
      </c>
      <c r="H3959" t="s">
        <v>8245</v>
      </c>
      <c r="I3959">
        <v>1463619388</v>
      </c>
      <c r="J3959">
        <v>1461027388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 s="10">
        <f t="shared" si="252"/>
        <v>0</v>
      </c>
      <c r="Q3959">
        <f t="shared" si="255"/>
        <v>25</v>
      </c>
      <c r="R3959" s="16">
        <f t="shared" si="253"/>
        <v>42479.039212962962</v>
      </c>
      <c r="S3959" s="16">
        <f t="shared" si="254"/>
        <v>42509.039212962962</v>
      </c>
    </row>
    <row r="3960" spans="1:19" ht="32" hidden="1" x14ac:dyDescent="0.2">
      <c r="A3960">
        <v>2895</v>
      </c>
      <c r="B3960" s="3" t="s">
        <v>2895</v>
      </c>
      <c r="C3960" s="3" t="s">
        <v>7005</v>
      </c>
      <c r="D3960" s="6">
        <v>500</v>
      </c>
      <c r="E3960" s="8">
        <v>23</v>
      </c>
      <c r="F3960" t="s">
        <v>8220</v>
      </c>
      <c r="G3960" t="s">
        <v>8223</v>
      </c>
      <c r="H3960" t="s">
        <v>8245</v>
      </c>
      <c r="I3960">
        <v>1403470800</v>
      </c>
      <c r="J3960">
        <v>1403356792</v>
      </c>
      <c r="K3960" t="b">
        <v>0</v>
      </c>
      <c r="L3960">
        <v>4</v>
      </c>
      <c r="M3960" t="b">
        <v>0</v>
      </c>
      <c r="N3960" s="11" t="s">
        <v>8273</v>
      </c>
      <c r="O3960" t="s">
        <v>8274</v>
      </c>
      <c r="P3960" s="10">
        <f t="shared" si="252"/>
        <v>5</v>
      </c>
      <c r="Q3960">
        <f t="shared" si="255"/>
        <v>5.75</v>
      </c>
      <c r="R3960" s="16">
        <f t="shared" si="253"/>
        <v>41811.555462962962</v>
      </c>
      <c r="S3960" s="16">
        <f t="shared" si="254"/>
        <v>41812.875</v>
      </c>
    </row>
    <row r="3961" spans="1:19" ht="32" hidden="1" x14ac:dyDescent="0.2">
      <c r="A3961">
        <v>4002</v>
      </c>
      <c r="B3961" s="3" t="s">
        <v>3998</v>
      </c>
      <c r="C3961" s="3" t="s">
        <v>8108</v>
      </c>
      <c r="D3961" s="6">
        <v>1250</v>
      </c>
      <c r="E3961" s="8">
        <v>23</v>
      </c>
      <c r="F3961" t="s">
        <v>8220</v>
      </c>
      <c r="G3961" t="s">
        <v>8223</v>
      </c>
      <c r="H3961" t="s">
        <v>8245</v>
      </c>
      <c r="I3961">
        <v>1411779761</v>
      </c>
      <c r="J3961">
        <v>1409187761</v>
      </c>
      <c r="K3961" t="b">
        <v>0</v>
      </c>
      <c r="L3961">
        <v>4</v>
      </c>
      <c r="M3961" t="b">
        <v>0</v>
      </c>
      <c r="N3961" s="11" t="s">
        <v>8273</v>
      </c>
      <c r="O3961" t="s">
        <v>8274</v>
      </c>
      <c r="P3961" s="10">
        <f t="shared" si="252"/>
        <v>2</v>
      </c>
      <c r="Q3961">
        <f t="shared" si="255"/>
        <v>5.75</v>
      </c>
      <c r="R3961" s="16">
        <f t="shared" si="253"/>
        <v>41879.043530092589</v>
      </c>
      <c r="S3961" s="16">
        <f t="shared" si="254"/>
        <v>41909.043530092589</v>
      </c>
    </row>
    <row r="3962" spans="1:19" ht="32" hidden="1" x14ac:dyDescent="0.2">
      <c r="A3962">
        <v>2890</v>
      </c>
      <c r="B3962" s="3" t="s">
        <v>2890</v>
      </c>
      <c r="C3962" s="3" t="s">
        <v>7000</v>
      </c>
      <c r="D3962" s="6">
        <v>2000</v>
      </c>
      <c r="E3962" s="8">
        <v>21</v>
      </c>
      <c r="F3962" t="s">
        <v>8220</v>
      </c>
      <c r="G3962" t="s">
        <v>8223</v>
      </c>
      <c r="H3962" t="s">
        <v>8245</v>
      </c>
      <c r="I3962">
        <v>1407553200</v>
      </c>
      <c r="J3962">
        <v>1405100992</v>
      </c>
      <c r="K3962" t="b">
        <v>0</v>
      </c>
      <c r="L3962">
        <v>3</v>
      </c>
      <c r="M3962" t="b">
        <v>0</v>
      </c>
      <c r="N3962" s="11" t="s">
        <v>8273</v>
      </c>
      <c r="O3962" t="s">
        <v>8274</v>
      </c>
      <c r="P3962" s="10">
        <f t="shared" ref="P3962:P4025" si="256">IFERROR(ROUND(E3962/D3962*100,0), "N/A")</f>
        <v>1</v>
      </c>
      <c r="Q3962">
        <f t="shared" si="255"/>
        <v>7</v>
      </c>
      <c r="R3962" s="16">
        <f t="shared" si="253"/>
        <v>41831.742962962962</v>
      </c>
      <c r="S3962" s="16">
        <f t="shared" si="254"/>
        <v>41860.125</v>
      </c>
    </row>
    <row r="3963" spans="1:19" ht="32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P3963" s="10">
        <f t="shared" si="256"/>
        <v>0</v>
      </c>
      <c r="Q3963">
        <f t="shared" si="255"/>
        <v>10.5</v>
      </c>
      <c r="R3963" s="16">
        <f t="shared" si="253"/>
        <v>41745.891319444447</v>
      </c>
      <c r="S3963" s="16">
        <f t="shared" si="254"/>
        <v>41767.891319444447</v>
      </c>
    </row>
    <row r="3964" spans="1:19" ht="16" hidden="1" x14ac:dyDescent="0.2">
      <c r="A3964">
        <v>4041</v>
      </c>
      <c r="B3964" s="3" t="s">
        <v>4037</v>
      </c>
      <c r="C3964" s="3" t="s">
        <v>8145</v>
      </c>
      <c r="D3964" s="6">
        <v>5000</v>
      </c>
      <c r="E3964" s="8">
        <v>21</v>
      </c>
      <c r="F3964" t="s">
        <v>8220</v>
      </c>
      <c r="G3964" t="s">
        <v>8224</v>
      </c>
      <c r="H3964" t="s">
        <v>8246</v>
      </c>
      <c r="I3964">
        <v>1473160954</v>
      </c>
      <c r="J3964">
        <v>1467976954</v>
      </c>
      <c r="K3964" t="b">
        <v>0</v>
      </c>
      <c r="L3964">
        <v>2</v>
      </c>
      <c r="M3964" t="b">
        <v>0</v>
      </c>
      <c r="N3964" s="11" t="s">
        <v>8273</v>
      </c>
      <c r="O3964" t="s">
        <v>8274</v>
      </c>
      <c r="P3964" s="10">
        <f t="shared" si="256"/>
        <v>0</v>
      </c>
      <c r="Q3964">
        <f t="shared" si="255"/>
        <v>10.5</v>
      </c>
      <c r="R3964" s="16">
        <f t="shared" si="253"/>
        <v>42559.474004629628</v>
      </c>
      <c r="S3964" s="16">
        <f t="shared" si="254"/>
        <v>42619.474004629628</v>
      </c>
    </row>
    <row r="3965" spans="1:19" ht="32" hidden="1" x14ac:dyDescent="0.2">
      <c r="A3965">
        <v>4042</v>
      </c>
      <c r="B3965" s="3" t="s">
        <v>4038</v>
      </c>
      <c r="C3965" s="3" t="s">
        <v>8146</v>
      </c>
      <c r="D3965" s="6">
        <v>10000</v>
      </c>
      <c r="E3965" s="8">
        <v>21</v>
      </c>
      <c r="F3965" t="s">
        <v>8220</v>
      </c>
      <c r="G3965" t="s">
        <v>8223</v>
      </c>
      <c r="H3965" t="s">
        <v>8245</v>
      </c>
      <c r="I3965">
        <v>1421781360</v>
      </c>
      <c r="J3965">
        <v>1419213664</v>
      </c>
      <c r="K3965" t="b">
        <v>0</v>
      </c>
      <c r="L3965">
        <v>3</v>
      </c>
      <c r="M3965" t="b">
        <v>0</v>
      </c>
      <c r="N3965" s="11" t="s">
        <v>8273</v>
      </c>
      <c r="O3965" t="s">
        <v>8274</v>
      </c>
      <c r="P3965" s="10">
        <f t="shared" si="256"/>
        <v>0</v>
      </c>
      <c r="Q3965">
        <f t="shared" si="255"/>
        <v>7</v>
      </c>
      <c r="R3965" s="16">
        <f t="shared" si="253"/>
        <v>41995.084074074075</v>
      </c>
      <c r="S3965" s="16">
        <f t="shared" si="254"/>
        <v>42024.802777777775</v>
      </c>
    </row>
    <row r="3966" spans="1:19" ht="32" hidden="1" x14ac:dyDescent="0.2">
      <c r="A3966">
        <v>2863</v>
      </c>
      <c r="B3966" s="3" t="s">
        <v>2863</v>
      </c>
      <c r="C3966" s="3" t="s">
        <v>6973</v>
      </c>
      <c r="D3966" s="6">
        <v>50000</v>
      </c>
      <c r="E3966" s="8">
        <v>20</v>
      </c>
      <c r="F3966" t="s">
        <v>8220</v>
      </c>
      <c r="G3966" t="s">
        <v>8223</v>
      </c>
      <c r="H3966" t="s">
        <v>8245</v>
      </c>
      <c r="I3966">
        <v>1410279123</v>
      </c>
      <c r="J3966">
        <v>1405095123</v>
      </c>
      <c r="K3966" t="b">
        <v>0</v>
      </c>
      <c r="L3966">
        <v>1</v>
      </c>
      <c r="M3966" t="b">
        <v>0</v>
      </c>
      <c r="N3966" s="11" t="s">
        <v>8273</v>
      </c>
      <c r="O3966" t="s">
        <v>8274</v>
      </c>
      <c r="P3966" s="10">
        <f t="shared" si="256"/>
        <v>0</v>
      </c>
      <c r="Q3966">
        <f t="shared" si="255"/>
        <v>20</v>
      </c>
      <c r="R3966" s="16">
        <f t="shared" si="253"/>
        <v>41831.675034722226</v>
      </c>
      <c r="S3966" s="16">
        <f t="shared" si="254"/>
        <v>41891.675034722226</v>
      </c>
    </row>
    <row r="3967" spans="1:19" ht="32" hidden="1" x14ac:dyDescent="0.2">
      <c r="A3967">
        <v>2909</v>
      </c>
      <c r="B3967" s="3" t="s">
        <v>2909</v>
      </c>
      <c r="C3967" s="3" t="s">
        <v>7019</v>
      </c>
      <c r="D3967" s="6">
        <v>180000</v>
      </c>
      <c r="E3967" s="8">
        <v>20</v>
      </c>
      <c r="F3967" t="s">
        <v>8220</v>
      </c>
      <c r="G3967" t="s">
        <v>8223</v>
      </c>
      <c r="H3967" t="s">
        <v>8245</v>
      </c>
      <c r="I3967">
        <v>1416944760</v>
      </c>
      <c r="J3967">
        <v>1413527001</v>
      </c>
      <c r="K3967" t="b">
        <v>0</v>
      </c>
      <c r="L3967">
        <v>1</v>
      </c>
      <c r="M3967" t="b">
        <v>0</v>
      </c>
      <c r="N3967" s="11" t="s">
        <v>8273</v>
      </c>
      <c r="O3967" t="s">
        <v>8274</v>
      </c>
      <c r="P3967" s="10">
        <f t="shared" si="256"/>
        <v>0</v>
      </c>
      <c r="Q3967">
        <f t="shared" si="255"/>
        <v>20</v>
      </c>
      <c r="R3967" s="16">
        <f t="shared" si="253"/>
        <v>41929.266215277778</v>
      </c>
      <c r="S3967" s="16">
        <f t="shared" si="254"/>
        <v>41968.823611111111</v>
      </c>
    </row>
    <row r="3968" spans="1:19" ht="16" hidden="1" x14ac:dyDescent="0.2">
      <c r="A3968">
        <v>3735</v>
      </c>
      <c r="B3968" s="3" t="s">
        <v>3732</v>
      </c>
      <c r="C3968" s="3" t="s">
        <v>7845</v>
      </c>
      <c r="D3968" s="6">
        <v>150</v>
      </c>
      <c r="E3968" s="8">
        <v>20</v>
      </c>
      <c r="F3968" t="s">
        <v>8220</v>
      </c>
      <c r="G3968" t="s">
        <v>8224</v>
      </c>
      <c r="H3968" t="s">
        <v>8246</v>
      </c>
      <c r="I3968">
        <v>1432831089</v>
      </c>
      <c r="J3968">
        <v>1430239089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 s="10">
        <f t="shared" si="256"/>
        <v>13</v>
      </c>
      <c r="Q3968">
        <f t="shared" si="255"/>
        <v>10</v>
      </c>
      <c r="R3968" s="16">
        <f t="shared" si="253"/>
        <v>42122.693159722221</v>
      </c>
      <c r="S3968" s="16">
        <f t="shared" si="254"/>
        <v>42152.693159722221</v>
      </c>
    </row>
    <row r="3969" spans="1:19" ht="32" hidden="1" x14ac:dyDescent="0.2">
      <c r="A3969">
        <v>3852</v>
      </c>
      <c r="B3969" s="3" t="s">
        <v>3849</v>
      </c>
      <c r="C3969" s="3" t="s">
        <v>7961</v>
      </c>
      <c r="D3969" s="6">
        <v>10000</v>
      </c>
      <c r="E3969" s="8">
        <v>20</v>
      </c>
      <c r="F3969" t="s">
        <v>8220</v>
      </c>
      <c r="G3969" t="s">
        <v>8223</v>
      </c>
      <c r="H3969" t="s">
        <v>8245</v>
      </c>
      <c r="I3969">
        <v>1427427276</v>
      </c>
      <c r="J3969">
        <v>1425270876</v>
      </c>
      <c r="K3969" t="b">
        <v>0</v>
      </c>
      <c r="L3969">
        <v>2</v>
      </c>
      <c r="M3969" t="b">
        <v>0</v>
      </c>
      <c r="N3969" s="11" t="s">
        <v>8273</v>
      </c>
      <c r="O3969" t="s">
        <v>8274</v>
      </c>
      <c r="P3969" s="10">
        <f t="shared" si="256"/>
        <v>0</v>
      </c>
      <c r="Q3969">
        <f t="shared" si="255"/>
        <v>10</v>
      </c>
      <c r="R3969" s="16">
        <f t="shared" si="253"/>
        <v>42065.190694444449</v>
      </c>
      <c r="S3969" s="16">
        <f t="shared" si="254"/>
        <v>42090.149027777778</v>
      </c>
    </row>
    <row r="3970" spans="1:19" ht="32" hidden="1" x14ac:dyDescent="0.2">
      <c r="A3970">
        <v>4092</v>
      </c>
      <c r="B3970" s="3" t="s">
        <v>4088</v>
      </c>
      <c r="C3970" s="3" t="s">
        <v>8195</v>
      </c>
      <c r="D3970" s="6">
        <v>110000</v>
      </c>
      <c r="E3970" s="8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s="11" t="s">
        <v>8273</v>
      </c>
      <c r="O3970" t="s">
        <v>8274</v>
      </c>
      <c r="P3970" s="10">
        <f t="shared" si="256"/>
        <v>0</v>
      </c>
      <c r="Q3970">
        <f t="shared" si="255"/>
        <v>20</v>
      </c>
      <c r="R3970" s="16">
        <f t="shared" si="253"/>
        <v>42039.194988425923</v>
      </c>
      <c r="S3970" s="16">
        <f t="shared" si="254"/>
        <v>42099.153321759266</v>
      </c>
    </row>
    <row r="3971" spans="1:19" ht="32" hidden="1" x14ac:dyDescent="0.2">
      <c r="A3971">
        <v>4011</v>
      </c>
      <c r="B3971" s="3" t="s">
        <v>4007</v>
      </c>
      <c r="C3971" s="3" t="s">
        <v>8116</v>
      </c>
      <c r="D3971" s="6">
        <v>250</v>
      </c>
      <c r="E3971" s="8">
        <v>19</v>
      </c>
      <c r="F3971" t="s">
        <v>8220</v>
      </c>
      <c r="G3971" t="s">
        <v>8224</v>
      </c>
      <c r="H3971" t="s">
        <v>8246</v>
      </c>
      <c r="I3971">
        <v>1422450278</v>
      </c>
      <c r="J3971">
        <v>1419858278</v>
      </c>
      <c r="K3971" t="b">
        <v>0</v>
      </c>
      <c r="L3971">
        <v>4</v>
      </c>
      <c r="M3971" t="b">
        <v>0</v>
      </c>
      <c r="N3971" s="11" t="s">
        <v>8273</v>
      </c>
      <c r="O3971" t="s">
        <v>8274</v>
      </c>
      <c r="P3971" s="10">
        <f t="shared" si="256"/>
        <v>8</v>
      </c>
      <c r="Q3971">
        <f t="shared" si="255"/>
        <v>4.75</v>
      </c>
      <c r="R3971" s="16">
        <f t="shared" ref="R3971:R4034" si="257">(((J3971/60)/60)/24)+DATE(1970,1,1)</f>
        <v>42002.54488425926</v>
      </c>
      <c r="S3971" s="16">
        <f t="shared" ref="S3971:S4034" si="258">(((I3971/60)/60)/24)+DATE(1970,1,1)</f>
        <v>42032.54488425926</v>
      </c>
    </row>
    <row r="3972" spans="1:19" ht="32" hidden="1" x14ac:dyDescent="0.2">
      <c r="A3972">
        <v>4049</v>
      </c>
      <c r="B3972" s="3" t="s">
        <v>4045</v>
      </c>
      <c r="C3972" s="3" t="s">
        <v>8153</v>
      </c>
      <c r="D3972" s="6">
        <v>20000</v>
      </c>
      <c r="E3972" s="8">
        <v>16</v>
      </c>
      <c r="F3972" t="s">
        <v>8220</v>
      </c>
      <c r="G3972" t="s">
        <v>8223</v>
      </c>
      <c r="H3972" t="s">
        <v>8245</v>
      </c>
      <c r="I3972">
        <v>1436914815</v>
      </c>
      <c r="J3972">
        <v>1434322815</v>
      </c>
      <c r="K3972" t="b">
        <v>0</v>
      </c>
      <c r="L3972">
        <v>1</v>
      </c>
      <c r="M3972" t="b">
        <v>0</v>
      </c>
      <c r="N3972" s="11" t="s">
        <v>8273</v>
      </c>
      <c r="O3972" t="s">
        <v>8274</v>
      </c>
      <c r="P3972" s="10">
        <f t="shared" si="256"/>
        <v>0</v>
      </c>
      <c r="Q3972">
        <f t="shared" si="255"/>
        <v>16</v>
      </c>
      <c r="R3972" s="16">
        <f t="shared" si="257"/>
        <v>42169.958506944444</v>
      </c>
      <c r="S3972" s="16">
        <f t="shared" si="258"/>
        <v>42199.958506944444</v>
      </c>
    </row>
    <row r="3973" spans="1:19" ht="48" hidden="1" x14ac:dyDescent="0.2">
      <c r="A3973">
        <v>3642</v>
      </c>
      <c r="B3973" s="3" t="s">
        <v>3640</v>
      </c>
      <c r="C3973" s="3" t="s">
        <v>7752</v>
      </c>
      <c r="D3973" s="6">
        <v>700</v>
      </c>
      <c r="E3973" s="8">
        <v>15</v>
      </c>
      <c r="F3973" t="s">
        <v>8220</v>
      </c>
      <c r="G3973" t="s">
        <v>8235</v>
      </c>
      <c r="H3973" t="s">
        <v>8248</v>
      </c>
      <c r="I3973">
        <v>1448902800</v>
      </c>
      <c r="J3973">
        <v>1445369727</v>
      </c>
      <c r="K3973" t="b">
        <v>0</v>
      </c>
      <c r="L3973">
        <v>2</v>
      </c>
      <c r="M3973" t="b">
        <v>0</v>
      </c>
      <c r="N3973" s="11" t="s">
        <v>8273</v>
      </c>
      <c r="O3973" t="s">
        <v>8275</v>
      </c>
      <c r="P3973" s="10">
        <f t="shared" si="256"/>
        <v>2</v>
      </c>
      <c r="Q3973">
        <f t="shared" si="255"/>
        <v>7.5</v>
      </c>
      <c r="R3973" s="16">
        <f t="shared" si="257"/>
        <v>42297.816284722227</v>
      </c>
      <c r="S3973" s="16">
        <f t="shared" si="258"/>
        <v>42338.708333333328</v>
      </c>
    </row>
    <row r="3974" spans="1:19" ht="32" hidden="1" x14ac:dyDescent="0.2">
      <c r="A3974">
        <v>3925</v>
      </c>
      <c r="B3974" s="3" t="s">
        <v>3922</v>
      </c>
      <c r="C3974" s="3" t="s">
        <v>8033</v>
      </c>
      <c r="D3974" s="6">
        <v>150</v>
      </c>
      <c r="E3974" s="8">
        <v>15</v>
      </c>
      <c r="F3974" t="s">
        <v>8220</v>
      </c>
      <c r="G3974" t="s">
        <v>8223</v>
      </c>
      <c r="H3974" t="s">
        <v>8245</v>
      </c>
      <c r="I3974">
        <v>1406753639</v>
      </c>
      <c r="J3974">
        <v>1404161639</v>
      </c>
      <c r="K3974" t="b">
        <v>0</v>
      </c>
      <c r="L3974">
        <v>3</v>
      </c>
      <c r="M3974" t="b">
        <v>0</v>
      </c>
      <c r="N3974" s="11" t="s">
        <v>8273</v>
      </c>
      <c r="O3974" t="s">
        <v>8274</v>
      </c>
      <c r="P3974" s="10">
        <f t="shared" si="256"/>
        <v>10</v>
      </c>
      <c r="Q3974">
        <f t="shared" si="255"/>
        <v>5</v>
      </c>
      <c r="R3974" s="16">
        <f t="shared" si="257"/>
        <v>41820.870821759258</v>
      </c>
      <c r="S3974" s="16">
        <f t="shared" si="258"/>
        <v>41850.870821759258</v>
      </c>
    </row>
    <row r="3975" spans="1:19" ht="16" hidden="1" x14ac:dyDescent="0.2">
      <c r="A3975">
        <v>3926</v>
      </c>
      <c r="B3975" s="3" t="s">
        <v>3923</v>
      </c>
      <c r="C3975" s="3" t="s">
        <v>8034</v>
      </c>
      <c r="D3975" s="6">
        <v>5000</v>
      </c>
      <c r="E3975" s="8">
        <v>15</v>
      </c>
      <c r="F3975" t="s">
        <v>8220</v>
      </c>
      <c r="G3975" t="s">
        <v>8225</v>
      </c>
      <c r="H3975" t="s">
        <v>8247</v>
      </c>
      <c r="I3975">
        <v>1419645748</v>
      </c>
      <c r="J3975">
        <v>1417053748</v>
      </c>
      <c r="K3975" t="b">
        <v>0</v>
      </c>
      <c r="L3975">
        <v>1</v>
      </c>
      <c r="M3975" t="b">
        <v>0</v>
      </c>
      <c r="N3975" s="11" t="s">
        <v>8273</v>
      </c>
      <c r="O3975" t="s">
        <v>8274</v>
      </c>
      <c r="P3975" s="10">
        <f t="shared" si="256"/>
        <v>0</v>
      </c>
      <c r="Q3975">
        <f t="shared" si="255"/>
        <v>15</v>
      </c>
      <c r="R3975" s="16">
        <f t="shared" si="257"/>
        <v>41970.085046296299</v>
      </c>
      <c r="S3975" s="16">
        <f t="shared" si="258"/>
        <v>42000.085046296299</v>
      </c>
    </row>
    <row r="3976" spans="1:19" ht="16" hidden="1" x14ac:dyDescent="0.2">
      <c r="A3976">
        <v>3600</v>
      </c>
      <c r="B3976" s="3" t="s">
        <v>3599</v>
      </c>
      <c r="C3976" s="3" t="s">
        <v>7710</v>
      </c>
      <c r="D3976" s="6">
        <v>10</v>
      </c>
      <c r="E3976" s="8">
        <v>13</v>
      </c>
      <c r="F3976" t="s">
        <v>8218</v>
      </c>
      <c r="G3976" t="s">
        <v>8223</v>
      </c>
      <c r="H3976" t="s">
        <v>8245</v>
      </c>
      <c r="I3976">
        <v>1476390164</v>
      </c>
      <c r="J3976">
        <v>1473970964</v>
      </c>
      <c r="K3976" t="b">
        <v>0</v>
      </c>
      <c r="L3976">
        <v>4</v>
      </c>
      <c r="M3976" t="b">
        <v>1</v>
      </c>
      <c r="N3976" s="11" t="s">
        <v>8273</v>
      </c>
      <c r="O3976" t="s">
        <v>8274</v>
      </c>
      <c r="P3976" s="10">
        <f t="shared" si="256"/>
        <v>130</v>
      </c>
      <c r="Q3976">
        <f t="shared" si="255"/>
        <v>3.25</v>
      </c>
      <c r="R3976" s="16">
        <f t="shared" si="257"/>
        <v>42628.849120370374</v>
      </c>
      <c r="S3976" s="16">
        <f t="shared" si="258"/>
        <v>42656.849120370374</v>
      </c>
    </row>
    <row r="3977" spans="1:19" ht="32" hidden="1" x14ac:dyDescent="0.2">
      <c r="A3977">
        <v>3866</v>
      </c>
      <c r="B3977" s="3" t="s">
        <v>3863</v>
      </c>
      <c r="C3977" s="3" t="s">
        <v>7975</v>
      </c>
      <c r="D3977" s="6">
        <v>2000</v>
      </c>
      <c r="E3977" s="8">
        <v>11</v>
      </c>
      <c r="F3977" t="s">
        <v>8220</v>
      </c>
      <c r="G3977" t="s">
        <v>8223</v>
      </c>
      <c r="H3977" t="s">
        <v>8245</v>
      </c>
      <c r="I3977">
        <v>1458703740</v>
      </c>
      <c r="J3977">
        <v>1454453021</v>
      </c>
      <c r="K3977" t="b">
        <v>0</v>
      </c>
      <c r="L3977">
        <v>2</v>
      </c>
      <c r="M3977" t="b">
        <v>0</v>
      </c>
      <c r="N3977" s="11" t="s">
        <v>8273</v>
      </c>
      <c r="O3977" t="s">
        <v>8274</v>
      </c>
      <c r="P3977" s="10">
        <f t="shared" si="256"/>
        <v>1</v>
      </c>
      <c r="Q3977">
        <f t="shared" si="255"/>
        <v>5.5</v>
      </c>
      <c r="R3977" s="16">
        <f t="shared" si="257"/>
        <v>42402.947002314817</v>
      </c>
      <c r="S3977" s="16">
        <f t="shared" si="258"/>
        <v>42452.145138888889</v>
      </c>
    </row>
    <row r="3978" spans="1:19" ht="32" hidden="1" x14ac:dyDescent="0.2">
      <c r="A3978">
        <v>3940</v>
      </c>
      <c r="B3978" s="3" t="s">
        <v>3937</v>
      </c>
      <c r="C3978" s="3" t="s">
        <v>8048</v>
      </c>
      <c r="D3978" s="6">
        <v>5000</v>
      </c>
      <c r="E3978" s="8">
        <v>11</v>
      </c>
      <c r="F3978" t="s">
        <v>8220</v>
      </c>
      <c r="G3978" t="s">
        <v>8223</v>
      </c>
      <c r="H3978" t="s">
        <v>8245</v>
      </c>
      <c r="I3978">
        <v>1420199351</v>
      </c>
      <c r="J3978">
        <v>1416311351</v>
      </c>
      <c r="K3978" t="b">
        <v>0</v>
      </c>
      <c r="L3978">
        <v>2</v>
      </c>
      <c r="M3978" t="b">
        <v>0</v>
      </c>
      <c r="N3978" s="11" t="s">
        <v>8273</v>
      </c>
      <c r="O3978" t="s">
        <v>8274</v>
      </c>
      <c r="P3978" s="10">
        <f t="shared" si="256"/>
        <v>0</v>
      </c>
      <c r="Q3978">
        <f t="shared" ref="Q3978:Q4041" si="259">IFERROR(ROUND(E3978/L3978,2),0)</f>
        <v>5.5</v>
      </c>
      <c r="R3978" s="16">
        <f t="shared" si="257"/>
        <v>41961.492488425924</v>
      </c>
      <c r="S3978" s="16">
        <f t="shared" si="258"/>
        <v>42006.492488425924</v>
      </c>
    </row>
    <row r="3979" spans="1:19" ht="32" hidden="1" x14ac:dyDescent="0.2">
      <c r="A3979">
        <v>3970</v>
      </c>
      <c r="B3979" s="3" t="s">
        <v>3967</v>
      </c>
      <c r="C3979" s="3" t="s">
        <v>8077</v>
      </c>
      <c r="D3979" s="6">
        <v>15000</v>
      </c>
      <c r="E3979" s="8">
        <v>11</v>
      </c>
      <c r="F3979" t="s">
        <v>8220</v>
      </c>
      <c r="G3979" t="s">
        <v>8223</v>
      </c>
      <c r="H3979" t="s">
        <v>8245</v>
      </c>
      <c r="I3979">
        <v>1460925811</v>
      </c>
      <c r="J3979">
        <v>1458333811</v>
      </c>
      <c r="K3979" t="b">
        <v>0</v>
      </c>
      <c r="L3979">
        <v>2</v>
      </c>
      <c r="M3979" t="b">
        <v>0</v>
      </c>
      <c r="N3979" s="11" t="s">
        <v>8273</v>
      </c>
      <c r="O3979" t="s">
        <v>8274</v>
      </c>
      <c r="P3979" s="10">
        <f t="shared" si="256"/>
        <v>0</v>
      </c>
      <c r="Q3979">
        <f t="shared" si="259"/>
        <v>5.5</v>
      </c>
      <c r="R3979" s="16">
        <f t="shared" si="257"/>
        <v>42447.863553240735</v>
      </c>
      <c r="S3979" s="16">
        <f t="shared" si="258"/>
        <v>42477.863553240735</v>
      </c>
    </row>
    <row r="3980" spans="1:19" ht="32" hidden="1" x14ac:dyDescent="0.2">
      <c r="A3980">
        <v>2841</v>
      </c>
      <c r="B3980" s="3" t="s">
        <v>2841</v>
      </c>
      <c r="C3980" s="3" t="s">
        <v>6951</v>
      </c>
      <c r="D3980" s="6">
        <v>1000</v>
      </c>
      <c r="E3980" s="8">
        <v>10</v>
      </c>
      <c r="F3980" t="s">
        <v>8220</v>
      </c>
      <c r="G3980" t="s">
        <v>8224</v>
      </c>
      <c r="H3980" t="s">
        <v>8246</v>
      </c>
      <c r="I3980">
        <v>1450032297</v>
      </c>
      <c r="J3980">
        <v>1444844697</v>
      </c>
      <c r="K3980" t="b">
        <v>0</v>
      </c>
      <c r="L3980">
        <v>1</v>
      </c>
      <c r="M3980" t="b">
        <v>0</v>
      </c>
      <c r="N3980" s="11" t="s">
        <v>8273</v>
      </c>
      <c r="O3980" t="s">
        <v>8274</v>
      </c>
      <c r="P3980" s="10">
        <f t="shared" si="256"/>
        <v>1</v>
      </c>
      <c r="Q3980">
        <f t="shared" si="259"/>
        <v>10</v>
      </c>
      <c r="R3980" s="16">
        <f t="shared" si="257"/>
        <v>42291.739548611105</v>
      </c>
      <c r="S3980" s="16">
        <f t="shared" si="258"/>
        <v>42351.781215277777</v>
      </c>
    </row>
    <row r="3981" spans="1:19" ht="32" hidden="1" x14ac:dyDescent="0.2">
      <c r="A3981">
        <v>2886</v>
      </c>
      <c r="B3981" s="3" t="s">
        <v>2886</v>
      </c>
      <c r="C3981" s="3" t="s">
        <v>6996</v>
      </c>
      <c r="D3981" s="6">
        <v>200</v>
      </c>
      <c r="E3981" s="8">
        <v>10</v>
      </c>
      <c r="F3981" t="s">
        <v>8220</v>
      </c>
      <c r="G3981" t="s">
        <v>8223</v>
      </c>
      <c r="H3981" t="s">
        <v>8245</v>
      </c>
      <c r="I3981">
        <v>1442635140</v>
      </c>
      <c r="J3981">
        <v>1442243484</v>
      </c>
      <c r="K3981" t="b">
        <v>0</v>
      </c>
      <c r="L3981">
        <v>1</v>
      </c>
      <c r="M3981" t="b">
        <v>0</v>
      </c>
      <c r="N3981" s="11" t="s">
        <v>8273</v>
      </c>
      <c r="O3981" t="s">
        <v>8274</v>
      </c>
      <c r="P3981" s="10">
        <f t="shared" si="256"/>
        <v>5</v>
      </c>
      <c r="Q3981">
        <f t="shared" si="259"/>
        <v>10</v>
      </c>
      <c r="R3981" s="16">
        <f t="shared" si="257"/>
        <v>42261.632916666669</v>
      </c>
      <c r="S3981" s="16">
        <f t="shared" si="258"/>
        <v>42266.165972222225</v>
      </c>
    </row>
    <row r="3982" spans="1:19" ht="32" hidden="1" x14ac:dyDescent="0.2">
      <c r="A3982">
        <v>3129</v>
      </c>
      <c r="B3982" s="3" t="s">
        <v>3129</v>
      </c>
      <c r="C3982" s="3" t="s">
        <v>7239</v>
      </c>
      <c r="D3982" s="6">
        <v>1250</v>
      </c>
      <c r="E3982" s="8">
        <v>10</v>
      </c>
      <c r="F3982" t="s">
        <v>8221</v>
      </c>
      <c r="G3982" t="s">
        <v>8223</v>
      </c>
      <c r="H3982" t="s">
        <v>8245</v>
      </c>
      <c r="I3982">
        <v>1492542819</v>
      </c>
      <c r="J3982">
        <v>1489090419</v>
      </c>
      <c r="K3982" t="b">
        <v>0</v>
      </c>
      <c r="L3982">
        <v>1</v>
      </c>
      <c r="M3982" t="b">
        <v>0</v>
      </c>
      <c r="N3982" s="11" t="s">
        <v>8273</v>
      </c>
      <c r="O3982" t="s">
        <v>8274</v>
      </c>
      <c r="P3982" s="10">
        <f t="shared" si="256"/>
        <v>1</v>
      </c>
      <c r="Q3982">
        <f t="shared" si="259"/>
        <v>10</v>
      </c>
      <c r="R3982" s="16">
        <f t="shared" si="257"/>
        <v>42803.842812499999</v>
      </c>
      <c r="S3982" s="16">
        <f t="shared" si="258"/>
        <v>42843.801145833335</v>
      </c>
    </row>
    <row r="3983" spans="1:19" ht="16" hidden="1" x14ac:dyDescent="0.2">
      <c r="A3983">
        <v>3132</v>
      </c>
      <c r="B3983" s="3" t="s">
        <v>3132</v>
      </c>
      <c r="C3983" s="3" t="s">
        <v>7242</v>
      </c>
      <c r="D3983" s="6">
        <v>30000</v>
      </c>
      <c r="E3983" s="8">
        <v>10</v>
      </c>
      <c r="F3983" t="s">
        <v>8221</v>
      </c>
      <c r="G3983" t="s">
        <v>8223</v>
      </c>
      <c r="H3983" t="s">
        <v>8245</v>
      </c>
      <c r="I3983">
        <v>1492759460</v>
      </c>
      <c r="J3983">
        <v>1487579060</v>
      </c>
      <c r="K3983" t="b">
        <v>0</v>
      </c>
      <c r="L3983">
        <v>1</v>
      </c>
      <c r="M3983" t="b">
        <v>0</v>
      </c>
      <c r="N3983" s="11" t="s">
        <v>8273</v>
      </c>
      <c r="O3983" t="s">
        <v>8274</v>
      </c>
      <c r="P3983" s="10">
        <f t="shared" si="256"/>
        <v>0</v>
      </c>
      <c r="Q3983">
        <f t="shared" si="259"/>
        <v>10</v>
      </c>
      <c r="R3983" s="16">
        <f t="shared" si="257"/>
        <v>42786.350231481483</v>
      </c>
      <c r="S3983" s="16">
        <f t="shared" si="258"/>
        <v>42846.308564814812</v>
      </c>
    </row>
    <row r="3984" spans="1:19" ht="32" hidden="1" x14ac:dyDescent="0.2">
      <c r="A3984">
        <v>3736</v>
      </c>
      <c r="B3984" s="3" t="s">
        <v>3733</v>
      </c>
      <c r="C3984" s="3" t="s">
        <v>7846</v>
      </c>
      <c r="D3984" s="6">
        <v>1500</v>
      </c>
      <c r="E3984" s="8">
        <v>10</v>
      </c>
      <c r="F3984" t="s">
        <v>8220</v>
      </c>
      <c r="G3984" t="s">
        <v>8224</v>
      </c>
      <c r="H3984" t="s">
        <v>8246</v>
      </c>
      <c r="I3984">
        <v>1427133600</v>
      </c>
      <c r="J3984">
        <v>1423847093</v>
      </c>
      <c r="K3984" t="b">
        <v>0</v>
      </c>
      <c r="L3984">
        <v>1</v>
      </c>
      <c r="M3984" t="b">
        <v>0</v>
      </c>
      <c r="N3984" s="11" t="s">
        <v>8273</v>
      </c>
      <c r="O3984" t="s">
        <v>8274</v>
      </c>
      <c r="P3984" s="10">
        <f t="shared" si="256"/>
        <v>1</v>
      </c>
      <c r="Q3984">
        <f t="shared" si="259"/>
        <v>10</v>
      </c>
      <c r="R3984" s="16">
        <f t="shared" si="257"/>
        <v>42048.711724537032</v>
      </c>
      <c r="S3984" s="16">
        <f t="shared" si="258"/>
        <v>42086.75</v>
      </c>
    </row>
    <row r="3985" spans="1:19" ht="32" hidden="1" x14ac:dyDescent="0.2">
      <c r="A3985">
        <v>3745</v>
      </c>
      <c r="B3985" s="3" t="s">
        <v>3742</v>
      </c>
      <c r="C3985" s="3" t="s">
        <v>7855</v>
      </c>
      <c r="D3985" s="6">
        <v>100</v>
      </c>
      <c r="E3985" s="8">
        <v>10</v>
      </c>
      <c r="F3985" t="s">
        <v>8220</v>
      </c>
      <c r="G3985" t="s">
        <v>8223</v>
      </c>
      <c r="H3985" t="s">
        <v>8245</v>
      </c>
      <c r="I3985">
        <v>1407689102</v>
      </c>
      <c r="J3985">
        <v>1405097102</v>
      </c>
      <c r="K3985" t="b">
        <v>0</v>
      </c>
      <c r="L3985">
        <v>1</v>
      </c>
      <c r="M3985" t="b">
        <v>0</v>
      </c>
      <c r="N3985" s="11" t="s">
        <v>8273</v>
      </c>
      <c r="O3985" t="s">
        <v>8274</v>
      </c>
      <c r="P3985" s="10">
        <f t="shared" si="256"/>
        <v>10</v>
      </c>
      <c r="Q3985">
        <f t="shared" si="259"/>
        <v>10</v>
      </c>
      <c r="R3985" s="16">
        <f t="shared" si="257"/>
        <v>41831.697939814818</v>
      </c>
      <c r="S3985" s="16">
        <f t="shared" si="258"/>
        <v>41861.697939814818</v>
      </c>
    </row>
    <row r="3986" spans="1:19" ht="32" x14ac:dyDescent="0.2">
      <c r="A3986">
        <v>3795</v>
      </c>
      <c r="B3986" s="3" t="s">
        <v>3792</v>
      </c>
      <c r="C3986" s="3" t="s">
        <v>7905</v>
      </c>
      <c r="D3986" s="6">
        <v>600</v>
      </c>
      <c r="E3986" s="8">
        <v>10</v>
      </c>
      <c r="F3986" t="s">
        <v>8220</v>
      </c>
      <c r="G3986" t="s">
        <v>8224</v>
      </c>
      <c r="H3986" t="s">
        <v>8246</v>
      </c>
      <c r="I3986">
        <v>1440801000</v>
      </c>
      <c r="J3986">
        <v>1437042490</v>
      </c>
      <c r="K3986" t="b">
        <v>0</v>
      </c>
      <c r="L3986">
        <v>2</v>
      </c>
      <c r="M3986" t="b">
        <v>0</v>
      </c>
      <c r="N3986" s="11" t="s">
        <v>8273</v>
      </c>
      <c r="O3986" t="s">
        <v>8275</v>
      </c>
      <c r="P3986" s="10">
        <f t="shared" si="256"/>
        <v>2</v>
      </c>
      <c r="Q3986">
        <f t="shared" si="259"/>
        <v>5</v>
      </c>
      <c r="R3986" s="16">
        <f t="shared" si="257"/>
        <v>42201.436226851853</v>
      </c>
      <c r="S3986" s="16">
        <f t="shared" si="258"/>
        <v>42244.9375</v>
      </c>
    </row>
    <row r="3987" spans="1:19" ht="32" hidden="1" x14ac:dyDescent="0.2">
      <c r="A3987">
        <v>3858</v>
      </c>
      <c r="B3987" s="3" t="s">
        <v>3855</v>
      </c>
      <c r="C3987" s="3" t="s">
        <v>7967</v>
      </c>
      <c r="D3987" s="6">
        <v>500</v>
      </c>
      <c r="E3987" s="8">
        <v>10</v>
      </c>
      <c r="F3987" t="s">
        <v>8220</v>
      </c>
      <c r="G3987" t="s">
        <v>8224</v>
      </c>
      <c r="H3987" t="s">
        <v>8246</v>
      </c>
      <c r="I3987">
        <v>1432328400</v>
      </c>
      <c r="J3987">
        <v>1430734844</v>
      </c>
      <c r="K3987" t="b">
        <v>0</v>
      </c>
      <c r="L3987">
        <v>1</v>
      </c>
      <c r="M3987" t="b">
        <v>0</v>
      </c>
      <c r="N3987" s="11" t="s">
        <v>8273</v>
      </c>
      <c r="O3987" t="s">
        <v>8274</v>
      </c>
      <c r="P3987" s="10">
        <f t="shared" si="256"/>
        <v>2</v>
      </c>
      <c r="Q3987">
        <f t="shared" si="259"/>
        <v>10</v>
      </c>
      <c r="R3987" s="16">
        <f t="shared" si="257"/>
        <v>42128.431064814817</v>
      </c>
      <c r="S3987" s="16">
        <f t="shared" si="258"/>
        <v>42146.875</v>
      </c>
    </row>
    <row r="3988" spans="1:19" ht="16" x14ac:dyDescent="0.2">
      <c r="A3988">
        <v>3868</v>
      </c>
      <c r="B3988" s="3" t="s">
        <v>3865</v>
      </c>
      <c r="C3988" s="3" t="s">
        <v>7977</v>
      </c>
      <c r="D3988" s="6">
        <v>5000</v>
      </c>
      <c r="E3988" s="8">
        <v>10</v>
      </c>
      <c r="F3988" t="s">
        <v>8219</v>
      </c>
      <c r="G3988" t="s">
        <v>8224</v>
      </c>
      <c r="H3988" t="s">
        <v>8246</v>
      </c>
      <c r="I3988">
        <v>1410191405</v>
      </c>
      <c r="J3988">
        <v>1408031405</v>
      </c>
      <c r="K3988" t="b">
        <v>0</v>
      </c>
      <c r="L3988">
        <v>1</v>
      </c>
      <c r="M3988" t="b">
        <v>0</v>
      </c>
      <c r="N3988" s="11" t="s">
        <v>8273</v>
      </c>
      <c r="O3988" t="s">
        <v>8275</v>
      </c>
      <c r="P3988" s="10">
        <f t="shared" si="256"/>
        <v>0</v>
      </c>
      <c r="Q3988">
        <f t="shared" si="259"/>
        <v>10</v>
      </c>
      <c r="R3988" s="16">
        <f t="shared" si="257"/>
        <v>41865.659780092588</v>
      </c>
      <c r="S3988" s="16">
        <f t="shared" si="258"/>
        <v>41890.659780092588</v>
      </c>
    </row>
    <row r="3989" spans="1:19" ht="32" hidden="1" x14ac:dyDescent="0.2">
      <c r="A3989">
        <v>3878</v>
      </c>
      <c r="B3989" s="3" t="s">
        <v>3875</v>
      </c>
      <c r="C3989" s="3" t="s">
        <v>7987</v>
      </c>
      <c r="D3989" s="6">
        <v>18000</v>
      </c>
      <c r="E3989" s="8">
        <v>10</v>
      </c>
      <c r="F3989" t="s">
        <v>8219</v>
      </c>
      <c r="G3989" t="s">
        <v>8223</v>
      </c>
      <c r="H3989" t="s">
        <v>8245</v>
      </c>
      <c r="I3989">
        <v>1435636740</v>
      </c>
      <c r="J3989">
        <v>1433014746</v>
      </c>
      <c r="K3989" t="b">
        <v>0</v>
      </c>
      <c r="L3989">
        <v>1</v>
      </c>
      <c r="M3989" t="b">
        <v>0</v>
      </c>
      <c r="N3989" s="11" t="s">
        <v>8273</v>
      </c>
      <c r="O3989" t="s">
        <v>8275</v>
      </c>
      <c r="P3989" s="10">
        <f t="shared" si="256"/>
        <v>0</v>
      </c>
      <c r="Q3989">
        <f t="shared" si="259"/>
        <v>10</v>
      </c>
      <c r="R3989" s="16">
        <f t="shared" si="257"/>
        <v>42154.818819444445</v>
      </c>
      <c r="S3989" s="16">
        <f t="shared" si="258"/>
        <v>42185.165972222225</v>
      </c>
    </row>
    <row r="3990" spans="1:19" ht="32" hidden="1" x14ac:dyDescent="0.2">
      <c r="A3990">
        <v>3917</v>
      </c>
      <c r="B3990" s="3" t="s">
        <v>3914</v>
      </c>
      <c r="C3990" s="3" t="s">
        <v>8025</v>
      </c>
      <c r="D3990" s="6">
        <v>3500</v>
      </c>
      <c r="E3990" s="8">
        <v>10</v>
      </c>
      <c r="F3990" t="s">
        <v>8220</v>
      </c>
      <c r="G3990" t="s">
        <v>8224</v>
      </c>
      <c r="H3990" t="s">
        <v>8246</v>
      </c>
      <c r="I3990">
        <v>1410439161</v>
      </c>
      <c r="J3990">
        <v>1407847161</v>
      </c>
      <c r="K3990" t="b">
        <v>0</v>
      </c>
      <c r="L3990">
        <v>1</v>
      </c>
      <c r="M3990" t="b">
        <v>0</v>
      </c>
      <c r="N3990" s="11" t="s">
        <v>8273</v>
      </c>
      <c r="O3990" t="s">
        <v>8274</v>
      </c>
      <c r="P3990" s="10">
        <f t="shared" si="256"/>
        <v>0</v>
      </c>
      <c r="Q3990">
        <f t="shared" si="259"/>
        <v>10</v>
      </c>
      <c r="R3990" s="16">
        <f t="shared" si="257"/>
        <v>41863.527326388888</v>
      </c>
      <c r="S3990" s="16">
        <f t="shared" si="258"/>
        <v>41893.527326388888</v>
      </c>
    </row>
    <row r="3991" spans="1:19" ht="16" hidden="1" x14ac:dyDescent="0.2">
      <c r="A3991">
        <v>4000</v>
      </c>
      <c r="B3991" s="3" t="s">
        <v>3996</v>
      </c>
      <c r="C3991" s="3" t="s">
        <v>8106</v>
      </c>
      <c r="D3991" s="6">
        <v>8000</v>
      </c>
      <c r="E3991" s="8">
        <v>10</v>
      </c>
      <c r="F3991" t="s">
        <v>8220</v>
      </c>
      <c r="G3991" t="s">
        <v>8223</v>
      </c>
      <c r="H3991" t="s">
        <v>8245</v>
      </c>
      <c r="I3991">
        <v>1462631358</v>
      </c>
      <c r="J3991">
        <v>1457450958</v>
      </c>
      <c r="K3991" t="b">
        <v>0</v>
      </c>
      <c r="L3991">
        <v>1</v>
      </c>
      <c r="M3991" t="b">
        <v>0</v>
      </c>
      <c r="N3991" s="11" t="s">
        <v>8273</v>
      </c>
      <c r="O3991" t="s">
        <v>8274</v>
      </c>
      <c r="P3991" s="10">
        <f t="shared" si="256"/>
        <v>0</v>
      </c>
      <c r="Q3991">
        <f t="shared" si="259"/>
        <v>10</v>
      </c>
      <c r="R3991" s="16">
        <f t="shared" si="257"/>
        <v>42437.64534722222</v>
      </c>
      <c r="S3991" s="16">
        <f t="shared" si="258"/>
        <v>42497.603680555556</v>
      </c>
    </row>
    <row r="3992" spans="1:19" ht="32" hidden="1" x14ac:dyDescent="0.2">
      <c r="A3992">
        <v>4024</v>
      </c>
      <c r="B3992" s="3" t="s">
        <v>4020</v>
      </c>
      <c r="C3992" s="3" t="s">
        <v>8129</v>
      </c>
      <c r="D3992" s="6">
        <v>800</v>
      </c>
      <c r="E3992" s="8">
        <v>10</v>
      </c>
      <c r="F3992" t="s">
        <v>8220</v>
      </c>
      <c r="G3992" t="s">
        <v>8223</v>
      </c>
      <c r="H3992" t="s">
        <v>8245</v>
      </c>
      <c r="I3992">
        <v>1441037097</v>
      </c>
      <c r="J3992">
        <v>1438445097</v>
      </c>
      <c r="K3992" t="b">
        <v>0</v>
      </c>
      <c r="L3992">
        <v>1</v>
      </c>
      <c r="M3992" t="b">
        <v>0</v>
      </c>
      <c r="N3992" s="11" t="s">
        <v>8273</v>
      </c>
      <c r="O3992" t="s">
        <v>8274</v>
      </c>
      <c r="P3992" s="10">
        <f t="shared" si="256"/>
        <v>1</v>
      </c>
      <c r="Q3992">
        <f t="shared" si="259"/>
        <v>10</v>
      </c>
      <c r="R3992" s="16">
        <f t="shared" si="257"/>
        <v>42217.670104166667</v>
      </c>
      <c r="S3992" s="16">
        <f t="shared" si="258"/>
        <v>42247.670104166667</v>
      </c>
    </row>
    <row r="3993" spans="1:19" ht="32" hidden="1" x14ac:dyDescent="0.2">
      <c r="A3993">
        <v>4084</v>
      </c>
      <c r="B3993" s="3" t="s">
        <v>4080</v>
      </c>
      <c r="C3993" s="3" t="s">
        <v>8187</v>
      </c>
      <c r="D3993" s="6">
        <v>3000</v>
      </c>
      <c r="E3993" s="8">
        <v>10</v>
      </c>
      <c r="F3993" t="s">
        <v>8220</v>
      </c>
      <c r="G3993" t="s">
        <v>8236</v>
      </c>
      <c r="H3993" t="s">
        <v>8248</v>
      </c>
      <c r="I3993">
        <v>1476008906</v>
      </c>
      <c r="J3993">
        <v>1473416906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 s="10">
        <f t="shared" si="256"/>
        <v>0</v>
      </c>
      <c r="Q3993">
        <f t="shared" si="259"/>
        <v>10</v>
      </c>
      <c r="R3993" s="16">
        <f t="shared" si="257"/>
        <v>42622.436412037037</v>
      </c>
      <c r="S3993" s="16">
        <f t="shared" si="258"/>
        <v>42652.436412037037</v>
      </c>
    </row>
    <row r="3994" spans="1:19" ht="32" hidden="1" x14ac:dyDescent="0.2">
      <c r="A3994">
        <v>4085</v>
      </c>
      <c r="B3994" s="3" t="s">
        <v>4081</v>
      </c>
      <c r="C3994" s="3" t="s">
        <v>8188</v>
      </c>
      <c r="D3994" s="6">
        <v>3500</v>
      </c>
      <c r="E3994" s="8">
        <v>10</v>
      </c>
      <c r="F3994" t="s">
        <v>8220</v>
      </c>
      <c r="G3994" t="s">
        <v>8223</v>
      </c>
      <c r="H3994" t="s">
        <v>8245</v>
      </c>
      <c r="I3994">
        <v>1427169540</v>
      </c>
      <c r="J3994">
        <v>1424701775</v>
      </c>
      <c r="K3994" t="b">
        <v>0</v>
      </c>
      <c r="L3994">
        <v>1</v>
      </c>
      <c r="M3994" t="b">
        <v>0</v>
      </c>
      <c r="N3994" s="11" t="s">
        <v>8273</v>
      </c>
      <c r="O3994" t="s">
        <v>8274</v>
      </c>
      <c r="P3994" s="10">
        <f t="shared" si="256"/>
        <v>0</v>
      </c>
      <c r="Q3994">
        <f t="shared" si="259"/>
        <v>10</v>
      </c>
      <c r="R3994" s="16">
        <f t="shared" si="257"/>
        <v>42058.603877314818</v>
      </c>
      <c r="S3994" s="16">
        <f t="shared" si="258"/>
        <v>42087.165972222225</v>
      </c>
    </row>
    <row r="3995" spans="1:19" ht="32" hidden="1" x14ac:dyDescent="0.2">
      <c r="A3995">
        <v>2875</v>
      </c>
      <c r="B3995" s="3" t="s">
        <v>2875</v>
      </c>
      <c r="C3995" s="3" t="s">
        <v>6985</v>
      </c>
      <c r="D3995" s="6">
        <v>20000</v>
      </c>
      <c r="E3995" s="8">
        <v>7</v>
      </c>
      <c r="F3995" t="s">
        <v>8220</v>
      </c>
      <c r="G3995" t="s">
        <v>8223</v>
      </c>
      <c r="H3995" t="s">
        <v>8245</v>
      </c>
      <c r="I3995">
        <v>1462417493</v>
      </c>
      <c r="J3995">
        <v>1459825493</v>
      </c>
      <c r="K3995" t="b">
        <v>0</v>
      </c>
      <c r="L3995">
        <v>3</v>
      </c>
      <c r="M3995" t="b">
        <v>0</v>
      </c>
      <c r="N3995" s="11" t="s">
        <v>8273</v>
      </c>
      <c r="O3995" t="s">
        <v>8274</v>
      </c>
      <c r="P3995" s="10">
        <f t="shared" si="256"/>
        <v>0</v>
      </c>
      <c r="Q3995">
        <f t="shared" si="259"/>
        <v>2.33</v>
      </c>
      <c r="R3995" s="16">
        <f t="shared" si="257"/>
        <v>42465.128391203703</v>
      </c>
      <c r="S3995" s="16">
        <f t="shared" si="258"/>
        <v>42495.128391203703</v>
      </c>
    </row>
    <row r="3996" spans="1:19" ht="32" hidden="1" x14ac:dyDescent="0.2">
      <c r="A3996">
        <v>3957</v>
      </c>
      <c r="B3996" s="3" t="s">
        <v>3954</v>
      </c>
      <c r="C3996" s="3" t="s">
        <v>8064</v>
      </c>
      <c r="D3996" s="6">
        <v>28000</v>
      </c>
      <c r="E3996" s="8">
        <v>7</v>
      </c>
      <c r="F3996" t="s">
        <v>8220</v>
      </c>
      <c r="G3996" t="s">
        <v>8223</v>
      </c>
      <c r="H3996" t="s">
        <v>8245</v>
      </c>
      <c r="I3996">
        <v>1468020354</v>
      </c>
      <c r="J3996">
        <v>1464045954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 s="10">
        <f t="shared" si="256"/>
        <v>0</v>
      </c>
      <c r="Q3996">
        <f t="shared" si="259"/>
        <v>7</v>
      </c>
      <c r="R3996" s="16">
        <f t="shared" si="257"/>
        <v>42513.976319444439</v>
      </c>
      <c r="S3996" s="16">
        <f t="shared" si="258"/>
        <v>42559.976319444439</v>
      </c>
    </row>
    <row r="3997" spans="1:19" ht="32" hidden="1" x14ac:dyDescent="0.2">
      <c r="A3997">
        <v>2901</v>
      </c>
      <c r="B3997" s="3" t="s">
        <v>2901</v>
      </c>
      <c r="C3997" s="3" t="s">
        <v>7011</v>
      </c>
      <c r="D3997" s="6">
        <v>750</v>
      </c>
      <c r="E3997" s="8">
        <v>6</v>
      </c>
      <c r="F3997" t="s">
        <v>8220</v>
      </c>
      <c r="G3997" t="s">
        <v>8223</v>
      </c>
      <c r="H3997" t="s">
        <v>8245</v>
      </c>
      <c r="I3997">
        <v>1423345339</v>
      </c>
      <c r="J3997">
        <v>1418161339</v>
      </c>
      <c r="K3997" t="b">
        <v>0</v>
      </c>
      <c r="L3997">
        <v>2</v>
      </c>
      <c r="M3997" t="b">
        <v>0</v>
      </c>
      <c r="N3997" s="11" t="s">
        <v>8273</v>
      </c>
      <c r="O3997" t="s">
        <v>8274</v>
      </c>
      <c r="P3997" s="10">
        <f t="shared" si="256"/>
        <v>1</v>
      </c>
      <c r="Q3997">
        <f t="shared" si="259"/>
        <v>3</v>
      </c>
      <c r="R3997" s="16">
        <f t="shared" si="257"/>
        <v>41982.904386574075</v>
      </c>
      <c r="S3997" s="16">
        <f t="shared" si="258"/>
        <v>42042.904386574075</v>
      </c>
    </row>
    <row r="3998" spans="1:19" ht="32" hidden="1" x14ac:dyDescent="0.2">
      <c r="A3998">
        <v>2849</v>
      </c>
      <c r="B3998" s="3" t="s">
        <v>2849</v>
      </c>
      <c r="C3998" s="3" t="s">
        <v>6959</v>
      </c>
      <c r="D3998" s="6">
        <v>500</v>
      </c>
      <c r="E3998" s="8">
        <v>5</v>
      </c>
      <c r="F3998" t="s">
        <v>8220</v>
      </c>
      <c r="G3998" t="s">
        <v>8224</v>
      </c>
      <c r="H3998" t="s">
        <v>8246</v>
      </c>
      <c r="I3998">
        <v>1461406600</v>
      </c>
      <c r="J3998">
        <v>1458814600</v>
      </c>
      <c r="K3998" t="b">
        <v>0</v>
      </c>
      <c r="L3998">
        <v>1</v>
      </c>
      <c r="M3998" t="b">
        <v>0</v>
      </c>
      <c r="N3998" s="11" t="s">
        <v>8273</v>
      </c>
      <c r="O3998" t="s">
        <v>8274</v>
      </c>
      <c r="P3998" s="10">
        <f t="shared" si="256"/>
        <v>1</v>
      </c>
      <c r="Q3998">
        <f t="shared" si="259"/>
        <v>5</v>
      </c>
      <c r="R3998" s="16">
        <f t="shared" si="257"/>
        <v>42453.428240740745</v>
      </c>
      <c r="S3998" s="16">
        <f t="shared" si="258"/>
        <v>42483.428240740745</v>
      </c>
    </row>
    <row r="3999" spans="1:19" ht="32" hidden="1" x14ac:dyDescent="0.2">
      <c r="A3999">
        <v>2887</v>
      </c>
      <c r="B3999" s="3" t="s">
        <v>2887</v>
      </c>
      <c r="C3999" s="3" t="s">
        <v>6997</v>
      </c>
      <c r="D3999" s="6">
        <v>3000</v>
      </c>
      <c r="E3999" s="8">
        <v>5</v>
      </c>
      <c r="F3999" t="s">
        <v>8220</v>
      </c>
      <c r="G3999" t="s">
        <v>8223</v>
      </c>
      <c r="H3999" t="s">
        <v>8245</v>
      </c>
      <c r="I3999">
        <v>1420971324</v>
      </c>
      <c r="J3999">
        <v>1418379324</v>
      </c>
      <c r="K3999" t="b">
        <v>0</v>
      </c>
      <c r="L3999">
        <v>1</v>
      </c>
      <c r="M3999" t="b">
        <v>0</v>
      </c>
      <c r="N3999" s="11" t="s">
        <v>8273</v>
      </c>
      <c r="O3999" t="s">
        <v>8274</v>
      </c>
      <c r="P3999" s="10">
        <f t="shared" si="256"/>
        <v>0</v>
      </c>
      <c r="Q3999">
        <f t="shared" si="259"/>
        <v>5</v>
      </c>
      <c r="R3999" s="16">
        <f t="shared" si="257"/>
        <v>41985.427361111113</v>
      </c>
      <c r="S3999" s="16">
        <f t="shared" si="258"/>
        <v>42015.427361111113</v>
      </c>
    </row>
    <row r="4000" spans="1:19" ht="32" hidden="1" x14ac:dyDescent="0.2">
      <c r="A4000">
        <v>3806</v>
      </c>
      <c r="B4000" s="3" t="s">
        <v>3803</v>
      </c>
      <c r="C4000" s="3" t="s">
        <v>7916</v>
      </c>
      <c r="D4000" s="6">
        <v>7500</v>
      </c>
      <c r="E4000" s="8">
        <v>5</v>
      </c>
      <c r="F4000" t="s">
        <v>8220</v>
      </c>
      <c r="G4000" t="s">
        <v>8225</v>
      </c>
      <c r="H4000" t="s">
        <v>8247</v>
      </c>
      <c r="I4000">
        <v>1404022381</v>
      </c>
      <c r="J4000">
        <v>1402294381</v>
      </c>
      <c r="K4000" t="b">
        <v>0</v>
      </c>
      <c r="L4000">
        <v>1</v>
      </c>
      <c r="M4000" t="b">
        <v>0</v>
      </c>
      <c r="N4000" s="11" t="s">
        <v>8273</v>
      </c>
      <c r="O4000" t="s">
        <v>8275</v>
      </c>
      <c r="P4000" s="10">
        <f t="shared" si="256"/>
        <v>0</v>
      </c>
      <c r="Q4000">
        <f t="shared" si="259"/>
        <v>5</v>
      </c>
      <c r="R4000" s="16">
        <f t="shared" si="257"/>
        <v>41799.259039351848</v>
      </c>
      <c r="S4000" s="16">
        <f t="shared" si="258"/>
        <v>41819.259039351848</v>
      </c>
    </row>
    <row r="4001" spans="1:19" ht="32" hidden="1" x14ac:dyDescent="0.2">
      <c r="A4001">
        <v>3915</v>
      </c>
      <c r="B4001" s="3" t="s">
        <v>3912</v>
      </c>
      <c r="C4001" s="3" t="s">
        <v>8023</v>
      </c>
      <c r="D4001" s="6">
        <v>1500</v>
      </c>
      <c r="E4001" s="8">
        <v>5</v>
      </c>
      <c r="F4001" t="s">
        <v>8220</v>
      </c>
      <c r="G4001" t="s">
        <v>8224</v>
      </c>
      <c r="H4001" t="s">
        <v>8246</v>
      </c>
      <c r="I4001">
        <v>1464824309</v>
      </c>
      <c r="J4001">
        <v>1462232309</v>
      </c>
      <c r="K4001" t="b">
        <v>0</v>
      </c>
      <c r="L4001">
        <v>1</v>
      </c>
      <c r="M4001" t="b">
        <v>0</v>
      </c>
      <c r="N4001" s="11" t="s">
        <v>8273</v>
      </c>
      <c r="O4001" t="s">
        <v>8274</v>
      </c>
      <c r="P4001" s="10">
        <f t="shared" si="256"/>
        <v>0</v>
      </c>
      <c r="Q4001">
        <f t="shared" si="259"/>
        <v>5</v>
      </c>
      <c r="R4001" s="16">
        <f t="shared" si="257"/>
        <v>42492.98505787037</v>
      </c>
      <c r="S4001" s="16">
        <f t="shared" si="258"/>
        <v>42522.98505787037</v>
      </c>
    </row>
    <row r="4002" spans="1:19" ht="32" hidden="1" x14ac:dyDescent="0.2">
      <c r="A4002">
        <v>3939</v>
      </c>
      <c r="B4002" s="3" t="s">
        <v>3936</v>
      </c>
      <c r="C4002" s="3" t="s">
        <v>8047</v>
      </c>
      <c r="D4002" s="6">
        <v>5000</v>
      </c>
      <c r="E4002" s="8">
        <v>5</v>
      </c>
      <c r="F4002" t="s">
        <v>8220</v>
      </c>
      <c r="G4002" t="s">
        <v>8225</v>
      </c>
      <c r="H4002" t="s">
        <v>8247</v>
      </c>
      <c r="I4002">
        <v>1412656200</v>
      </c>
      <c r="J4002">
        <v>1412328979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 s="10">
        <f t="shared" si="256"/>
        <v>0</v>
      </c>
      <c r="Q4002">
        <f t="shared" si="259"/>
        <v>5</v>
      </c>
      <c r="R4002" s="16">
        <f t="shared" si="257"/>
        <v>41915.400219907409</v>
      </c>
      <c r="S4002" s="16">
        <f t="shared" si="258"/>
        <v>41919.1875</v>
      </c>
    </row>
    <row r="4003" spans="1:19" ht="32" hidden="1" x14ac:dyDescent="0.2">
      <c r="A4003">
        <v>3945</v>
      </c>
      <c r="B4003" s="3" t="s">
        <v>3942</v>
      </c>
      <c r="C4003" s="3" t="s">
        <v>8053</v>
      </c>
      <c r="D4003" s="6">
        <v>2000</v>
      </c>
      <c r="E4003" s="8">
        <v>5</v>
      </c>
      <c r="F4003" t="s">
        <v>8220</v>
      </c>
      <c r="G4003" t="s">
        <v>8223</v>
      </c>
      <c r="H4003" t="s">
        <v>8245</v>
      </c>
      <c r="I4003">
        <v>1431717268</v>
      </c>
      <c r="J4003">
        <v>1429125268</v>
      </c>
      <c r="K4003" t="b">
        <v>0</v>
      </c>
      <c r="L4003">
        <v>1</v>
      </c>
      <c r="M4003" t="b">
        <v>0</v>
      </c>
      <c r="N4003" s="11" t="s">
        <v>8273</v>
      </c>
      <c r="O4003" t="s">
        <v>8274</v>
      </c>
      <c r="P4003" s="10">
        <f t="shared" si="256"/>
        <v>0</v>
      </c>
      <c r="Q4003">
        <f t="shared" si="259"/>
        <v>5</v>
      </c>
      <c r="R4003" s="16">
        <f t="shared" si="257"/>
        <v>42109.801712962959</v>
      </c>
      <c r="S4003" s="16">
        <f t="shared" si="258"/>
        <v>42139.801712962959</v>
      </c>
    </row>
    <row r="4004" spans="1:19" ht="16" hidden="1" x14ac:dyDescent="0.2">
      <c r="A4004">
        <v>3994</v>
      </c>
      <c r="B4004" s="3" t="s">
        <v>3990</v>
      </c>
      <c r="C4004" s="3" t="s">
        <v>8100</v>
      </c>
      <c r="D4004" s="6">
        <v>2000</v>
      </c>
      <c r="E4004" s="8">
        <v>5</v>
      </c>
      <c r="F4004" t="s">
        <v>8220</v>
      </c>
      <c r="G4004" t="s">
        <v>8223</v>
      </c>
      <c r="H4004" t="s">
        <v>8245</v>
      </c>
      <c r="I4004">
        <v>1405761690</v>
      </c>
      <c r="J4004">
        <v>1403169690</v>
      </c>
      <c r="K4004" t="b">
        <v>0</v>
      </c>
      <c r="L4004">
        <v>1</v>
      </c>
      <c r="M4004" t="b">
        <v>0</v>
      </c>
      <c r="N4004" s="11" t="s">
        <v>8273</v>
      </c>
      <c r="O4004" t="s">
        <v>8274</v>
      </c>
      <c r="P4004" s="10">
        <f t="shared" si="256"/>
        <v>0</v>
      </c>
      <c r="Q4004">
        <f t="shared" si="259"/>
        <v>5</v>
      </c>
      <c r="R4004" s="16">
        <f t="shared" si="257"/>
        <v>41809.389930555553</v>
      </c>
      <c r="S4004" s="16">
        <f t="shared" si="258"/>
        <v>41839.389930555553</v>
      </c>
    </row>
    <row r="4005" spans="1:19" ht="32" hidden="1" x14ac:dyDescent="0.2">
      <c r="A4005">
        <v>4007</v>
      </c>
      <c r="B4005" s="3" t="s">
        <v>4003</v>
      </c>
      <c r="C4005" s="3" t="s">
        <v>8112</v>
      </c>
      <c r="D4005" s="6">
        <v>2000</v>
      </c>
      <c r="E4005" s="8">
        <v>5</v>
      </c>
      <c r="F4005" t="s">
        <v>8220</v>
      </c>
      <c r="G4005" t="s">
        <v>8223</v>
      </c>
      <c r="H4005" t="s">
        <v>8245</v>
      </c>
      <c r="I4005">
        <v>1409070480</v>
      </c>
      <c r="J4005">
        <v>1406572381</v>
      </c>
      <c r="K4005" t="b">
        <v>0</v>
      </c>
      <c r="L4005">
        <v>1</v>
      </c>
      <c r="M4005" t="b">
        <v>0</v>
      </c>
      <c r="N4005" s="11" t="s">
        <v>8273</v>
      </c>
      <c r="O4005" t="s">
        <v>8274</v>
      </c>
      <c r="P4005" s="10">
        <f t="shared" si="256"/>
        <v>0</v>
      </c>
      <c r="Q4005">
        <f t="shared" si="259"/>
        <v>5</v>
      </c>
      <c r="R4005" s="16">
        <f t="shared" si="257"/>
        <v>41848.772928240738</v>
      </c>
      <c r="S4005" s="16">
        <f t="shared" si="258"/>
        <v>41877.686111111114</v>
      </c>
    </row>
    <row r="4006" spans="1:19" ht="32" hidden="1" x14ac:dyDescent="0.2">
      <c r="A4006">
        <v>4079</v>
      </c>
      <c r="B4006" s="3" t="s">
        <v>4075</v>
      </c>
      <c r="C4006" s="3" t="s">
        <v>8182</v>
      </c>
      <c r="D4006" s="6">
        <v>3000</v>
      </c>
      <c r="E4006" s="8">
        <v>5</v>
      </c>
      <c r="F4006" t="s">
        <v>8220</v>
      </c>
      <c r="G4006" t="s">
        <v>8223</v>
      </c>
      <c r="H4006" t="s">
        <v>8245</v>
      </c>
      <c r="I4006">
        <v>1466375521</v>
      </c>
      <c r="J4006">
        <v>1463783521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 s="10">
        <f t="shared" si="256"/>
        <v>0</v>
      </c>
      <c r="Q4006">
        <f t="shared" si="259"/>
        <v>5</v>
      </c>
      <c r="R4006" s="16">
        <f t="shared" si="257"/>
        <v>42510.938900462963</v>
      </c>
      <c r="S4006" s="16">
        <f t="shared" si="258"/>
        <v>42540.938900462963</v>
      </c>
    </row>
    <row r="4007" spans="1:19" ht="32" hidden="1" x14ac:dyDescent="0.2">
      <c r="A4007">
        <v>4072</v>
      </c>
      <c r="B4007" s="3" t="s">
        <v>4068</v>
      </c>
      <c r="C4007" s="3" t="s">
        <v>8175</v>
      </c>
      <c r="D4007" s="6">
        <v>1000</v>
      </c>
      <c r="E4007" s="8">
        <v>4</v>
      </c>
      <c r="F4007" t="s">
        <v>8220</v>
      </c>
      <c r="G4007" t="s">
        <v>8224</v>
      </c>
      <c r="H4007" t="s">
        <v>8246</v>
      </c>
      <c r="I4007">
        <v>1408646111</v>
      </c>
      <c r="J4007">
        <v>1403462111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 s="10">
        <f t="shared" si="256"/>
        <v>0</v>
      </c>
      <c r="Q4007">
        <f t="shared" si="259"/>
        <v>2</v>
      </c>
      <c r="R4007" s="16">
        <f t="shared" si="257"/>
        <v>41812.77443287037</v>
      </c>
      <c r="S4007" s="16">
        <f t="shared" si="258"/>
        <v>41872.77443287037</v>
      </c>
    </row>
    <row r="4008" spans="1:19" ht="32" hidden="1" x14ac:dyDescent="0.2">
      <c r="A4008">
        <v>3805</v>
      </c>
      <c r="B4008" s="3" t="s">
        <v>3802</v>
      </c>
      <c r="C4008" s="3" t="s">
        <v>7915</v>
      </c>
      <c r="D4008" s="6">
        <v>150000</v>
      </c>
      <c r="E4008" s="8">
        <v>3</v>
      </c>
      <c r="F4008" t="s">
        <v>8220</v>
      </c>
      <c r="G4008" t="s">
        <v>8223</v>
      </c>
      <c r="H4008" t="s">
        <v>8245</v>
      </c>
      <c r="I4008">
        <v>1411852640</v>
      </c>
      <c r="J4008">
        <v>1406668640</v>
      </c>
      <c r="K4008" t="b">
        <v>0</v>
      </c>
      <c r="L4008">
        <v>2</v>
      </c>
      <c r="M4008" t="b">
        <v>0</v>
      </c>
      <c r="N4008" s="11" t="s">
        <v>8273</v>
      </c>
      <c r="O4008" t="s">
        <v>8275</v>
      </c>
      <c r="P4008" s="10">
        <f t="shared" si="256"/>
        <v>0</v>
      </c>
      <c r="Q4008">
        <f t="shared" si="259"/>
        <v>1.5</v>
      </c>
      <c r="R4008" s="16">
        <f t="shared" si="257"/>
        <v>41849.887037037035</v>
      </c>
      <c r="S4008" s="16">
        <f t="shared" si="258"/>
        <v>41909.887037037035</v>
      </c>
    </row>
    <row r="4009" spans="1:19" ht="16" hidden="1" x14ac:dyDescent="0.2">
      <c r="A4009">
        <v>3904</v>
      </c>
      <c r="B4009" s="3" t="s">
        <v>3901</v>
      </c>
      <c r="C4009" s="3" t="s">
        <v>8012</v>
      </c>
      <c r="D4009" s="6">
        <v>10000</v>
      </c>
      <c r="E4009" s="8">
        <v>3</v>
      </c>
      <c r="F4009" t="s">
        <v>8220</v>
      </c>
      <c r="G4009" t="s">
        <v>8223</v>
      </c>
      <c r="H4009" t="s">
        <v>8245</v>
      </c>
      <c r="I4009">
        <v>1429074240</v>
      </c>
      <c r="J4009">
        <v>1427866200</v>
      </c>
      <c r="K4009" t="b">
        <v>0</v>
      </c>
      <c r="L4009">
        <v>2</v>
      </c>
      <c r="M4009" t="b">
        <v>0</v>
      </c>
      <c r="N4009" s="11" t="s">
        <v>8273</v>
      </c>
      <c r="O4009" t="s">
        <v>8274</v>
      </c>
      <c r="P4009" s="10">
        <f t="shared" si="256"/>
        <v>0</v>
      </c>
      <c r="Q4009">
        <f t="shared" si="259"/>
        <v>1.5</v>
      </c>
      <c r="R4009" s="16">
        <f t="shared" si="257"/>
        <v>42095.229166666672</v>
      </c>
      <c r="S4009" s="16">
        <f t="shared" si="258"/>
        <v>42109.211111111115</v>
      </c>
    </row>
    <row r="4010" spans="1:19" ht="32" hidden="1" x14ac:dyDescent="0.2">
      <c r="A4010">
        <v>3993</v>
      </c>
      <c r="B4010" s="3" t="s">
        <v>3989</v>
      </c>
      <c r="C4010" s="3" t="s">
        <v>8099</v>
      </c>
      <c r="D4010" s="6">
        <v>50000</v>
      </c>
      <c r="E4010" s="8">
        <v>3</v>
      </c>
      <c r="F4010" t="s">
        <v>8220</v>
      </c>
      <c r="G4010" t="s">
        <v>8223</v>
      </c>
      <c r="H4010" t="s">
        <v>8245</v>
      </c>
      <c r="I4010">
        <v>1431549912</v>
      </c>
      <c r="J4010">
        <v>1428957912</v>
      </c>
      <c r="K4010" t="b">
        <v>0</v>
      </c>
      <c r="L4010">
        <v>1</v>
      </c>
      <c r="M4010" t="b">
        <v>0</v>
      </c>
      <c r="N4010" s="11" t="s">
        <v>8273</v>
      </c>
      <c r="O4010" t="s">
        <v>8274</v>
      </c>
      <c r="P4010" s="10">
        <f t="shared" si="256"/>
        <v>0</v>
      </c>
      <c r="Q4010">
        <f t="shared" si="259"/>
        <v>3</v>
      </c>
      <c r="R4010" s="16">
        <f t="shared" si="257"/>
        <v>42107.864722222221</v>
      </c>
      <c r="S4010" s="16">
        <f t="shared" si="258"/>
        <v>42137.864722222221</v>
      </c>
    </row>
    <row r="4011" spans="1:19" ht="32" hidden="1" x14ac:dyDescent="0.2">
      <c r="A4011">
        <v>4082</v>
      </c>
      <c r="B4011" s="3" t="s">
        <v>4078</v>
      </c>
      <c r="C4011" s="3" t="s">
        <v>8185</v>
      </c>
      <c r="D4011" s="6">
        <v>150</v>
      </c>
      <c r="E4011" s="8">
        <v>3</v>
      </c>
      <c r="F4011" t="s">
        <v>8220</v>
      </c>
      <c r="G4011" t="s">
        <v>8223</v>
      </c>
      <c r="H4011" t="s">
        <v>8245</v>
      </c>
      <c r="I4011">
        <v>1447542000</v>
      </c>
      <c r="J4011">
        <v>1446179553</v>
      </c>
      <c r="K4011" t="b">
        <v>0</v>
      </c>
      <c r="L4011">
        <v>2</v>
      </c>
      <c r="M4011" t="b">
        <v>0</v>
      </c>
      <c r="N4011" s="11" t="s">
        <v>8273</v>
      </c>
      <c r="O4011" t="s">
        <v>8274</v>
      </c>
      <c r="P4011" s="10">
        <f t="shared" si="256"/>
        <v>2</v>
      </c>
      <c r="Q4011">
        <f t="shared" si="259"/>
        <v>1.5</v>
      </c>
      <c r="R4011" s="16">
        <f t="shared" si="257"/>
        <v>42307.189270833333</v>
      </c>
      <c r="S4011" s="16">
        <f t="shared" si="258"/>
        <v>42322.958333333328</v>
      </c>
    </row>
    <row r="4012" spans="1:19" ht="32" hidden="1" x14ac:dyDescent="0.2">
      <c r="A4012">
        <v>4113</v>
      </c>
      <c r="B4012" s="3" t="s">
        <v>4109</v>
      </c>
      <c r="C4012" s="3" t="s">
        <v>8215</v>
      </c>
      <c r="D4012" s="6">
        <v>1500</v>
      </c>
      <c r="E4012" s="8">
        <v>3</v>
      </c>
      <c r="F4012" t="s">
        <v>8220</v>
      </c>
      <c r="G4012" t="s">
        <v>8223</v>
      </c>
      <c r="H4012" t="s">
        <v>8245</v>
      </c>
      <c r="I4012">
        <v>1452234840</v>
      </c>
      <c r="J4012">
        <v>1450619123</v>
      </c>
      <c r="K4012" t="b">
        <v>0</v>
      </c>
      <c r="L4012">
        <v>3</v>
      </c>
      <c r="M4012" t="b">
        <v>0</v>
      </c>
      <c r="N4012" s="11" t="s">
        <v>8273</v>
      </c>
      <c r="O4012" t="s">
        <v>8274</v>
      </c>
      <c r="P4012" s="10">
        <f t="shared" si="256"/>
        <v>0</v>
      </c>
      <c r="Q4012">
        <f t="shared" si="259"/>
        <v>1</v>
      </c>
      <c r="R4012" s="16">
        <f t="shared" si="257"/>
        <v>42358.573182870372</v>
      </c>
      <c r="S4012" s="16">
        <f t="shared" si="258"/>
        <v>42377.273611111115</v>
      </c>
    </row>
    <row r="4013" spans="1:19" ht="32" hidden="1" x14ac:dyDescent="0.2">
      <c r="A4013">
        <v>2907</v>
      </c>
      <c r="B4013" s="3" t="s">
        <v>2907</v>
      </c>
      <c r="C4013" s="3" t="s">
        <v>7017</v>
      </c>
      <c r="D4013" s="6">
        <v>2500</v>
      </c>
      <c r="E4013" s="8">
        <v>2</v>
      </c>
      <c r="F4013" t="s">
        <v>8220</v>
      </c>
      <c r="G4013" t="s">
        <v>8223</v>
      </c>
      <c r="H4013" t="s">
        <v>8245</v>
      </c>
      <c r="I4013">
        <v>1463259837</v>
      </c>
      <c r="J4013">
        <v>1458075837</v>
      </c>
      <c r="K4013" t="b">
        <v>0</v>
      </c>
      <c r="L4013">
        <v>2</v>
      </c>
      <c r="M4013" t="b">
        <v>0</v>
      </c>
      <c r="N4013" s="11" t="s">
        <v>8273</v>
      </c>
      <c r="O4013" t="s">
        <v>8274</v>
      </c>
      <c r="P4013" s="10">
        <f t="shared" si="256"/>
        <v>0</v>
      </c>
      <c r="Q4013">
        <f t="shared" si="259"/>
        <v>1</v>
      </c>
      <c r="R4013" s="16">
        <f t="shared" si="257"/>
        <v>42444.877743055549</v>
      </c>
      <c r="S4013" s="16">
        <f t="shared" si="258"/>
        <v>42504.877743055549</v>
      </c>
    </row>
    <row r="4014" spans="1:19" ht="32" hidden="1" x14ac:dyDescent="0.2">
      <c r="A4014">
        <v>2913</v>
      </c>
      <c r="B4014" s="3" t="s">
        <v>2913</v>
      </c>
      <c r="C4014" s="3" t="s">
        <v>7023</v>
      </c>
      <c r="D4014" s="6">
        <v>10000</v>
      </c>
      <c r="E4014" s="8">
        <v>2</v>
      </c>
      <c r="F4014" t="s">
        <v>8220</v>
      </c>
      <c r="G4014" t="s">
        <v>8223</v>
      </c>
      <c r="H4014" t="s">
        <v>8245</v>
      </c>
      <c r="I4014">
        <v>1410041339</v>
      </c>
      <c r="J4014">
        <v>1404857339</v>
      </c>
      <c r="K4014" t="b">
        <v>0</v>
      </c>
      <c r="L4014">
        <v>2</v>
      </c>
      <c r="M4014" t="b">
        <v>0</v>
      </c>
      <c r="N4014" s="11" t="s">
        <v>8273</v>
      </c>
      <c r="O4014" t="s">
        <v>8274</v>
      </c>
      <c r="P4014" s="10">
        <f t="shared" si="256"/>
        <v>0</v>
      </c>
      <c r="Q4014">
        <f t="shared" si="259"/>
        <v>1</v>
      </c>
      <c r="R4014" s="16">
        <f t="shared" si="257"/>
        <v>41828.922905092593</v>
      </c>
      <c r="S4014" s="16">
        <f t="shared" si="258"/>
        <v>41888.922905092593</v>
      </c>
    </row>
    <row r="4015" spans="1:19" ht="32" hidden="1" x14ac:dyDescent="0.2">
      <c r="A4015">
        <v>3629</v>
      </c>
      <c r="B4015" s="3" t="s">
        <v>3627</v>
      </c>
      <c r="C4015" s="3" t="s">
        <v>7739</v>
      </c>
      <c r="D4015" s="6">
        <v>1000000</v>
      </c>
      <c r="E4015" s="8">
        <v>2</v>
      </c>
      <c r="F4015" t="s">
        <v>8220</v>
      </c>
      <c r="G4015" t="s">
        <v>8223</v>
      </c>
      <c r="H4015" t="s">
        <v>8245</v>
      </c>
      <c r="I4015">
        <v>1462467600</v>
      </c>
      <c r="J4015">
        <v>1457403364</v>
      </c>
      <c r="K4015" t="b">
        <v>0</v>
      </c>
      <c r="L4015">
        <v>2</v>
      </c>
      <c r="M4015" t="b">
        <v>0</v>
      </c>
      <c r="N4015" s="11" t="s">
        <v>8273</v>
      </c>
      <c r="O4015" t="s">
        <v>8275</v>
      </c>
      <c r="P4015" s="10">
        <f t="shared" si="256"/>
        <v>0</v>
      </c>
      <c r="Q4015">
        <f t="shared" si="259"/>
        <v>1</v>
      </c>
      <c r="R4015" s="16">
        <f t="shared" si="257"/>
        <v>42437.094490740739</v>
      </c>
      <c r="S4015" s="16">
        <f t="shared" si="258"/>
        <v>42495.708333333328</v>
      </c>
    </row>
    <row r="4016" spans="1:19" ht="32" hidden="1" x14ac:dyDescent="0.2">
      <c r="A4016">
        <v>4006</v>
      </c>
      <c r="B4016" s="3" t="s">
        <v>4002</v>
      </c>
      <c r="C4016" s="3" t="s">
        <v>8111</v>
      </c>
      <c r="D4016" s="6">
        <v>30000</v>
      </c>
      <c r="E4016" s="8">
        <v>2</v>
      </c>
      <c r="F4016" t="s">
        <v>8220</v>
      </c>
      <c r="G4016" t="s">
        <v>8223</v>
      </c>
      <c r="H4016" t="s">
        <v>8245</v>
      </c>
      <c r="I4016">
        <v>1455647587</v>
      </c>
      <c r="J4016">
        <v>1453487587</v>
      </c>
      <c r="K4016" t="b">
        <v>0</v>
      </c>
      <c r="L4016">
        <v>1</v>
      </c>
      <c r="M4016" t="b">
        <v>0</v>
      </c>
      <c r="N4016" s="11" t="s">
        <v>8273</v>
      </c>
      <c r="O4016" t="s">
        <v>8274</v>
      </c>
      <c r="P4016" s="10">
        <f t="shared" si="256"/>
        <v>0</v>
      </c>
      <c r="Q4016">
        <f t="shared" si="259"/>
        <v>2</v>
      </c>
      <c r="R4016" s="16">
        <f t="shared" si="257"/>
        <v>42391.772997685184</v>
      </c>
      <c r="S4016" s="16">
        <f t="shared" si="258"/>
        <v>42416.772997685184</v>
      </c>
    </row>
    <row r="4017" spans="1:19" ht="32" hidden="1" x14ac:dyDescent="0.2">
      <c r="A4017">
        <v>2910</v>
      </c>
      <c r="B4017" s="3" t="s">
        <v>2910</v>
      </c>
      <c r="C4017" s="3" t="s">
        <v>7020</v>
      </c>
      <c r="D4017" s="6">
        <v>30000</v>
      </c>
      <c r="E4017" s="8">
        <v>1</v>
      </c>
      <c r="F4017" t="s">
        <v>8220</v>
      </c>
      <c r="G4017" t="s">
        <v>8224</v>
      </c>
      <c r="H4017" t="s">
        <v>8246</v>
      </c>
      <c r="I4017">
        <v>1434139887</v>
      </c>
      <c r="J4017">
        <v>1428955887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 s="10">
        <f t="shared" si="256"/>
        <v>0</v>
      </c>
      <c r="Q4017">
        <f t="shared" si="259"/>
        <v>1</v>
      </c>
      <c r="R4017" s="16">
        <f t="shared" si="257"/>
        <v>42107.841284722221</v>
      </c>
      <c r="S4017" s="16">
        <f t="shared" si="258"/>
        <v>42167.841284722221</v>
      </c>
    </row>
    <row r="4018" spans="1:19" ht="16" hidden="1" x14ac:dyDescent="0.2">
      <c r="A4018">
        <v>2914</v>
      </c>
      <c r="B4018" s="3" t="s">
        <v>2914</v>
      </c>
      <c r="C4018" s="3" t="s">
        <v>7024</v>
      </c>
      <c r="D4018" s="6">
        <v>25000</v>
      </c>
      <c r="E4018" s="8">
        <v>1</v>
      </c>
      <c r="F4018" t="s">
        <v>8220</v>
      </c>
      <c r="G4018" t="s">
        <v>8224</v>
      </c>
      <c r="H4018" t="s">
        <v>8246</v>
      </c>
      <c r="I4018">
        <v>1426365994</v>
      </c>
      <c r="J4018">
        <v>1421185594</v>
      </c>
      <c r="K4018" t="b">
        <v>0</v>
      </c>
      <c r="L4018">
        <v>1</v>
      </c>
      <c r="M4018" t="b">
        <v>0</v>
      </c>
      <c r="N4018" s="11" t="s">
        <v>8273</v>
      </c>
      <c r="O4018" t="s">
        <v>8274</v>
      </c>
      <c r="P4018" s="10">
        <f t="shared" si="256"/>
        <v>0</v>
      </c>
      <c r="Q4018">
        <f t="shared" si="259"/>
        <v>1</v>
      </c>
      <c r="R4018" s="16">
        <f t="shared" si="257"/>
        <v>42017.907337962963</v>
      </c>
      <c r="S4018" s="16">
        <f t="shared" si="258"/>
        <v>42077.865671296298</v>
      </c>
    </row>
    <row r="4019" spans="1:19" ht="32" hidden="1" x14ac:dyDescent="0.2">
      <c r="A4019">
        <v>3200</v>
      </c>
      <c r="B4019" s="3" t="s">
        <v>3200</v>
      </c>
      <c r="C4019" s="3" t="s">
        <v>7310</v>
      </c>
      <c r="D4019" s="6">
        <v>50000</v>
      </c>
      <c r="E4019" s="8">
        <v>1</v>
      </c>
      <c r="F4019" t="s">
        <v>8220</v>
      </c>
      <c r="G4019" t="s">
        <v>8223</v>
      </c>
      <c r="H4019" t="s">
        <v>8245</v>
      </c>
      <c r="I4019">
        <v>1461994440</v>
      </c>
      <c r="J4019">
        <v>1459410101</v>
      </c>
      <c r="K4019" t="b">
        <v>0</v>
      </c>
      <c r="L4019">
        <v>1</v>
      </c>
      <c r="M4019" t="b">
        <v>0</v>
      </c>
      <c r="N4019" s="11" t="s">
        <v>8273</v>
      </c>
      <c r="O4019" t="s">
        <v>8275</v>
      </c>
      <c r="P4019" s="10">
        <f t="shared" si="256"/>
        <v>0</v>
      </c>
      <c r="Q4019">
        <f t="shared" si="259"/>
        <v>1</v>
      </c>
      <c r="R4019" s="16">
        <f t="shared" si="257"/>
        <v>42460.320613425924</v>
      </c>
      <c r="S4019" s="16">
        <f t="shared" si="258"/>
        <v>42490.231944444444</v>
      </c>
    </row>
    <row r="4020" spans="1:19" ht="32" x14ac:dyDescent="0.2">
      <c r="A4020">
        <v>3630</v>
      </c>
      <c r="B4020" s="3" t="s">
        <v>3628</v>
      </c>
      <c r="C4020" s="3" t="s">
        <v>7740</v>
      </c>
      <c r="D4020" s="6">
        <v>3000</v>
      </c>
      <c r="E4020" s="8">
        <v>1</v>
      </c>
      <c r="F4020" t="s">
        <v>8220</v>
      </c>
      <c r="G4020" t="s">
        <v>8224</v>
      </c>
      <c r="H4020" t="s">
        <v>8246</v>
      </c>
      <c r="I4020">
        <v>1417295990</v>
      </c>
      <c r="J4020">
        <v>1414700390</v>
      </c>
      <c r="K4020" t="b">
        <v>0</v>
      </c>
      <c r="L4020">
        <v>1</v>
      </c>
      <c r="M4020" t="b">
        <v>0</v>
      </c>
      <c r="N4020" s="11" t="s">
        <v>8273</v>
      </c>
      <c r="O4020" t="s">
        <v>8275</v>
      </c>
      <c r="P4020" s="10">
        <f t="shared" si="256"/>
        <v>0</v>
      </c>
      <c r="Q4020">
        <f t="shared" si="259"/>
        <v>1</v>
      </c>
      <c r="R4020" s="16">
        <f t="shared" si="257"/>
        <v>41942.84710648148</v>
      </c>
      <c r="S4020" s="16">
        <f t="shared" si="258"/>
        <v>41972.888773148152</v>
      </c>
    </row>
    <row r="4021" spans="1:19" ht="32" hidden="1" x14ac:dyDescent="0.2">
      <c r="A4021">
        <v>3639</v>
      </c>
      <c r="B4021" s="3" t="s">
        <v>3637</v>
      </c>
      <c r="C4021" s="3" t="s">
        <v>7749</v>
      </c>
      <c r="D4021" s="6">
        <v>25000</v>
      </c>
      <c r="E4021" s="8">
        <v>1</v>
      </c>
      <c r="F4021" t="s">
        <v>8220</v>
      </c>
      <c r="G4021" t="s">
        <v>8223</v>
      </c>
      <c r="H4021" t="s">
        <v>8245</v>
      </c>
      <c r="I4021">
        <v>1475853060</v>
      </c>
      <c r="J4021">
        <v>1470672906</v>
      </c>
      <c r="K4021" t="b">
        <v>0</v>
      </c>
      <c r="L4021">
        <v>1</v>
      </c>
      <c r="M4021" t="b">
        <v>0</v>
      </c>
      <c r="N4021" s="11" t="s">
        <v>8273</v>
      </c>
      <c r="O4021" t="s">
        <v>8275</v>
      </c>
      <c r="P4021" s="10">
        <f t="shared" si="256"/>
        <v>0</v>
      </c>
      <c r="Q4021">
        <f t="shared" si="259"/>
        <v>1</v>
      </c>
      <c r="R4021" s="16">
        <f t="shared" si="257"/>
        <v>42590.677152777775</v>
      </c>
      <c r="S4021" s="16">
        <f t="shared" si="258"/>
        <v>42650.632638888885</v>
      </c>
    </row>
    <row r="4022" spans="1:19" ht="32" hidden="1" x14ac:dyDescent="0.2">
      <c r="A4022">
        <v>3645</v>
      </c>
      <c r="B4022" s="3" t="s">
        <v>3643</v>
      </c>
      <c r="C4022" s="3" t="s">
        <v>7755</v>
      </c>
      <c r="D4022" s="6">
        <v>1000</v>
      </c>
      <c r="E4022" s="8">
        <v>1</v>
      </c>
      <c r="F4022" t="s">
        <v>8220</v>
      </c>
      <c r="G4022" t="s">
        <v>8228</v>
      </c>
      <c r="H4022" t="s">
        <v>8250</v>
      </c>
      <c r="I4022">
        <v>1479773838</v>
      </c>
      <c r="J4022">
        <v>1477178238</v>
      </c>
      <c r="K4022" t="b">
        <v>0</v>
      </c>
      <c r="L4022">
        <v>1</v>
      </c>
      <c r="M4022" t="b">
        <v>0</v>
      </c>
      <c r="N4022" s="11" t="s">
        <v>8273</v>
      </c>
      <c r="O4022" t="s">
        <v>8275</v>
      </c>
      <c r="P4022" s="10">
        <f t="shared" si="256"/>
        <v>0</v>
      </c>
      <c r="Q4022">
        <f t="shared" si="259"/>
        <v>1</v>
      </c>
      <c r="R4022" s="16">
        <f t="shared" si="257"/>
        <v>42665.970347222217</v>
      </c>
      <c r="S4022" s="16">
        <f t="shared" si="258"/>
        <v>42696.012013888889</v>
      </c>
    </row>
    <row r="4023" spans="1:19" ht="32" hidden="1" x14ac:dyDescent="0.2">
      <c r="A4023">
        <v>3796</v>
      </c>
      <c r="B4023" s="3" t="s">
        <v>3793</v>
      </c>
      <c r="C4023" s="3" t="s">
        <v>7906</v>
      </c>
      <c r="D4023" s="6">
        <v>22500</v>
      </c>
      <c r="E4023" s="8">
        <v>1</v>
      </c>
      <c r="F4023" t="s">
        <v>8220</v>
      </c>
      <c r="G4023" t="s">
        <v>8223</v>
      </c>
      <c r="H4023" t="s">
        <v>8245</v>
      </c>
      <c r="I4023">
        <v>1484354556</v>
      </c>
      <c r="J4023">
        <v>1479170556</v>
      </c>
      <c r="K4023" t="b">
        <v>0</v>
      </c>
      <c r="L4023">
        <v>1</v>
      </c>
      <c r="M4023" t="b">
        <v>0</v>
      </c>
      <c r="N4023" s="11" t="s">
        <v>8273</v>
      </c>
      <c r="O4023" t="s">
        <v>8275</v>
      </c>
      <c r="P4023" s="10">
        <f t="shared" si="256"/>
        <v>0</v>
      </c>
      <c r="Q4023">
        <f t="shared" si="259"/>
        <v>1</v>
      </c>
      <c r="R4023" s="16">
        <f t="shared" si="257"/>
        <v>42689.029583333337</v>
      </c>
      <c r="S4023" s="16">
        <f t="shared" si="258"/>
        <v>42749.029583333337</v>
      </c>
    </row>
    <row r="4024" spans="1:19" ht="32" hidden="1" x14ac:dyDescent="0.2">
      <c r="A4024">
        <v>3856</v>
      </c>
      <c r="B4024" s="3" t="s">
        <v>3853</v>
      </c>
      <c r="C4024" s="3" t="s">
        <v>7965</v>
      </c>
      <c r="D4024" s="6">
        <v>5000</v>
      </c>
      <c r="E4024" s="8">
        <v>1</v>
      </c>
      <c r="F4024" t="s">
        <v>8220</v>
      </c>
      <c r="G4024" t="s">
        <v>8223</v>
      </c>
      <c r="H4024" t="s">
        <v>8245</v>
      </c>
      <c r="I4024">
        <v>1425833403</v>
      </c>
      <c r="J4024">
        <v>1423245003</v>
      </c>
      <c r="K4024" t="b">
        <v>0</v>
      </c>
      <c r="L4024">
        <v>1</v>
      </c>
      <c r="M4024" t="b">
        <v>0</v>
      </c>
      <c r="N4024" s="11" t="s">
        <v>8273</v>
      </c>
      <c r="O4024" t="s">
        <v>8274</v>
      </c>
      <c r="P4024" s="10">
        <f t="shared" si="256"/>
        <v>0</v>
      </c>
      <c r="Q4024">
        <f t="shared" si="259"/>
        <v>1</v>
      </c>
      <c r="R4024" s="16">
        <f t="shared" si="257"/>
        <v>42041.743090277778</v>
      </c>
      <c r="S4024" s="16">
        <f t="shared" si="258"/>
        <v>42071.701423611114</v>
      </c>
    </row>
    <row r="4025" spans="1:19" ht="32" hidden="1" x14ac:dyDescent="0.2">
      <c r="A4025">
        <v>3859</v>
      </c>
      <c r="B4025" s="3" t="s">
        <v>3856</v>
      </c>
      <c r="C4025" s="3" t="s">
        <v>7968</v>
      </c>
      <c r="D4025" s="6">
        <v>2500</v>
      </c>
      <c r="E4025" s="8">
        <v>1</v>
      </c>
      <c r="F4025" t="s">
        <v>8220</v>
      </c>
      <c r="G4025" t="s">
        <v>8223</v>
      </c>
      <c r="H4025" t="s">
        <v>8245</v>
      </c>
      <c r="I4025">
        <v>1403730000</v>
      </c>
      <c r="J4025">
        <v>1401485207</v>
      </c>
      <c r="K4025" t="b">
        <v>0</v>
      </c>
      <c r="L4025">
        <v>1</v>
      </c>
      <c r="M4025" t="b">
        <v>0</v>
      </c>
      <c r="N4025" s="11" t="s">
        <v>8273</v>
      </c>
      <c r="O4025" t="s">
        <v>8274</v>
      </c>
      <c r="P4025" s="10">
        <f t="shared" si="256"/>
        <v>0</v>
      </c>
      <c r="Q4025">
        <f t="shared" si="259"/>
        <v>1</v>
      </c>
      <c r="R4025" s="16">
        <f t="shared" si="257"/>
        <v>41789.893599537041</v>
      </c>
      <c r="S4025" s="16">
        <f t="shared" si="258"/>
        <v>41815.875</v>
      </c>
    </row>
    <row r="4026" spans="1:19" ht="16" hidden="1" x14ac:dyDescent="0.2">
      <c r="A4026">
        <v>3862</v>
      </c>
      <c r="B4026" s="3" t="s">
        <v>3859</v>
      </c>
      <c r="C4026" s="3" t="s">
        <v>7971</v>
      </c>
      <c r="D4026" s="6">
        <v>7500</v>
      </c>
      <c r="E4026" s="8">
        <v>1</v>
      </c>
      <c r="F4026" t="s">
        <v>8220</v>
      </c>
      <c r="G4026" t="s">
        <v>8223</v>
      </c>
      <c r="H4026" t="s">
        <v>8245</v>
      </c>
      <c r="I4026">
        <v>1473699540</v>
      </c>
      <c r="J4026">
        <v>1472451356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 s="10">
        <f t="shared" ref="P4026:P4089" si="260">IFERROR(ROUND(E4026/D4026*100,0), "N/A")</f>
        <v>0</v>
      </c>
      <c r="Q4026">
        <f t="shared" si="259"/>
        <v>1</v>
      </c>
      <c r="R4026" s="16">
        <f t="shared" si="257"/>
        <v>42611.261064814811</v>
      </c>
      <c r="S4026" s="16">
        <f t="shared" si="258"/>
        <v>42625.707638888889</v>
      </c>
    </row>
    <row r="4027" spans="1:19" ht="32" hidden="1" x14ac:dyDescent="0.2">
      <c r="A4027">
        <v>3912</v>
      </c>
      <c r="B4027" s="3" t="s">
        <v>3909</v>
      </c>
      <c r="C4027" s="3" t="s">
        <v>8020</v>
      </c>
      <c r="D4027" s="6">
        <v>15000</v>
      </c>
      <c r="E4027" s="8">
        <v>1</v>
      </c>
      <c r="F4027" t="s">
        <v>8220</v>
      </c>
      <c r="G4027" t="s">
        <v>8223</v>
      </c>
      <c r="H4027" t="s">
        <v>8245</v>
      </c>
      <c r="I4027">
        <v>1429936500</v>
      </c>
      <c r="J4027">
        <v>1424759330</v>
      </c>
      <c r="K4027" t="b">
        <v>0</v>
      </c>
      <c r="L4027">
        <v>1</v>
      </c>
      <c r="M4027" t="b">
        <v>0</v>
      </c>
      <c r="N4027" s="11" t="s">
        <v>8273</v>
      </c>
      <c r="O4027" t="s">
        <v>8274</v>
      </c>
      <c r="P4027" s="10">
        <f t="shared" si="260"/>
        <v>0</v>
      </c>
      <c r="Q4027">
        <f t="shared" si="259"/>
        <v>1</v>
      </c>
      <c r="R4027" s="16">
        <f t="shared" si="257"/>
        <v>42059.270023148143</v>
      </c>
      <c r="S4027" s="16">
        <f t="shared" si="258"/>
        <v>42119.190972222219</v>
      </c>
    </row>
    <row r="4028" spans="1:19" ht="32" hidden="1" x14ac:dyDescent="0.2">
      <c r="A4028">
        <v>3932</v>
      </c>
      <c r="B4028" s="3" t="s">
        <v>3929</v>
      </c>
      <c r="C4028" s="3" t="s">
        <v>8040</v>
      </c>
      <c r="D4028" s="6">
        <v>12000</v>
      </c>
      <c r="E4028" s="8">
        <v>1</v>
      </c>
      <c r="F4028" t="s">
        <v>8220</v>
      </c>
      <c r="G4028" t="s">
        <v>8223</v>
      </c>
      <c r="H4028" t="s">
        <v>8245</v>
      </c>
      <c r="I4028">
        <v>1458097364</v>
      </c>
      <c r="J4028">
        <v>1455508964</v>
      </c>
      <c r="K4028" t="b">
        <v>0</v>
      </c>
      <c r="L4028">
        <v>1</v>
      </c>
      <c r="M4028" t="b">
        <v>0</v>
      </c>
      <c r="N4028" s="11" t="s">
        <v>8273</v>
      </c>
      <c r="O4028" t="s">
        <v>8274</v>
      </c>
      <c r="P4028" s="10">
        <f t="shared" si="260"/>
        <v>0</v>
      </c>
      <c r="Q4028">
        <f t="shared" si="259"/>
        <v>1</v>
      </c>
      <c r="R4028" s="16">
        <f t="shared" si="257"/>
        <v>42415.168564814812</v>
      </c>
      <c r="S4028" s="16">
        <f t="shared" si="258"/>
        <v>42445.126898148148</v>
      </c>
    </row>
    <row r="4029" spans="1:19" ht="32" hidden="1" x14ac:dyDescent="0.2">
      <c r="A4029">
        <v>3951</v>
      </c>
      <c r="B4029" s="3" t="s">
        <v>3948</v>
      </c>
      <c r="C4029" s="3" t="s">
        <v>6961</v>
      </c>
      <c r="D4029" s="6">
        <v>200000</v>
      </c>
      <c r="E4029" s="8">
        <v>1</v>
      </c>
      <c r="F4029" t="s">
        <v>8220</v>
      </c>
      <c r="G4029" t="s">
        <v>8240</v>
      </c>
      <c r="H4029" t="s">
        <v>8248</v>
      </c>
      <c r="I4029">
        <v>1462301342</v>
      </c>
      <c r="J4029">
        <v>1457120942</v>
      </c>
      <c r="K4029" t="b">
        <v>0</v>
      </c>
      <c r="L4029">
        <v>1</v>
      </c>
      <c r="M4029" t="b">
        <v>0</v>
      </c>
      <c r="N4029" s="11" t="s">
        <v>8273</v>
      </c>
      <c r="O4029" t="s">
        <v>8274</v>
      </c>
      <c r="P4029" s="10">
        <f t="shared" si="260"/>
        <v>0</v>
      </c>
      <c r="Q4029">
        <f t="shared" si="259"/>
        <v>1</v>
      </c>
      <c r="R4029" s="16">
        <f t="shared" si="257"/>
        <v>42433.825717592597</v>
      </c>
      <c r="S4029" s="16">
        <f t="shared" si="258"/>
        <v>42493.784050925926</v>
      </c>
    </row>
    <row r="4030" spans="1:19" ht="16" hidden="1" x14ac:dyDescent="0.2">
      <c r="A4030">
        <v>4004</v>
      </c>
      <c r="B4030" s="3" t="s">
        <v>4000</v>
      </c>
      <c r="C4030" s="3" t="s">
        <v>8109</v>
      </c>
      <c r="D4030" s="6">
        <v>500</v>
      </c>
      <c r="E4030" s="8">
        <v>1</v>
      </c>
      <c r="F4030" t="s">
        <v>8220</v>
      </c>
      <c r="G4030" t="s">
        <v>8223</v>
      </c>
      <c r="H4030" t="s">
        <v>8245</v>
      </c>
      <c r="I4030">
        <v>1412740457</v>
      </c>
      <c r="J4030">
        <v>1410148457</v>
      </c>
      <c r="K4030" t="b">
        <v>0</v>
      </c>
      <c r="L4030">
        <v>1</v>
      </c>
      <c r="M4030" t="b">
        <v>0</v>
      </c>
      <c r="N4030" s="11" t="s">
        <v>8273</v>
      </c>
      <c r="O4030" t="s">
        <v>8274</v>
      </c>
      <c r="P4030" s="10">
        <f t="shared" si="260"/>
        <v>0</v>
      </c>
      <c r="Q4030">
        <f t="shared" si="259"/>
        <v>1</v>
      </c>
      <c r="R4030" s="16">
        <f t="shared" si="257"/>
        <v>41890.16269675926</v>
      </c>
      <c r="S4030" s="16">
        <f t="shared" si="258"/>
        <v>41920.16269675926</v>
      </c>
    </row>
    <row r="4031" spans="1:19" ht="32" hidden="1" x14ac:dyDescent="0.2">
      <c r="A4031">
        <v>4015</v>
      </c>
      <c r="B4031" s="3" t="s">
        <v>4011</v>
      </c>
      <c r="C4031" s="3" t="s">
        <v>8120</v>
      </c>
      <c r="D4031" s="6">
        <v>7000</v>
      </c>
      <c r="E4031" s="8">
        <v>1</v>
      </c>
      <c r="F4031" t="s">
        <v>8220</v>
      </c>
      <c r="G4031" t="s">
        <v>8223</v>
      </c>
      <c r="H4031" t="s">
        <v>8245</v>
      </c>
      <c r="I4031">
        <v>1437331463</v>
      </c>
      <c r="J4031">
        <v>1434739463</v>
      </c>
      <c r="K4031" t="b">
        <v>0</v>
      </c>
      <c r="L4031">
        <v>1</v>
      </c>
      <c r="M4031" t="b">
        <v>0</v>
      </c>
      <c r="N4031" s="11" t="s">
        <v>8273</v>
      </c>
      <c r="O4031" t="s">
        <v>8274</v>
      </c>
      <c r="P4031" s="10">
        <f t="shared" si="260"/>
        <v>0</v>
      </c>
      <c r="Q4031">
        <f t="shared" si="259"/>
        <v>1</v>
      </c>
      <c r="R4031" s="16">
        <f t="shared" si="257"/>
        <v>42174.780821759254</v>
      </c>
      <c r="S4031" s="16">
        <f t="shared" si="258"/>
        <v>42204.780821759254</v>
      </c>
    </row>
    <row r="4032" spans="1:19" ht="32" hidden="1" x14ac:dyDescent="0.2">
      <c r="A4032">
        <v>4045</v>
      </c>
      <c r="B4032" s="3" t="s">
        <v>4041</v>
      </c>
      <c r="C4032" s="3" t="s">
        <v>8149</v>
      </c>
      <c r="D4032" s="6">
        <v>5000</v>
      </c>
      <c r="E4032" s="8">
        <v>1</v>
      </c>
      <c r="F4032" t="s">
        <v>8220</v>
      </c>
      <c r="G4032" t="s">
        <v>8225</v>
      </c>
      <c r="H4032" t="s">
        <v>8247</v>
      </c>
      <c r="I4032">
        <v>1408596589</v>
      </c>
      <c r="J4032">
        <v>1406004589</v>
      </c>
      <c r="K4032" t="b">
        <v>0</v>
      </c>
      <c r="L4032">
        <v>1</v>
      </c>
      <c r="M4032" t="b">
        <v>0</v>
      </c>
      <c r="N4032" s="11" t="s">
        <v>8273</v>
      </c>
      <c r="O4032" t="s">
        <v>8274</v>
      </c>
      <c r="P4032" s="10">
        <f t="shared" si="260"/>
        <v>0</v>
      </c>
      <c r="Q4032">
        <f t="shared" si="259"/>
        <v>1</v>
      </c>
      <c r="R4032" s="16">
        <f t="shared" si="257"/>
        <v>41842.201261574075</v>
      </c>
      <c r="S4032" s="16">
        <f t="shared" si="258"/>
        <v>41872.201261574075</v>
      </c>
    </row>
    <row r="4033" spans="1:19" ht="32" hidden="1" x14ac:dyDescent="0.2">
      <c r="A4033">
        <v>4050</v>
      </c>
      <c r="B4033" s="3" t="s">
        <v>4046</v>
      </c>
      <c r="C4033" s="3" t="s">
        <v>8154</v>
      </c>
      <c r="D4033" s="6">
        <v>1500</v>
      </c>
      <c r="E4033" s="8">
        <v>1</v>
      </c>
      <c r="F4033" t="s">
        <v>8220</v>
      </c>
      <c r="G4033" t="s">
        <v>8223</v>
      </c>
      <c r="H4033" t="s">
        <v>8245</v>
      </c>
      <c r="I4033">
        <v>1414077391</v>
      </c>
      <c r="J4033">
        <v>1411485391</v>
      </c>
      <c r="K4033" t="b">
        <v>0</v>
      </c>
      <c r="L4033">
        <v>1</v>
      </c>
      <c r="M4033" t="b">
        <v>0</v>
      </c>
      <c r="N4033" s="11" t="s">
        <v>8273</v>
      </c>
      <c r="O4033" t="s">
        <v>8274</v>
      </c>
      <c r="P4033" s="10">
        <f t="shared" si="260"/>
        <v>0</v>
      </c>
      <c r="Q4033">
        <f t="shared" si="259"/>
        <v>1</v>
      </c>
      <c r="R4033" s="16">
        <f t="shared" si="257"/>
        <v>41905.636469907404</v>
      </c>
      <c r="S4033" s="16">
        <f t="shared" si="258"/>
        <v>41935.636469907404</v>
      </c>
    </row>
    <row r="4034" spans="1:19" ht="32" hidden="1" x14ac:dyDescent="0.2">
      <c r="A4034">
        <v>4112</v>
      </c>
      <c r="B4034" s="3" t="s">
        <v>4108</v>
      </c>
      <c r="C4034" s="3" t="s">
        <v>6961</v>
      </c>
      <c r="D4034" s="6">
        <v>2500</v>
      </c>
      <c r="E4034" s="8">
        <v>1</v>
      </c>
      <c r="F4034" t="s">
        <v>8220</v>
      </c>
      <c r="G4034" t="s">
        <v>8240</v>
      </c>
      <c r="H4034" t="s">
        <v>8248</v>
      </c>
      <c r="I4034">
        <v>1456617600</v>
      </c>
      <c r="J4034">
        <v>1454280186</v>
      </c>
      <c r="K4034" t="b">
        <v>0</v>
      </c>
      <c r="L4034">
        <v>1</v>
      </c>
      <c r="M4034" t="b">
        <v>0</v>
      </c>
      <c r="N4034" s="11" t="s">
        <v>8273</v>
      </c>
      <c r="O4034" t="s">
        <v>8274</v>
      </c>
      <c r="P4034" s="10">
        <f t="shared" si="260"/>
        <v>0</v>
      </c>
      <c r="Q4034">
        <f t="shared" si="259"/>
        <v>1</v>
      </c>
      <c r="R4034" s="16">
        <f t="shared" si="257"/>
        <v>42400.946597222224</v>
      </c>
      <c r="S4034" s="16">
        <f t="shared" si="258"/>
        <v>42428</v>
      </c>
    </row>
    <row r="4035" spans="1:19" ht="32" hidden="1" x14ac:dyDescent="0.2">
      <c r="A4035">
        <v>2842</v>
      </c>
      <c r="B4035" s="3" t="s">
        <v>2842</v>
      </c>
      <c r="C4035" s="3" t="s">
        <v>6952</v>
      </c>
      <c r="D4035" s="6">
        <v>1500</v>
      </c>
      <c r="E4035" s="8">
        <v>0</v>
      </c>
      <c r="F4035" t="s">
        <v>8220</v>
      </c>
      <c r="G4035" t="s">
        <v>8224</v>
      </c>
      <c r="H4035" t="s">
        <v>8246</v>
      </c>
      <c r="I4035">
        <v>1403348400</v>
      </c>
      <c r="J4035">
        <v>1401058295</v>
      </c>
      <c r="K4035" t="b">
        <v>0</v>
      </c>
      <c r="L4035">
        <v>0</v>
      </c>
      <c r="M4035" t="b">
        <v>0</v>
      </c>
      <c r="N4035" s="11" t="s">
        <v>8273</v>
      </c>
      <c r="O4035" t="s">
        <v>8274</v>
      </c>
      <c r="P4035" s="10">
        <f t="shared" si="260"/>
        <v>0</v>
      </c>
      <c r="Q4035">
        <f t="shared" si="259"/>
        <v>0</v>
      </c>
      <c r="R4035" s="16">
        <f t="shared" ref="R4035:R4098" si="261">(((J4035/60)/60)/24)+DATE(1970,1,1)</f>
        <v>41784.952488425923</v>
      </c>
      <c r="S4035" s="16">
        <f t="shared" ref="S4035:S4098" si="262">(((I4035/60)/60)/24)+DATE(1970,1,1)</f>
        <v>41811.458333333336</v>
      </c>
    </row>
    <row r="4036" spans="1:19" ht="32" hidden="1" x14ac:dyDescent="0.2">
      <c r="A4036">
        <v>2843</v>
      </c>
      <c r="B4036" s="3" t="s">
        <v>2843</v>
      </c>
      <c r="C4036" s="3" t="s">
        <v>6953</v>
      </c>
      <c r="D4036" s="6">
        <v>1200</v>
      </c>
      <c r="E4036" s="8">
        <v>0</v>
      </c>
      <c r="F4036" t="s">
        <v>8220</v>
      </c>
      <c r="G4036" t="s">
        <v>8223</v>
      </c>
      <c r="H4036" t="s">
        <v>8245</v>
      </c>
      <c r="I4036">
        <v>1465790400</v>
      </c>
      <c r="J4036">
        <v>1462210950</v>
      </c>
      <c r="K4036" t="b">
        <v>0</v>
      </c>
      <c r="L4036">
        <v>0</v>
      </c>
      <c r="M4036" t="b">
        <v>0</v>
      </c>
      <c r="N4036" s="11" t="s">
        <v>8273</v>
      </c>
      <c r="O4036" t="s">
        <v>8274</v>
      </c>
      <c r="P4036" s="10">
        <f t="shared" si="260"/>
        <v>0</v>
      </c>
      <c r="Q4036">
        <f t="shared" si="259"/>
        <v>0</v>
      </c>
      <c r="R4036" s="16">
        <f t="shared" si="261"/>
        <v>42492.737847222219</v>
      </c>
      <c r="S4036" s="16">
        <f t="shared" si="262"/>
        <v>42534.166666666672</v>
      </c>
    </row>
    <row r="4037" spans="1:19" ht="32" hidden="1" x14ac:dyDescent="0.2">
      <c r="A4037">
        <v>2846</v>
      </c>
      <c r="B4037" s="3" t="s">
        <v>2846</v>
      </c>
      <c r="C4037" s="3" t="s">
        <v>6956</v>
      </c>
      <c r="D4037" s="6">
        <v>8000</v>
      </c>
      <c r="E4037" s="8">
        <v>0</v>
      </c>
      <c r="F4037" t="s">
        <v>8220</v>
      </c>
      <c r="G4037" t="s">
        <v>8223</v>
      </c>
      <c r="H4037" t="s">
        <v>8245</v>
      </c>
      <c r="I4037">
        <v>1432917394</v>
      </c>
      <c r="J4037">
        <v>1429029394</v>
      </c>
      <c r="K4037" t="b">
        <v>0</v>
      </c>
      <c r="L4037">
        <v>0</v>
      </c>
      <c r="M4037" t="b">
        <v>0</v>
      </c>
      <c r="N4037" s="11" t="s">
        <v>8273</v>
      </c>
      <c r="O4037" t="s">
        <v>8274</v>
      </c>
      <c r="P4037" s="10">
        <f t="shared" si="260"/>
        <v>0</v>
      </c>
      <c r="Q4037">
        <f t="shared" si="259"/>
        <v>0</v>
      </c>
      <c r="R4037" s="16">
        <f t="shared" si="261"/>
        <v>42108.692060185189</v>
      </c>
      <c r="S4037" s="16">
        <f t="shared" si="262"/>
        <v>42153.692060185189</v>
      </c>
    </row>
    <row r="4038" spans="1:19" ht="32" hidden="1" x14ac:dyDescent="0.2">
      <c r="A4038">
        <v>2847</v>
      </c>
      <c r="B4038" s="3" t="s">
        <v>2847</v>
      </c>
      <c r="C4038" s="3" t="s">
        <v>6957</v>
      </c>
      <c r="D4038" s="6">
        <v>2000</v>
      </c>
      <c r="E4038" s="8">
        <v>0</v>
      </c>
      <c r="F4038" t="s">
        <v>8220</v>
      </c>
      <c r="G4038" t="s">
        <v>8223</v>
      </c>
      <c r="H4038" t="s">
        <v>8245</v>
      </c>
      <c r="I4038">
        <v>1464031265</v>
      </c>
      <c r="J4038">
        <v>1458847265</v>
      </c>
      <c r="K4038" t="b">
        <v>0</v>
      </c>
      <c r="L4038">
        <v>0</v>
      </c>
      <c r="M4038" t="b">
        <v>0</v>
      </c>
      <c r="N4038" s="11" t="s">
        <v>8273</v>
      </c>
      <c r="O4038" t="s">
        <v>8274</v>
      </c>
      <c r="P4038" s="10">
        <f t="shared" si="260"/>
        <v>0</v>
      </c>
      <c r="Q4038">
        <f t="shared" si="259"/>
        <v>0</v>
      </c>
      <c r="R4038" s="16">
        <f t="shared" si="261"/>
        <v>42453.806307870371</v>
      </c>
      <c r="S4038" s="16">
        <f t="shared" si="262"/>
        <v>42513.806307870371</v>
      </c>
    </row>
    <row r="4039" spans="1:19" ht="32" hidden="1" x14ac:dyDescent="0.2">
      <c r="A4039">
        <v>2851</v>
      </c>
      <c r="B4039" s="3" t="s">
        <v>2851</v>
      </c>
      <c r="C4039" s="3" t="s">
        <v>6961</v>
      </c>
      <c r="D4039" s="6">
        <v>4500</v>
      </c>
      <c r="E4039" s="8">
        <v>0</v>
      </c>
      <c r="F4039" t="s">
        <v>8220</v>
      </c>
      <c r="G4039" t="s">
        <v>8240</v>
      </c>
      <c r="H4039" t="s">
        <v>8248</v>
      </c>
      <c r="I4039">
        <v>1454109420</v>
      </c>
      <c r="J4039">
        <v>1453334629</v>
      </c>
      <c r="K4039" t="b">
        <v>0</v>
      </c>
      <c r="L4039">
        <v>0</v>
      </c>
      <c r="M4039" t="b">
        <v>0</v>
      </c>
      <c r="N4039" s="11" t="s">
        <v>8273</v>
      </c>
      <c r="O4039" t="s">
        <v>8274</v>
      </c>
      <c r="P4039" s="10">
        <f t="shared" si="260"/>
        <v>0</v>
      </c>
      <c r="Q4039">
        <f t="shared" si="259"/>
        <v>0</v>
      </c>
      <c r="R4039" s="16">
        <f t="shared" si="261"/>
        <v>42390.002650462964</v>
      </c>
      <c r="S4039" s="16">
        <f t="shared" si="262"/>
        <v>42398.970138888893</v>
      </c>
    </row>
    <row r="4040" spans="1:19" ht="32" hidden="1" x14ac:dyDescent="0.2">
      <c r="A4040">
        <v>2853</v>
      </c>
      <c r="B4040" s="3" t="s">
        <v>2853</v>
      </c>
      <c r="C4040" s="3" t="s">
        <v>6963</v>
      </c>
      <c r="D4040" s="6">
        <v>9500</v>
      </c>
      <c r="E4040" s="8">
        <v>0</v>
      </c>
      <c r="F4040" t="s">
        <v>8220</v>
      </c>
      <c r="G4040" t="s">
        <v>8228</v>
      </c>
      <c r="H4040" t="s">
        <v>8250</v>
      </c>
      <c r="I4040">
        <v>1410669297</v>
      </c>
      <c r="J4040">
        <v>1405485297</v>
      </c>
      <c r="K4040" t="b">
        <v>0</v>
      </c>
      <c r="L4040">
        <v>0</v>
      </c>
      <c r="M4040" t="b">
        <v>0</v>
      </c>
      <c r="N4040" s="11" t="s">
        <v>8273</v>
      </c>
      <c r="O4040" t="s">
        <v>8274</v>
      </c>
      <c r="P4040" s="10">
        <f t="shared" si="260"/>
        <v>0</v>
      </c>
      <c r="Q4040">
        <f t="shared" si="259"/>
        <v>0</v>
      </c>
      <c r="R4040" s="16">
        <f t="shared" si="261"/>
        <v>41836.190937499996</v>
      </c>
      <c r="S4040" s="16">
        <f t="shared" si="262"/>
        <v>41896.190937499996</v>
      </c>
    </row>
    <row r="4041" spans="1:19" ht="32" hidden="1" x14ac:dyDescent="0.2">
      <c r="A4041">
        <v>2858</v>
      </c>
      <c r="B4041" s="3" t="s">
        <v>2858</v>
      </c>
      <c r="C4041" s="3" t="s">
        <v>6968</v>
      </c>
      <c r="D4041" s="6">
        <v>1000</v>
      </c>
      <c r="E4041" s="8">
        <v>0</v>
      </c>
      <c r="F4041" t="s">
        <v>8220</v>
      </c>
      <c r="G4041" t="s">
        <v>8232</v>
      </c>
      <c r="H4041" t="s">
        <v>8248</v>
      </c>
      <c r="I4041">
        <v>1417778880</v>
      </c>
      <c r="J4041">
        <v>1415711095</v>
      </c>
      <c r="K4041" t="b">
        <v>0</v>
      </c>
      <c r="L4041">
        <v>0</v>
      </c>
      <c r="M4041" t="b">
        <v>0</v>
      </c>
      <c r="N4041" s="11" t="s">
        <v>8273</v>
      </c>
      <c r="O4041" t="s">
        <v>8274</v>
      </c>
      <c r="P4041" s="10">
        <f t="shared" si="260"/>
        <v>0</v>
      </c>
      <c r="Q4041">
        <f t="shared" si="259"/>
        <v>0</v>
      </c>
      <c r="R4041" s="16">
        <f t="shared" si="261"/>
        <v>41954.545081018514</v>
      </c>
      <c r="S4041" s="16">
        <f t="shared" si="262"/>
        <v>41978.477777777778</v>
      </c>
    </row>
    <row r="4042" spans="1:19" ht="32" hidden="1" x14ac:dyDescent="0.2">
      <c r="A4042">
        <v>2865</v>
      </c>
      <c r="B4042" s="3" t="s">
        <v>2865</v>
      </c>
      <c r="C4042" s="3" t="s">
        <v>6975</v>
      </c>
      <c r="D4042" s="6">
        <v>2888</v>
      </c>
      <c r="E4042" s="8">
        <v>0</v>
      </c>
      <c r="F4042" t="s">
        <v>8220</v>
      </c>
      <c r="G4042" t="s">
        <v>8223</v>
      </c>
      <c r="H4042" t="s">
        <v>8245</v>
      </c>
      <c r="I4042">
        <v>1420512259</v>
      </c>
      <c r="J4042">
        <v>1415328259</v>
      </c>
      <c r="K4042" t="b">
        <v>0</v>
      </c>
      <c r="L4042">
        <v>0</v>
      </c>
      <c r="M4042" t="b">
        <v>0</v>
      </c>
      <c r="N4042" s="11" t="s">
        <v>8273</v>
      </c>
      <c r="O4042" t="s">
        <v>8274</v>
      </c>
      <c r="P4042" s="10">
        <f t="shared" si="260"/>
        <v>0</v>
      </c>
      <c r="Q4042">
        <f t="shared" ref="Q4042:Q4105" si="263">IFERROR(ROUND(E4042/L4042,2),0)</f>
        <v>0</v>
      </c>
      <c r="R4042" s="16">
        <f t="shared" si="261"/>
        <v>41950.114108796297</v>
      </c>
      <c r="S4042" s="16">
        <f t="shared" si="262"/>
        <v>42010.114108796297</v>
      </c>
    </row>
    <row r="4043" spans="1:19" ht="16" hidden="1" x14ac:dyDescent="0.2">
      <c r="A4043">
        <v>2872</v>
      </c>
      <c r="B4043" s="3" t="s">
        <v>2872</v>
      </c>
      <c r="C4043" s="3" t="s">
        <v>6982</v>
      </c>
      <c r="D4043" s="6">
        <v>3000</v>
      </c>
      <c r="E4043" s="8">
        <v>0</v>
      </c>
      <c r="F4043" t="s">
        <v>8220</v>
      </c>
      <c r="G4043" t="s">
        <v>8223</v>
      </c>
      <c r="H4043" t="s">
        <v>8245</v>
      </c>
      <c r="I4043">
        <v>1434768438</v>
      </c>
      <c r="J4043">
        <v>1429584438</v>
      </c>
      <c r="K4043" t="b">
        <v>0</v>
      </c>
      <c r="L4043">
        <v>0</v>
      </c>
      <c r="M4043" t="b">
        <v>0</v>
      </c>
      <c r="N4043" s="11" t="s">
        <v>8273</v>
      </c>
      <c r="O4043" t="s">
        <v>8274</v>
      </c>
      <c r="P4043" s="10">
        <f t="shared" si="260"/>
        <v>0</v>
      </c>
      <c r="Q4043">
        <f t="shared" si="263"/>
        <v>0</v>
      </c>
      <c r="R4043" s="16">
        <f t="shared" si="261"/>
        <v>42115.11618055556</v>
      </c>
      <c r="S4043" s="16">
        <f t="shared" si="262"/>
        <v>42175.11618055556</v>
      </c>
    </row>
    <row r="4044" spans="1:19" ht="32" hidden="1" x14ac:dyDescent="0.2">
      <c r="A4044">
        <v>2876</v>
      </c>
      <c r="B4044" s="3" t="s">
        <v>2876</v>
      </c>
      <c r="C4044" s="3" t="s">
        <v>6986</v>
      </c>
      <c r="D4044" s="6">
        <v>150000</v>
      </c>
      <c r="E4044" s="8">
        <v>0</v>
      </c>
      <c r="F4044" t="s">
        <v>8220</v>
      </c>
      <c r="G4044" t="s">
        <v>8223</v>
      </c>
      <c r="H4044" t="s">
        <v>8245</v>
      </c>
      <c r="I4044">
        <v>1437069079</v>
      </c>
      <c r="J4044">
        <v>1434477079</v>
      </c>
      <c r="K4044" t="b">
        <v>0</v>
      </c>
      <c r="L4044">
        <v>0</v>
      </c>
      <c r="M4044" t="b">
        <v>0</v>
      </c>
      <c r="N4044" s="11" t="s">
        <v>8273</v>
      </c>
      <c r="O4044" t="s">
        <v>8274</v>
      </c>
      <c r="P4044" s="10">
        <f t="shared" si="260"/>
        <v>0</v>
      </c>
      <c r="Q4044">
        <f t="shared" si="263"/>
        <v>0</v>
      </c>
      <c r="R4044" s="16">
        <f t="shared" si="261"/>
        <v>42171.743969907402</v>
      </c>
      <c r="S4044" s="16">
        <f t="shared" si="262"/>
        <v>42201.743969907402</v>
      </c>
    </row>
    <row r="4045" spans="1:19" ht="32" hidden="1" x14ac:dyDescent="0.2">
      <c r="A4045">
        <v>2881</v>
      </c>
      <c r="B4045" s="3" t="s">
        <v>2881</v>
      </c>
      <c r="C4045" s="3" t="s">
        <v>6991</v>
      </c>
      <c r="D4045" s="6">
        <v>5500</v>
      </c>
      <c r="E4045" s="8">
        <v>0</v>
      </c>
      <c r="F4045" t="s">
        <v>8220</v>
      </c>
      <c r="G4045" t="s">
        <v>8223</v>
      </c>
      <c r="H4045" t="s">
        <v>8245</v>
      </c>
      <c r="I4045">
        <v>1417620036</v>
      </c>
      <c r="J4045">
        <v>1412432436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P4045" s="10">
        <f t="shared" si="260"/>
        <v>0</v>
      </c>
      <c r="Q4045">
        <f t="shared" si="263"/>
        <v>0</v>
      </c>
      <c r="R4045" s="16">
        <f t="shared" si="261"/>
        <v>41916.597638888888</v>
      </c>
      <c r="S4045" s="16">
        <f t="shared" si="262"/>
        <v>41976.639305555553</v>
      </c>
    </row>
    <row r="4046" spans="1:19" ht="32" hidden="1" x14ac:dyDescent="0.2">
      <c r="A4046">
        <v>2888</v>
      </c>
      <c r="B4046" s="3" t="s">
        <v>2888</v>
      </c>
      <c r="C4046" s="3" t="s">
        <v>6998</v>
      </c>
      <c r="D4046" s="6">
        <v>30000</v>
      </c>
      <c r="E4046" s="8">
        <v>0</v>
      </c>
      <c r="F4046" t="s">
        <v>8220</v>
      </c>
      <c r="G4046" t="s">
        <v>8223</v>
      </c>
      <c r="H4046" t="s">
        <v>8245</v>
      </c>
      <c r="I4046">
        <v>1413608340</v>
      </c>
      <c r="J4046">
        <v>1412945440</v>
      </c>
      <c r="K4046" t="b">
        <v>0</v>
      </c>
      <c r="L4046">
        <v>0</v>
      </c>
      <c r="M4046" t="b">
        <v>0</v>
      </c>
      <c r="N4046" s="11" t="s">
        <v>8273</v>
      </c>
      <c r="O4046" t="s">
        <v>8274</v>
      </c>
      <c r="P4046" s="10">
        <f t="shared" si="260"/>
        <v>0</v>
      </c>
      <c r="Q4046">
        <f t="shared" si="263"/>
        <v>0</v>
      </c>
      <c r="R4046" s="16">
        <f t="shared" si="261"/>
        <v>41922.535185185188</v>
      </c>
      <c r="S4046" s="16">
        <f t="shared" si="262"/>
        <v>41930.207638888889</v>
      </c>
    </row>
    <row r="4047" spans="1:19" ht="16" hidden="1" x14ac:dyDescent="0.2">
      <c r="A4047">
        <v>2894</v>
      </c>
      <c r="B4047" s="3" t="s">
        <v>2894</v>
      </c>
      <c r="C4047" s="3" t="s">
        <v>7004</v>
      </c>
      <c r="D4047" s="6">
        <v>50000</v>
      </c>
      <c r="E4047" s="8">
        <v>0</v>
      </c>
      <c r="F4047" t="s">
        <v>8220</v>
      </c>
      <c r="G4047" t="s">
        <v>8223</v>
      </c>
      <c r="H4047" t="s">
        <v>8245</v>
      </c>
      <c r="I4047">
        <v>1428100815</v>
      </c>
      <c r="J4047">
        <v>1422920415</v>
      </c>
      <c r="K4047" t="b">
        <v>0</v>
      </c>
      <c r="L4047">
        <v>0</v>
      </c>
      <c r="M4047" t="b">
        <v>0</v>
      </c>
      <c r="N4047" s="11" t="s">
        <v>8273</v>
      </c>
      <c r="O4047" t="s">
        <v>8274</v>
      </c>
      <c r="P4047" s="10">
        <f t="shared" si="260"/>
        <v>0</v>
      </c>
      <c r="Q4047">
        <f t="shared" si="263"/>
        <v>0</v>
      </c>
      <c r="R4047" s="16">
        <f t="shared" si="261"/>
        <v>42037.986284722225</v>
      </c>
      <c r="S4047" s="16">
        <f t="shared" si="262"/>
        <v>42097.944618055553</v>
      </c>
    </row>
    <row r="4048" spans="1:19" ht="32" hidden="1" x14ac:dyDescent="0.2">
      <c r="A4048">
        <v>2899</v>
      </c>
      <c r="B4048" s="3" t="s">
        <v>2899</v>
      </c>
      <c r="C4048" s="3" t="s">
        <v>7009</v>
      </c>
      <c r="D4048" s="6">
        <v>10000</v>
      </c>
      <c r="E4048" s="8">
        <v>0</v>
      </c>
      <c r="F4048" t="s">
        <v>8220</v>
      </c>
      <c r="G4048" t="s">
        <v>8223</v>
      </c>
      <c r="H4048" t="s">
        <v>8245</v>
      </c>
      <c r="I4048">
        <v>1469325158</v>
      </c>
      <c r="J4048">
        <v>1464141158</v>
      </c>
      <c r="K4048" t="b">
        <v>0</v>
      </c>
      <c r="L4048">
        <v>0</v>
      </c>
      <c r="M4048" t="b">
        <v>0</v>
      </c>
      <c r="N4048" s="11" t="s">
        <v>8273</v>
      </c>
      <c r="O4048" t="s">
        <v>8274</v>
      </c>
      <c r="P4048" s="10">
        <f t="shared" si="260"/>
        <v>0</v>
      </c>
      <c r="Q4048">
        <f t="shared" si="263"/>
        <v>0</v>
      </c>
      <c r="R4048" s="16">
        <f t="shared" si="261"/>
        <v>42515.078217592592</v>
      </c>
      <c r="S4048" s="16">
        <f t="shared" si="262"/>
        <v>42575.078217592592</v>
      </c>
    </row>
    <row r="4049" spans="1:19" ht="32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s="11" t="s">
        <v>8273</v>
      </c>
      <c r="O4049" t="s">
        <v>8274</v>
      </c>
      <c r="P4049" s="10">
        <f t="shared" si="260"/>
        <v>0</v>
      </c>
      <c r="Q4049">
        <f t="shared" si="263"/>
        <v>0</v>
      </c>
      <c r="R4049" s="16">
        <f t="shared" si="261"/>
        <v>42809.645914351851</v>
      </c>
      <c r="S4049" s="16">
        <f t="shared" si="262"/>
        <v>42828.645914351851</v>
      </c>
    </row>
    <row r="4050" spans="1:19" ht="32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s="11" t="s">
        <v>8273</v>
      </c>
      <c r="O4050" t="s">
        <v>8274</v>
      </c>
      <c r="P4050" s="10">
        <f t="shared" si="260"/>
        <v>0</v>
      </c>
      <c r="Q4050">
        <f t="shared" si="263"/>
        <v>0</v>
      </c>
      <c r="R4050" s="16">
        <f t="shared" si="261"/>
        <v>42808.358287037037</v>
      </c>
      <c r="S4050" s="16">
        <f t="shared" si="262"/>
        <v>42834.358287037037</v>
      </c>
    </row>
    <row r="4051" spans="1:19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s="11" t="s">
        <v>8273</v>
      </c>
      <c r="O4051" t="s">
        <v>8274</v>
      </c>
      <c r="P4051" s="10">
        <f t="shared" si="260"/>
        <v>0</v>
      </c>
      <c r="Q4051">
        <f t="shared" si="263"/>
        <v>0</v>
      </c>
      <c r="R4051" s="16">
        <f t="shared" si="261"/>
        <v>42762.040902777779</v>
      </c>
      <c r="S4051" s="16">
        <f t="shared" si="262"/>
        <v>42821.999236111107</v>
      </c>
    </row>
    <row r="4052" spans="1:19" ht="32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s="11" t="s">
        <v>8273</v>
      </c>
      <c r="O4052" t="s">
        <v>8275</v>
      </c>
      <c r="P4052" s="10">
        <f t="shared" si="260"/>
        <v>0</v>
      </c>
      <c r="Q4052">
        <f t="shared" si="263"/>
        <v>0</v>
      </c>
      <c r="R4052" s="16">
        <f t="shared" si="261"/>
        <v>42683.151331018518</v>
      </c>
      <c r="S4052" s="16">
        <f t="shared" si="262"/>
        <v>42713.192997685182</v>
      </c>
    </row>
    <row r="4053" spans="1:19" ht="32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s="11" t="s">
        <v>8273</v>
      </c>
      <c r="O4053" t="s">
        <v>8275</v>
      </c>
      <c r="P4053" s="10">
        <f t="shared" si="260"/>
        <v>0</v>
      </c>
      <c r="Q4053">
        <f t="shared" si="263"/>
        <v>0</v>
      </c>
      <c r="R4053" s="16">
        <f t="shared" si="261"/>
        <v>42182.062476851846</v>
      </c>
      <c r="S4053" s="16">
        <f t="shared" si="262"/>
        <v>42212.062476851846</v>
      </c>
    </row>
    <row r="4054" spans="1:19" ht="32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s="11" t="s">
        <v>8273</v>
      </c>
      <c r="O4054" t="s">
        <v>8275</v>
      </c>
      <c r="P4054" s="10">
        <f t="shared" si="260"/>
        <v>0</v>
      </c>
      <c r="Q4054">
        <f t="shared" si="263"/>
        <v>0</v>
      </c>
      <c r="R4054" s="16">
        <f t="shared" si="261"/>
        <v>42172.686099537037</v>
      </c>
      <c r="S4054" s="16">
        <f t="shared" si="262"/>
        <v>42202.676388888889</v>
      </c>
    </row>
    <row r="4055" spans="1:19" ht="32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s="11" t="s">
        <v>8273</v>
      </c>
      <c r="O4055" t="s">
        <v>8275</v>
      </c>
      <c r="P4055" s="10">
        <f t="shared" si="260"/>
        <v>0</v>
      </c>
      <c r="Q4055">
        <f t="shared" si="263"/>
        <v>0</v>
      </c>
      <c r="R4055" s="16">
        <f t="shared" si="261"/>
        <v>42236.276053240741</v>
      </c>
      <c r="S4055" s="16">
        <f t="shared" si="262"/>
        <v>42266.276053240741</v>
      </c>
    </row>
    <row r="4056" spans="1:19" ht="32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s="11" t="s">
        <v>8273</v>
      </c>
      <c r="O4056" t="s">
        <v>8275</v>
      </c>
      <c r="P4056" s="10">
        <f t="shared" si="260"/>
        <v>0</v>
      </c>
      <c r="Q4056">
        <f t="shared" si="263"/>
        <v>0</v>
      </c>
      <c r="R4056" s="16">
        <f t="shared" si="261"/>
        <v>42291.833287037036</v>
      </c>
      <c r="S4056" s="16">
        <f t="shared" si="262"/>
        <v>42351.874953703707</v>
      </c>
    </row>
    <row r="4057" spans="1:19" ht="32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s="11" t="s">
        <v>8273</v>
      </c>
      <c r="O4057" t="s">
        <v>8275</v>
      </c>
      <c r="P4057" s="10">
        <f t="shared" si="260"/>
        <v>0</v>
      </c>
      <c r="Q4057">
        <f t="shared" si="263"/>
        <v>0</v>
      </c>
      <c r="R4057" s="16">
        <f t="shared" si="261"/>
        <v>42226.694780092599</v>
      </c>
      <c r="S4057" s="16">
        <f t="shared" si="262"/>
        <v>42261.694780092599</v>
      </c>
    </row>
    <row r="4058" spans="1:19" ht="32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s="11" t="s">
        <v>8273</v>
      </c>
      <c r="O4058" t="s">
        <v>8275</v>
      </c>
      <c r="P4058" s="10">
        <f t="shared" si="260"/>
        <v>0</v>
      </c>
      <c r="Q4058">
        <f t="shared" si="263"/>
        <v>0</v>
      </c>
      <c r="R4058" s="16">
        <f t="shared" si="261"/>
        <v>41899.627071759263</v>
      </c>
      <c r="S4058" s="16">
        <f t="shared" si="262"/>
        <v>41917.208333333336</v>
      </c>
    </row>
    <row r="4059" spans="1:19" ht="32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s="11" t="s">
        <v>8273</v>
      </c>
      <c r="O4059" t="s">
        <v>8275</v>
      </c>
      <c r="P4059" s="10">
        <f t="shared" si="260"/>
        <v>0</v>
      </c>
      <c r="Q4059">
        <f t="shared" si="263"/>
        <v>0</v>
      </c>
      <c r="R4059" s="16">
        <f t="shared" si="261"/>
        <v>42285.143969907411</v>
      </c>
      <c r="S4059" s="16">
        <f t="shared" si="262"/>
        <v>42325.185636574075</v>
      </c>
    </row>
    <row r="4060" spans="1:19" ht="32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s="11" t="s">
        <v>8273</v>
      </c>
      <c r="O4060" t="s">
        <v>8274</v>
      </c>
      <c r="P4060" s="10">
        <f t="shared" si="260"/>
        <v>0</v>
      </c>
      <c r="Q4060">
        <f t="shared" si="263"/>
        <v>0</v>
      </c>
      <c r="R4060" s="16">
        <f t="shared" si="261"/>
        <v>42103.024398148147</v>
      </c>
      <c r="S4060" s="16">
        <f t="shared" si="262"/>
        <v>42112.9375</v>
      </c>
    </row>
    <row r="4061" spans="1:19" ht="32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s="11" t="s">
        <v>8273</v>
      </c>
      <c r="O4061" t="s">
        <v>8274</v>
      </c>
      <c r="P4061" s="10">
        <f t="shared" si="260"/>
        <v>0</v>
      </c>
      <c r="Q4061">
        <f t="shared" si="263"/>
        <v>0</v>
      </c>
      <c r="R4061" s="16">
        <f t="shared" si="261"/>
        <v>42325.920717592591</v>
      </c>
      <c r="S4061" s="16">
        <f t="shared" si="262"/>
        <v>42355.920717592591</v>
      </c>
    </row>
    <row r="4062" spans="1:19" ht="16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s="11" t="s">
        <v>8273</v>
      </c>
      <c r="O4062" t="s">
        <v>8274</v>
      </c>
      <c r="P4062" s="10">
        <f t="shared" si="260"/>
        <v>0</v>
      </c>
      <c r="Q4062">
        <f t="shared" si="263"/>
        <v>0</v>
      </c>
      <c r="R4062" s="16">
        <f t="shared" si="261"/>
        <v>41793.710231481484</v>
      </c>
      <c r="S4062" s="16">
        <f t="shared" si="262"/>
        <v>41823.710231481484</v>
      </c>
    </row>
    <row r="4063" spans="1:19" ht="32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 s="10">
        <f t="shared" si="260"/>
        <v>0</v>
      </c>
      <c r="Q4063">
        <f t="shared" si="263"/>
        <v>0</v>
      </c>
      <c r="R4063" s="16">
        <f t="shared" si="261"/>
        <v>41793.814259259263</v>
      </c>
      <c r="S4063" s="16">
        <f t="shared" si="262"/>
        <v>41825.165972222225</v>
      </c>
    </row>
    <row r="4064" spans="1:19" ht="32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s="11" t="s">
        <v>8273</v>
      </c>
      <c r="O4064" t="s">
        <v>8275</v>
      </c>
      <c r="P4064" s="10">
        <f t="shared" si="260"/>
        <v>0</v>
      </c>
      <c r="Q4064">
        <f t="shared" si="263"/>
        <v>0</v>
      </c>
      <c r="R4064" s="16">
        <f t="shared" si="261"/>
        <v>42666.666932870372</v>
      </c>
      <c r="S4064" s="16">
        <f t="shared" si="262"/>
        <v>42696.708599537036</v>
      </c>
    </row>
    <row r="4065" spans="1:19" ht="16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s="11" t="s">
        <v>8273</v>
      </c>
      <c r="O4065" t="s">
        <v>8275</v>
      </c>
      <c r="P4065" s="10">
        <f t="shared" si="260"/>
        <v>0</v>
      </c>
      <c r="Q4065">
        <f t="shared" si="263"/>
        <v>0</v>
      </c>
      <c r="R4065" s="16">
        <f t="shared" si="261"/>
        <v>41766.692037037035</v>
      </c>
      <c r="S4065" s="16">
        <f t="shared" si="262"/>
        <v>41826.692037037035</v>
      </c>
    </row>
    <row r="4066" spans="1:19" ht="32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s="11" t="s">
        <v>8273</v>
      </c>
      <c r="O4066" t="s">
        <v>8275</v>
      </c>
      <c r="P4066" s="10">
        <f t="shared" si="260"/>
        <v>0</v>
      </c>
      <c r="Q4066">
        <f t="shared" si="263"/>
        <v>0</v>
      </c>
      <c r="R4066" s="16">
        <f t="shared" si="261"/>
        <v>42269.126226851848</v>
      </c>
      <c r="S4066" s="16">
        <f t="shared" si="262"/>
        <v>42299.126226851848</v>
      </c>
    </row>
    <row r="4067" spans="1:19" ht="32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s="11" t="s">
        <v>8273</v>
      </c>
      <c r="O4067" t="s">
        <v>8275</v>
      </c>
      <c r="P4067" s="10">
        <f t="shared" si="260"/>
        <v>0</v>
      </c>
      <c r="Q4067">
        <f t="shared" si="263"/>
        <v>0</v>
      </c>
      <c r="R4067" s="16">
        <f t="shared" si="261"/>
        <v>42527.00953703704</v>
      </c>
      <c r="S4067" s="16">
        <f t="shared" si="262"/>
        <v>42582.291666666672</v>
      </c>
    </row>
    <row r="4068" spans="1:19" ht="32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s="11" t="s">
        <v>8273</v>
      </c>
      <c r="O4068" t="s">
        <v>8274</v>
      </c>
      <c r="P4068" s="10">
        <f t="shared" si="260"/>
        <v>0</v>
      </c>
      <c r="Q4068">
        <f t="shared" si="263"/>
        <v>0</v>
      </c>
      <c r="R4068" s="16">
        <f t="shared" si="261"/>
        <v>42253.633159722223</v>
      </c>
      <c r="S4068" s="16">
        <f t="shared" si="262"/>
        <v>42313.674826388888</v>
      </c>
    </row>
    <row r="4069" spans="1:19" ht="32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s="11" t="s">
        <v>8273</v>
      </c>
      <c r="O4069" t="s">
        <v>8275</v>
      </c>
      <c r="P4069" s="10">
        <f t="shared" si="260"/>
        <v>0</v>
      </c>
      <c r="Q4069">
        <f t="shared" si="263"/>
        <v>0</v>
      </c>
      <c r="R4069" s="16">
        <f t="shared" si="261"/>
        <v>42180.145787037036</v>
      </c>
      <c r="S4069" s="16">
        <f t="shared" si="262"/>
        <v>42230.145787037036</v>
      </c>
    </row>
    <row r="4070" spans="1:19" ht="32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s="11" t="s">
        <v>8273</v>
      </c>
      <c r="O4070" t="s">
        <v>8275</v>
      </c>
      <c r="P4070" s="10">
        <f t="shared" si="260"/>
        <v>0</v>
      </c>
      <c r="Q4070">
        <f t="shared" si="263"/>
        <v>0</v>
      </c>
      <c r="R4070" s="16">
        <f t="shared" si="261"/>
        <v>42255.696006944447</v>
      </c>
      <c r="S4070" s="16">
        <f t="shared" si="262"/>
        <v>42285.696006944447</v>
      </c>
    </row>
    <row r="4071" spans="1:19" ht="32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s="11" t="s">
        <v>8273</v>
      </c>
      <c r="O4071" t="s">
        <v>8275</v>
      </c>
      <c r="P4071" s="10">
        <f t="shared" si="260"/>
        <v>0</v>
      </c>
      <c r="Q4071">
        <f t="shared" si="263"/>
        <v>0</v>
      </c>
      <c r="R4071" s="16">
        <f t="shared" si="261"/>
        <v>42007.016458333332</v>
      </c>
      <c r="S4071" s="16">
        <f t="shared" si="262"/>
        <v>42028.041666666672</v>
      </c>
    </row>
    <row r="4072" spans="1:19" ht="32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s="11" t="s">
        <v>8273</v>
      </c>
      <c r="O4072" t="s">
        <v>8275</v>
      </c>
      <c r="P4072" s="10">
        <f t="shared" si="260"/>
        <v>0</v>
      </c>
      <c r="Q4072">
        <f t="shared" si="263"/>
        <v>0</v>
      </c>
      <c r="R4072" s="16">
        <f t="shared" si="261"/>
        <v>42615.346817129626</v>
      </c>
      <c r="S4072" s="16">
        <f t="shared" si="262"/>
        <v>42616.416666666672</v>
      </c>
    </row>
    <row r="4073" spans="1:19" ht="32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s="11" t="s">
        <v>8273</v>
      </c>
      <c r="O4073" t="s">
        <v>8275</v>
      </c>
      <c r="P4073" s="10">
        <f t="shared" si="260"/>
        <v>0</v>
      </c>
      <c r="Q4073">
        <f t="shared" si="263"/>
        <v>0</v>
      </c>
      <c r="R4073" s="16">
        <f t="shared" si="261"/>
        <v>41999.861064814817</v>
      </c>
      <c r="S4073" s="16">
        <f t="shared" si="262"/>
        <v>42029.861064814817</v>
      </c>
    </row>
    <row r="4074" spans="1:19" ht="32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s="11" t="s">
        <v>8273</v>
      </c>
      <c r="O4074" t="s">
        <v>8275</v>
      </c>
      <c r="P4074" s="10">
        <f t="shared" si="260"/>
        <v>0</v>
      </c>
      <c r="Q4074">
        <f t="shared" si="263"/>
        <v>0</v>
      </c>
      <c r="R4074" s="16">
        <f t="shared" si="261"/>
        <v>42373.983449074076</v>
      </c>
      <c r="S4074" s="16">
        <f t="shared" si="262"/>
        <v>42400.960416666669</v>
      </c>
    </row>
    <row r="4075" spans="1:19" ht="32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s="11" t="s">
        <v>8273</v>
      </c>
      <c r="O4075" t="s">
        <v>8275</v>
      </c>
      <c r="P4075" s="10">
        <f t="shared" si="260"/>
        <v>0</v>
      </c>
      <c r="Q4075">
        <f t="shared" si="263"/>
        <v>0</v>
      </c>
      <c r="R4075" s="16">
        <f t="shared" si="261"/>
        <v>41854.602650462963</v>
      </c>
      <c r="S4075" s="16">
        <f t="shared" si="262"/>
        <v>41884.602650462963</v>
      </c>
    </row>
    <row r="4076" spans="1:19" ht="32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s="11" t="s">
        <v>8273</v>
      </c>
      <c r="O4076" t="s">
        <v>8275</v>
      </c>
      <c r="P4076" s="10">
        <f t="shared" si="260"/>
        <v>0</v>
      </c>
      <c r="Q4076">
        <f t="shared" si="263"/>
        <v>0</v>
      </c>
      <c r="R4076" s="16">
        <f t="shared" si="261"/>
        <v>42065.791574074072</v>
      </c>
      <c r="S4076" s="16">
        <f t="shared" si="262"/>
        <v>42090.749907407408</v>
      </c>
    </row>
    <row r="4077" spans="1:19" ht="32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s="11" t="s">
        <v>8273</v>
      </c>
      <c r="O4077" t="s">
        <v>8275</v>
      </c>
      <c r="P4077" s="10">
        <f t="shared" si="260"/>
        <v>0</v>
      </c>
      <c r="Q4077">
        <f t="shared" si="263"/>
        <v>0</v>
      </c>
      <c r="R4077" s="16">
        <f t="shared" si="261"/>
        <v>42469.951284722221</v>
      </c>
      <c r="S4077" s="16">
        <f t="shared" si="262"/>
        <v>42499.951284722221</v>
      </c>
    </row>
    <row r="4078" spans="1:19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s="11" t="s">
        <v>8273</v>
      </c>
      <c r="O4078" t="s">
        <v>8275</v>
      </c>
      <c r="P4078" s="10">
        <f t="shared" si="260"/>
        <v>0</v>
      </c>
      <c r="Q4078">
        <f t="shared" si="263"/>
        <v>0</v>
      </c>
      <c r="R4078" s="16">
        <f t="shared" si="261"/>
        <v>41954.228032407409</v>
      </c>
      <c r="S4078" s="16">
        <f t="shared" si="262"/>
        <v>41984.228032407409</v>
      </c>
    </row>
    <row r="4079" spans="1:19" ht="32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s="11" t="s">
        <v>8273</v>
      </c>
      <c r="O4079" t="s">
        <v>8274</v>
      </c>
      <c r="P4079" s="10">
        <f t="shared" si="260"/>
        <v>0</v>
      </c>
      <c r="Q4079">
        <f t="shared" si="263"/>
        <v>0</v>
      </c>
      <c r="R4079" s="16">
        <f t="shared" si="261"/>
        <v>41867.652280092596</v>
      </c>
      <c r="S4079" s="16">
        <f t="shared" si="262"/>
        <v>41875.291666666664</v>
      </c>
    </row>
    <row r="4080" spans="1:19" ht="32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P4080" s="10">
        <f t="shared" si="260"/>
        <v>0</v>
      </c>
      <c r="Q4080">
        <f t="shared" si="263"/>
        <v>0</v>
      </c>
      <c r="R4080" s="16">
        <f t="shared" si="261"/>
        <v>42186.01116898148</v>
      </c>
      <c r="S4080" s="16">
        <f t="shared" si="262"/>
        <v>42230.818055555559</v>
      </c>
    </row>
    <row r="4081" spans="1:19" ht="32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s="11" t="s">
        <v>8273</v>
      </c>
      <c r="O4081" t="s">
        <v>8274</v>
      </c>
      <c r="P4081" s="10">
        <f t="shared" si="260"/>
        <v>0</v>
      </c>
      <c r="Q4081">
        <f t="shared" si="263"/>
        <v>0</v>
      </c>
      <c r="R4081" s="16">
        <f t="shared" si="261"/>
        <v>42494.471666666665</v>
      </c>
      <c r="S4081" s="16">
        <f t="shared" si="262"/>
        <v>42524.471666666665</v>
      </c>
    </row>
    <row r="4082" spans="1:19" ht="32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 s="10">
        <f t="shared" si="260"/>
        <v>0</v>
      </c>
      <c r="Q4082">
        <f t="shared" si="263"/>
        <v>0</v>
      </c>
      <c r="R4082" s="16">
        <f t="shared" si="261"/>
        <v>41926.542303240742</v>
      </c>
      <c r="S4082" s="16">
        <f t="shared" si="262"/>
        <v>41938.75</v>
      </c>
    </row>
    <row r="4083" spans="1:19" ht="32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s="11" t="s">
        <v>8273</v>
      </c>
      <c r="O4083" t="s">
        <v>8274</v>
      </c>
      <c r="P4083" s="10">
        <f t="shared" si="260"/>
        <v>0</v>
      </c>
      <c r="Q4083">
        <f t="shared" si="263"/>
        <v>0</v>
      </c>
      <c r="R4083" s="16">
        <f t="shared" si="261"/>
        <v>42433.338749999995</v>
      </c>
      <c r="S4083" s="16">
        <f t="shared" si="262"/>
        <v>42461.25</v>
      </c>
    </row>
    <row r="4084" spans="1:19" ht="32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s="11" t="s">
        <v>8273</v>
      </c>
      <c r="O4084" t="s">
        <v>8274</v>
      </c>
      <c r="P4084" s="10">
        <f t="shared" si="260"/>
        <v>0</v>
      </c>
      <c r="Q4084">
        <f t="shared" si="263"/>
        <v>0</v>
      </c>
      <c r="R4084" s="16">
        <f t="shared" si="261"/>
        <v>42228.151701388888</v>
      </c>
      <c r="S4084" s="16">
        <f t="shared" si="262"/>
        <v>42253.151701388888</v>
      </c>
    </row>
    <row r="4085" spans="1:19" ht="32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s="11" t="s">
        <v>8273</v>
      </c>
      <c r="O4085" t="s">
        <v>8274</v>
      </c>
      <c r="P4085" s="10">
        <f t="shared" si="260"/>
        <v>0</v>
      </c>
      <c r="Q4085">
        <f t="shared" si="263"/>
        <v>0</v>
      </c>
      <c r="R4085" s="16">
        <f t="shared" si="261"/>
        <v>42675.262962962966</v>
      </c>
      <c r="S4085" s="16">
        <f t="shared" si="262"/>
        <v>42705.304629629631</v>
      </c>
    </row>
    <row r="4086" spans="1:19" ht="32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s="11" t="s">
        <v>8273</v>
      </c>
      <c r="O4086" t="s">
        <v>8274</v>
      </c>
      <c r="P4086" s="10">
        <f t="shared" si="260"/>
        <v>0</v>
      </c>
      <c r="Q4086">
        <f t="shared" si="263"/>
        <v>0</v>
      </c>
      <c r="R4086" s="16">
        <f t="shared" si="261"/>
        <v>42111.904097222221</v>
      </c>
      <c r="S4086" s="16">
        <f t="shared" si="262"/>
        <v>42171.904097222221</v>
      </c>
    </row>
    <row r="4087" spans="1:19" ht="32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s="11" t="s">
        <v>8273</v>
      </c>
      <c r="O4087" t="s">
        <v>8274</v>
      </c>
      <c r="P4087" s="10">
        <f t="shared" si="260"/>
        <v>0</v>
      </c>
      <c r="Q4087">
        <f t="shared" si="263"/>
        <v>0</v>
      </c>
      <c r="R4087" s="16">
        <f t="shared" si="261"/>
        <v>42213.662905092591</v>
      </c>
      <c r="S4087" s="16">
        <f t="shared" si="262"/>
        <v>42243.662905092591</v>
      </c>
    </row>
    <row r="4088" spans="1:19" ht="32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s="11" t="s">
        <v>8273</v>
      </c>
      <c r="O4088" t="s">
        <v>8274</v>
      </c>
      <c r="P4088" s="10">
        <f t="shared" si="260"/>
        <v>0</v>
      </c>
      <c r="Q4088">
        <f t="shared" si="263"/>
        <v>0</v>
      </c>
      <c r="R4088" s="16">
        <f t="shared" si="261"/>
        <v>41829.325497685182</v>
      </c>
      <c r="S4088" s="16">
        <f t="shared" si="262"/>
        <v>41889.325497685182</v>
      </c>
    </row>
    <row r="4089" spans="1:19" ht="32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 s="10">
        <f t="shared" si="260"/>
        <v>0</v>
      </c>
      <c r="Q4089">
        <f t="shared" si="263"/>
        <v>0</v>
      </c>
      <c r="R4089" s="16">
        <f t="shared" si="261"/>
        <v>42550.048449074078</v>
      </c>
      <c r="S4089" s="16">
        <f t="shared" si="262"/>
        <v>42580.978472222225</v>
      </c>
    </row>
    <row r="4090" spans="1:19" ht="32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s="11" t="s">
        <v>8273</v>
      </c>
      <c r="O4090" t="s">
        <v>8274</v>
      </c>
      <c r="P4090" s="10">
        <f t="shared" ref="P4090:P4115" si="264">IFERROR(ROUND(E4090/D4090*100,0), "N/A")</f>
        <v>0</v>
      </c>
      <c r="Q4090">
        <f t="shared" si="263"/>
        <v>0</v>
      </c>
      <c r="R4090" s="16">
        <f t="shared" si="261"/>
        <v>41774.651203703703</v>
      </c>
      <c r="S4090" s="16">
        <f t="shared" si="262"/>
        <v>41834.651203703703</v>
      </c>
    </row>
    <row r="4091" spans="1:19" ht="32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s="11" t="s">
        <v>8273</v>
      </c>
      <c r="O4091" t="s">
        <v>8274</v>
      </c>
      <c r="P4091" s="10">
        <f t="shared" si="264"/>
        <v>0</v>
      </c>
      <c r="Q4091">
        <f t="shared" si="263"/>
        <v>0</v>
      </c>
      <c r="R4091" s="16">
        <f t="shared" si="261"/>
        <v>42457.932025462964</v>
      </c>
      <c r="S4091" s="16">
        <f t="shared" si="262"/>
        <v>42485.013888888891</v>
      </c>
    </row>
    <row r="4092" spans="1:19" ht="32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s="11" t="s">
        <v>8273</v>
      </c>
      <c r="O4092" t="s">
        <v>8274</v>
      </c>
      <c r="P4092" s="10">
        <f t="shared" si="264"/>
        <v>0</v>
      </c>
      <c r="Q4092">
        <f t="shared" si="263"/>
        <v>0</v>
      </c>
      <c r="R4092" s="16">
        <f t="shared" si="261"/>
        <v>42296.154131944444</v>
      </c>
      <c r="S4092" s="16">
        <f t="shared" si="262"/>
        <v>42326.195798611108</v>
      </c>
    </row>
    <row r="4093" spans="1:19" ht="32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s="11" t="s">
        <v>8273</v>
      </c>
      <c r="O4093" t="s">
        <v>8274</v>
      </c>
      <c r="P4093" s="10">
        <f t="shared" si="264"/>
        <v>0</v>
      </c>
      <c r="Q4093">
        <f t="shared" si="263"/>
        <v>0</v>
      </c>
      <c r="R4093" s="16">
        <f t="shared" si="261"/>
        <v>42534.866875</v>
      </c>
      <c r="S4093" s="16">
        <f t="shared" si="262"/>
        <v>42564.866875</v>
      </c>
    </row>
    <row r="4094" spans="1:19" ht="32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s="11" t="s">
        <v>8273</v>
      </c>
      <c r="O4094" t="s">
        <v>8274</v>
      </c>
      <c r="P4094" s="10">
        <f t="shared" si="264"/>
        <v>0</v>
      </c>
      <c r="Q4094">
        <f t="shared" si="263"/>
        <v>0</v>
      </c>
      <c r="R4094" s="16">
        <f t="shared" si="261"/>
        <v>42286.749780092592</v>
      </c>
      <c r="S4094" s="16">
        <f t="shared" si="262"/>
        <v>42316.791446759264</v>
      </c>
    </row>
    <row r="4095" spans="1:19" ht="32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s="11" t="s">
        <v>8273</v>
      </c>
      <c r="O4095" t="s">
        <v>8274</v>
      </c>
      <c r="P4095" s="10">
        <f t="shared" si="264"/>
        <v>0</v>
      </c>
      <c r="Q4095">
        <f t="shared" si="263"/>
        <v>0</v>
      </c>
      <c r="R4095" s="16">
        <f t="shared" si="261"/>
        <v>42069.391446759255</v>
      </c>
      <c r="S4095" s="16">
        <f t="shared" si="262"/>
        <v>42099.349780092598</v>
      </c>
    </row>
    <row r="4096" spans="1:19" ht="32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s="11" t="s">
        <v>8273</v>
      </c>
      <c r="O4096" t="s">
        <v>8274</v>
      </c>
      <c r="P4096" s="10">
        <f t="shared" si="264"/>
        <v>0</v>
      </c>
      <c r="Q4096">
        <f t="shared" si="263"/>
        <v>0</v>
      </c>
      <c r="R4096" s="16">
        <f t="shared" si="261"/>
        <v>42096.544548611113</v>
      </c>
      <c r="S4096" s="16">
        <f t="shared" si="262"/>
        <v>42126.544548611113</v>
      </c>
    </row>
    <row r="4097" spans="1:19" ht="32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s="11" t="s">
        <v>8273</v>
      </c>
      <c r="O4097" t="s">
        <v>8274</v>
      </c>
      <c r="P4097" s="10">
        <f t="shared" si="264"/>
        <v>0</v>
      </c>
      <c r="Q4097">
        <f t="shared" si="263"/>
        <v>0</v>
      </c>
      <c r="R4097" s="16">
        <f t="shared" si="261"/>
        <v>42419.246168981481</v>
      </c>
      <c r="S4097" s="16">
        <f t="shared" si="262"/>
        <v>42434.246168981481</v>
      </c>
    </row>
    <row r="4098" spans="1:19" ht="32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s="11" t="s">
        <v>8273</v>
      </c>
      <c r="O4098" t="s">
        <v>8274</v>
      </c>
      <c r="P4098" s="10">
        <f t="shared" si="264"/>
        <v>0</v>
      </c>
      <c r="Q4098">
        <f t="shared" si="263"/>
        <v>0</v>
      </c>
      <c r="R4098" s="16">
        <f t="shared" si="261"/>
        <v>42408.999571759254</v>
      </c>
      <c r="S4098" s="16">
        <f t="shared" si="262"/>
        <v>42453.957905092597</v>
      </c>
    </row>
    <row r="4099" spans="1:19" ht="32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P4099" s="10">
        <f t="shared" si="264"/>
        <v>0</v>
      </c>
      <c r="Q4099">
        <f t="shared" si="263"/>
        <v>0</v>
      </c>
      <c r="R4099" s="16">
        <f t="shared" ref="R4099:R4115" si="265">(((J4099/60)/60)/24)+DATE(1970,1,1)</f>
        <v>42282.655543981484</v>
      </c>
      <c r="S4099" s="16">
        <f t="shared" ref="S4099:S4115" si="266">(((I4099/60)/60)/24)+DATE(1970,1,1)</f>
        <v>42342.697210648148</v>
      </c>
    </row>
    <row r="4100" spans="1:19" ht="32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 s="10">
        <f t="shared" si="264"/>
        <v>0</v>
      </c>
      <c r="Q4100">
        <f t="shared" si="263"/>
        <v>0</v>
      </c>
      <c r="R4100" s="16">
        <f t="shared" si="265"/>
        <v>42322.025115740747</v>
      </c>
      <c r="S4100" s="16">
        <f t="shared" si="266"/>
        <v>42352.025115740747</v>
      </c>
    </row>
    <row r="4101" spans="1:19" ht="32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s="11" t="s">
        <v>8273</v>
      </c>
      <c r="O4101" t="s">
        <v>8274</v>
      </c>
      <c r="P4101" s="10">
        <f t="shared" si="264"/>
        <v>0</v>
      </c>
      <c r="Q4101">
        <f t="shared" si="263"/>
        <v>0</v>
      </c>
      <c r="R4101" s="16">
        <f t="shared" si="265"/>
        <v>41941.585231481484</v>
      </c>
      <c r="S4101" s="16">
        <f t="shared" si="266"/>
        <v>41991.626898148148</v>
      </c>
    </row>
    <row r="4102" spans="1:19" ht="32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 s="10">
        <f t="shared" si="264"/>
        <v>0</v>
      </c>
      <c r="Q4102">
        <f t="shared" si="263"/>
        <v>0</v>
      </c>
      <c r="R4102" s="16">
        <f t="shared" si="265"/>
        <v>41948.957465277781</v>
      </c>
      <c r="S4102" s="16">
        <f t="shared" si="266"/>
        <v>41963.957465277781</v>
      </c>
    </row>
    <row r="4103" spans="1:19" ht="32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 s="10">
        <f t="shared" si="264"/>
        <v>0</v>
      </c>
      <c r="Q4103">
        <f t="shared" si="263"/>
        <v>0</v>
      </c>
      <c r="R4103" s="16">
        <f t="shared" si="265"/>
        <v>41761.810150462967</v>
      </c>
      <c r="S4103" s="16">
        <f t="shared" si="266"/>
        <v>41768.286805555559</v>
      </c>
    </row>
    <row r="4104" spans="1:19" ht="32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s="11" t="s">
        <v>8273</v>
      </c>
      <c r="O4104" t="s">
        <v>8274</v>
      </c>
      <c r="P4104" s="10">
        <f t="shared" si="264"/>
        <v>0</v>
      </c>
      <c r="Q4104">
        <f t="shared" si="263"/>
        <v>0</v>
      </c>
      <c r="R4104" s="16">
        <f t="shared" si="265"/>
        <v>42613.841261574074</v>
      </c>
      <c r="S4104" s="16">
        <f t="shared" si="266"/>
        <v>42644.166666666672</v>
      </c>
    </row>
    <row r="4105" spans="1:19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s="11" t="s">
        <v>8273</v>
      </c>
      <c r="O4105" t="s">
        <v>8274</v>
      </c>
      <c r="P4105" s="10">
        <f t="shared" si="264"/>
        <v>0</v>
      </c>
      <c r="Q4105">
        <f t="shared" si="263"/>
        <v>0</v>
      </c>
      <c r="R4105" s="16">
        <f t="shared" si="265"/>
        <v>42421.141469907408</v>
      </c>
      <c r="S4105" s="16">
        <f t="shared" si="266"/>
        <v>42481.099803240737</v>
      </c>
    </row>
    <row r="4106" spans="1:19" ht="32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s="11" t="s">
        <v>8273</v>
      </c>
      <c r="O4106" t="s">
        <v>8274</v>
      </c>
      <c r="P4106" s="10">
        <f t="shared" si="264"/>
        <v>0</v>
      </c>
      <c r="Q4106">
        <f t="shared" ref="Q4106:Q4115" si="267">IFERROR(ROUND(E4106/L4106,2),0)</f>
        <v>0</v>
      </c>
      <c r="R4106" s="16">
        <f t="shared" si="265"/>
        <v>42700.804756944446</v>
      </c>
      <c r="S4106" s="16">
        <f t="shared" si="266"/>
        <v>42730.804756944446</v>
      </c>
    </row>
    <row r="4107" spans="1:19" ht="32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s="11" t="s">
        <v>8273</v>
      </c>
      <c r="O4107" t="s">
        <v>8274</v>
      </c>
      <c r="P4107" s="10">
        <f t="shared" si="264"/>
        <v>0</v>
      </c>
      <c r="Q4107">
        <f t="shared" si="267"/>
        <v>0</v>
      </c>
      <c r="R4107" s="16">
        <f t="shared" si="265"/>
        <v>41905.795706018522</v>
      </c>
      <c r="S4107" s="16">
        <f t="shared" si="266"/>
        <v>41933.82708333333</v>
      </c>
    </row>
    <row r="4108" spans="1:19" ht="32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s="11" t="s">
        <v>8273</v>
      </c>
      <c r="O4108" t="s">
        <v>8274</v>
      </c>
      <c r="P4108" s="10">
        <f t="shared" si="264"/>
        <v>0</v>
      </c>
      <c r="Q4108">
        <f t="shared" si="267"/>
        <v>0</v>
      </c>
      <c r="R4108" s="16">
        <f t="shared" si="265"/>
        <v>42732.787523148145</v>
      </c>
      <c r="S4108" s="16">
        <f t="shared" si="266"/>
        <v>42762.787523148145</v>
      </c>
    </row>
    <row r="4109" spans="1:19" ht="32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s="11" t="s">
        <v>8273</v>
      </c>
      <c r="O4109" t="s">
        <v>8274</v>
      </c>
      <c r="P4109" s="10">
        <f t="shared" si="264"/>
        <v>0</v>
      </c>
      <c r="Q4109">
        <f t="shared" si="267"/>
        <v>0</v>
      </c>
      <c r="R4109" s="16">
        <f t="shared" si="265"/>
        <v>42511.698101851856</v>
      </c>
      <c r="S4109" s="16">
        <f t="shared" si="266"/>
        <v>42535.787500000006</v>
      </c>
    </row>
    <row r="4110" spans="1:19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s="11" t="s">
        <v>8273</v>
      </c>
      <c r="O4110" t="s">
        <v>8274</v>
      </c>
      <c r="P4110" s="10">
        <f t="shared" si="264"/>
        <v>0</v>
      </c>
      <c r="Q4110">
        <f t="shared" si="267"/>
        <v>0</v>
      </c>
      <c r="R4110" s="16">
        <f t="shared" si="265"/>
        <v>42538.742893518516</v>
      </c>
      <c r="S4110" s="16">
        <f t="shared" si="266"/>
        <v>42568.742893518516</v>
      </c>
    </row>
    <row r="4111" spans="1:19" ht="32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P4111" s="10">
        <f t="shared" si="264"/>
        <v>0</v>
      </c>
      <c r="Q4111">
        <f t="shared" si="267"/>
        <v>0</v>
      </c>
      <c r="R4111" s="16">
        <f t="shared" si="265"/>
        <v>42344.824502314819</v>
      </c>
      <c r="S4111" s="16">
        <f t="shared" si="266"/>
        <v>42400.996527777781</v>
      </c>
    </row>
    <row r="4112" spans="1:19" ht="32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s="11" t="s">
        <v>8273</v>
      </c>
      <c r="O4112" t="s">
        <v>8274</v>
      </c>
      <c r="P4112" s="10">
        <f t="shared" si="264"/>
        <v>0</v>
      </c>
      <c r="Q4112">
        <f t="shared" si="267"/>
        <v>0</v>
      </c>
      <c r="R4112" s="16">
        <f t="shared" si="265"/>
        <v>42495.722187499996</v>
      </c>
      <c r="S4112" s="16">
        <f t="shared" si="266"/>
        <v>42525.722187499996</v>
      </c>
    </row>
    <row r="4113" spans="1:19" ht="16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s="11" t="s">
        <v>8273</v>
      </c>
      <c r="O4113" t="s">
        <v>8274</v>
      </c>
      <c r="P4113" s="10">
        <f t="shared" si="264"/>
        <v>0</v>
      </c>
      <c r="Q4113">
        <f t="shared" si="267"/>
        <v>0</v>
      </c>
      <c r="R4113" s="16">
        <f t="shared" si="265"/>
        <v>41927.124884259261</v>
      </c>
      <c r="S4113" s="16">
        <f t="shared" si="266"/>
        <v>41937.124884259261</v>
      </c>
    </row>
    <row r="4114" spans="1:19" ht="32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s="11" t="s">
        <v>8273</v>
      </c>
      <c r="O4114" t="s">
        <v>8274</v>
      </c>
      <c r="P4114" s="10">
        <f t="shared" si="264"/>
        <v>0</v>
      </c>
      <c r="Q4114">
        <f t="shared" si="267"/>
        <v>0</v>
      </c>
      <c r="R4114" s="16">
        <f t="shared" si="265"/>
        <v>42730.903726851851</v>
      </c>
      <c r="S4114" s="16">
        <f t="shared" si="266"/>
        <v>42760.903726851851</v>
      </c>
    </row>
    <row r="4115" spans="1:19" ht="32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s="11" t="s">
        <v>8273</v>
      </c>
      <c r="O4115" t="s">
        <v>8274</v>
      </c>
      <c r="P4115" s="10">
        <f t="shared" si="264"/>
        <v>0</v>
      </c>
      <c r="Q4115">
        <f t="shared" si="267"/>
        <v>0</v>
      </c>
      <c r="R4115" s="16">
        <f t="shared" si="265"/>
        <v>42307.539398148147</v>
      </c>
      <c r="S4115" s="16">
        <f t="shared" si="266"/>
        <v>42337.581064814818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sortState xmlns:xlrd2="http://schemas.microsoft.com/office/spreadsheetml/2017/richdata2" ref="A522:Q4115">
    <sortCondition descending="1" ref="E1:E4115"/>
  </sortState>
  <conditionalFormatting sqref="F1:F1048576">
    <cfRule type="containsText" dxfId="11" priority="4" operator="containsText" text="failed">
      <formula>NOT(ISERROR(SEARCH("failed",F1)))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P1:P1048576 Q1">
    <cfRule type="colorScale" priority="3">
      <colorScale>
        <cfvo type="min"/>
        <cfvo type="percentile" val="90"/>
        <color rgb="FFFF0000"/>
        <color theme="4"/>
      </colorScale>
    </cfRule>
  </conditionalFormatting>
  <conditionalFormatting sqref="R1:S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832CD-F619-3846-9DED-2760323FAB3C}">
  <dimension ref="A1:R65"/>
  <sheetViews>
    <sheetView topLeftCell="A11" zoomScale="108" workbookViewId="0">
      <selection activeCell="A3" sqref="A3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8" max="8" width="15.33203125" customWidth="1"/>
    <col min="9" max="9" width="9.83203125" bestFit="1" customWidth="1"/>
    <col min="10" max="10" width="13" bestFit="1" customWidth="1"/>
    <col min="11" max="11" width="18" bestFit="1" customWidth="1"/>
    <col min="15" max="15" width="66.5" bestFit="1" customWidth="1"/>
    <col min="16" max="16" width="9.83203125" bestFit="1" customWidth="1"/>
    <col min="17" max="17" width="13" bestFit="1" customWidth="1"/>
    <col min="18" max="18" width="18" bestFit="1" customWidth="1"/>
  </cols>
  <sheetData>
    <row r="1" spans="1:18" x14ac:dyDescent="0.2">
      <c r="A1" s="14" t="s">
        <v>8222</v>
      </c>
      <c r="B1" t="s">
        <v>8223</v>
      </c>
      <c r="O1" s="14" t="s">
        <v>8317</v>
      </c>
      <c r="P1" t="s">
        <v>8282</v>
      </c>
    </row>
    <row r="2" spans="1:18" x14ac:dyDescent="0.2">
      <c r="O2" s="14" t="s">
        <v>8316</v>
      </c>
      <c r="P2" t="s">
        <v>8285</v>
      </c>
    </row>
    <row r="3" spans="1:18" x14ac:dyDescent="0.2">
      <c r="A3" s="14" t="s">
        <v>8318</v>
      </c>
      <c r="B3" s="14" t="s">
        <v>8319</v>
      </c>
    </row>
    <row r="4" spans="1:18" x14ac:dyDescent="0.2">
      <c r="A4" s="14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  <c r="O4" s="14" t="s">
        <v>8321</v>
      </c>
      <c r="P4" t="s">
        <v>8322</v>
      </c>
      <c r="Q4" t="s">
        <v>8323</v>
      </c>
      <c r="R4" t="s">
        <v>8324</v>
      </c>
    </row>
    <row r="5" spans="1:18" x14ac:dyDescent="0.2">
      <c r="A5" s="15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  <c r="O5" s="15" t="s">
        <v>938</v>
      </c>
      <c r="P5" s="13">
        <v>3500</v>
      </c>
      <c r="Q5" s="13">
        <v>40</v>
      </c>
      <c r="R5" s="13">
        <v>2</v>
      </c>
    </row>
    <row r="6" spans="1:18" x14ac:dyDescent="0.2">
      <c r="A6" s="15" t="s">
        <v>8320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  <c r="O6" s="15" t="s">
        <v>866</v>
      </c>
      <c r="P6" s="13">
        <v>2200</v>
      </c>
      <c r="Q6" s="13">
        <v>45</v>
      </c>
      <c r="R6" s="13">
        <v>2</v>
      </c>
    </row>
    <row r="7" spans="1:18" x14ac:dyDescent="0.2">
      <c r="O7" s="15" t="s">
        <v>862</v>
      </c>
      <c r="P7" s="13">
        <v>4500</v>
      </c>
      <c r="Q7" s="13">
        <v>101</v>
      </c>
      <c r="R7" s="13">
        <v>2</v>
      </c>
    </row>
    <row r="8" spans="1:18" x14ac:dyDescent="0.2">
      <c r="O8" s="15" t="s">
        <v>926</v>
      </c>
      <c r="P8" s="13">
        <v>6000</v>
      </c>
      <c r="Q8" s="13">
        <v>160</v>
      </c>
      <c r="R8" s="13">
        <v>5</v>
      </c>
    </row>
    <row r="9" spans="1:18" x14ac:dyDescent="0.2">
      <c r="O9" s="15" t="s">
        <v>922</v>
      </c>
      <c r="P9" s="13">
        <v>15000</v>
      </c>
      <c r="Q9" s="13">
        <v>4635</v>
      </c>
      <c r="R9" s="13">
        <v>20</v>
      </c>
    </row>
    <row r="10" spans="1:18" x14ac:dyDescent="0.2">
      <c r="O10" s="15" t="s">
        <v>914</v>
      </c>
      <c r="P10" s="13">
        <v>30000</v>
      </c>
      <c r="Q10" s="13">
        <v>1982</v>
      </c>
      <c r="R10" s="13">
        <v>24</v>
      </c>
    </row>
    <row r="11" spans="1:18" x14ac:dyDescent="0.2">
      <c r="O11" s="15" t="s">
        <v>907</v>
      </c>
      <c r="P11" s="13">
        <v>15000</v>
      </c>
      <c r="Q11" s="13">
        <v>0</v>
      </c>
      <c r="R11" s="13">
        <v>0</v>
      </c>
    </row>
    <row r="12" spans="1:18" x14ac:dyDescent="0.2">
      <c r="O12" s="15" t="s">
        <v>919</v>
      </c>
      <c r="P12" s="13">
        <v>3900</v>
      </c>
      <c r="Q12" s="13">
        <v>196</v>
      </c>
      <c r="R12" s="13">
        <v>10</v>
      </c>
    </row>
    <row r="13" spans="1:18" x14ac:dyDescent="0.2">
      <c r="O13" s="15" t="s">
        <v>878</v>
      </c>
      <c r="P13" s="13">
        <v>2000</v>
      </c>
      <c r="Q13" s="13">
        <v>1351</v>
      </c>
      <c r="R13" s="13">
        <v>29</v>
      </c>
    </row>
    <row r="14" spans="1:18" x14ac:dyDescent="0.2">
      <c r="O14" s="15" t="s">
        <v>925</v>
      </c>
      <c r="P14" s="13">
        <v>3000</v>
      </c>
      <c r="Q14" s="13">
        <v>327</v>
      </c>
      <c r="R14" s="13">
        <v>15</v>
      </c>
    </row>
    <row r="15" spans="1:18" x14ac:dyDescent="0.2">
      <c r="O15" s="15" t="s">
        <v>934</v>
      </c>
      <c r="P15" s="13">
        <v>2000</v>
      </c>
      <c r="Q15" s="13">
        <v>120</v>
      </c>
      <c r="R15" s="13">
        <v>2</v>
      </c>
    </row>
    <row r="16" spans="1:18" x14ac:dyDescent="0.2">
      <c r="O16" s="15" t="s">
        <v>880</v>
      </c>
      <c r="P16" s="13">
        <v>2100</v>
      </c>
      <c r="Q16" s="13">
        <v>644</v>
      </c>
      <c r="R16" s="13">
        <v>30</v>
      </c>
    </row>
    <row r="17" spans="15:18" x14ac:dyDescent="0.2">
      <c r="O17" s="15" t="s">
        <v>867</v>
      </c>
      <c r="P17" s="13">
        <v>3500</v>
      </c>
      <c r="Q17" s="13">
        <v>640</v>
      </c>
      <c r="R17" s="13">
        <v>11</v>
      </c>
    </row>
    <row r="18" spans="15:18" x14ac:dyDescent="0.2">
      <c r="O18" s="15" t="s">
        <v>939</v>
      </c>
      <c r="P18" s="13">
        <v>7000</v>
      </c>
      <c r="Q18" s="13">
        <v>25</v>
      </c>
      <c r="R18" s="13">
        <v>1</v>
      </c>
    </row>
    <row r="19" spans="15:18" x14ac:dyDescent="0.2">
      <c r="O19" s="15" t="s">
        <v>927</v>
      </c>
      <c r="P19" s="13">
        <v>7000</v>
      </c>
      <c r="Q19" s="13">
        <v>0</v>
      </c>
      <c r="R19" s="13">
        <v>0</v>
      </c>
    </row>
    <row r="20" spans="15:18" x14ac:dyDescent="0.2">
      <c r="O20" s="15" t="s">
        <v>930</v>
      </c>
      <c r="P20" s="13">
        <v>500</v>
      </c>
      <c r="Q20" s="13">
        <v>0</v>
      </c>
      <c r="R20" s="13">
        <v>0</v>
      </c>
    </row>
    <row r="21" spans="15:18" x14ac:dyDescent="0.2">
      <c r="O21" s="15" t="s">
        <v>932</v>
      </c>
      <c r="P21" s="13">
        <v>2000</v>
      </c>
      <c r="Q21" s="13">
        <v>131</v>
      </c>
      <c r="R21" s="13">
        <v>7</v>
      </c>
    </row>
    <row r="22" spans="15:18" x14ac:dyDescent="0.2">
      <c r="O22" s="15" t="s">
        <v>924</v>
      </c>
      <c r="P22" s="13">
        <v>15000</v>
      </c>
      <c r="Q22" s="13">
        <v>330</v>
      </c>
      <c r="R22" s="13">
        <v>6</v>
      </c>
    </row>
    <row r="23" spans="15:18" x14ac:dyDescent="0.2">
      <c r="O23" s="15" t="s">
        <v>872</v>
      </c>
      <c r="P23" s="13">
        <v>6000</v>
      </c>
      <c r="Q23" s="13">
        <v>325</v>
      </c>
      <c r="R23" s="13">
        <v>12</v>
      </c>
    </row>
    <row r="24" spans="15:18" x14ac:dyDescent="0.2">
      <c r="O24" s="15" t="s">
        <v>908</v>
      </c>
      <c r="P24" s="13">
        <v>2900</v>
      </c>
      <c r="Q24" s="13">
        <v>0</v>
      </c>
      <c r="R24" s="13">
        <v>0</v>
      </c>
    </row>
    <row r="25" spans="15:18" x14ac:dyDescent="0.2">
      <c r="O25" s="15" t="s">
        <v>911</v>
      </c>
      <c r="P25" s="13">
        <v>550</v>
      </c>
      <c r="Q25" s="13">
        <v>123</v>
      </c>
      <c r="R25" s="13">
        <v>5</v>
      </c>
    </row>
    <row r="26" spans="15:18" x14ac:dyDescent="0.2">
      <c r="O26" s="15" t="s">
        <v>918</v>
      </c>
      <c r="P26" s="13">
        <v>5000</v>
      </c>
      <c r="Q26" s="13">
        <v>30</v>
      </c>
      <c r="R26" s="13">
        <v>1</v>
      </c>
    </row>
    <row r="27" spans="15:18" x14ac:dyDescent="0.2">
      <c r="O27" s="15" t="s">
        <v>865</v>
      </c>
      <c r="P27" s="13">
        <v>6500</v>
      </c>
      <c r="Q27" s="13">
        <v>2700</v>
      </c>
      <c r="R27" s="13">
        <v>79</v>
      </c>
    </row>
    <row r="28" spans="15:18" x14ac:dyDescent="0.2">
      <c r="O28" s="15" t="s">
        <v>864</v>
      </c>
      <c r="P28" s="13">
        <v>2000</v>
      </c>
      <c r="Q28" s="13">
        <v>90</v>
      </c>
      <c r="R28" s="13">
        <v>5</v>
      </c>
    </row>
    <row r="29" spans="15:18" x14ac:dyDescent="0.2">
      <c r="O29" s="15" t="s">
        <v>909</v>
      </c>
      <c r="P29" s="13">
        <v>2500</v>
      </c>
      <c r="Q29" s="13">
        <v>0</v>
      </c>
      <c r="R29" s="13">
        <v>0</v>
      </c>
    </row>
    <row r="30" spans="15:18" x14ac:dyDescent="0.2">
      <c r="O30" s="15" t="s">
        <v>912</v>
      </c>
      <c r="P30" s="13">
        <v>100000</v>
      </c>
      <c r="Q30" s="13">
        <v>0</v>
      </c>
      <c r="R30" s="13">
        <v>0</v>
      </c>
    </row>
    <row r="31" spans="15:18" x14ac:dyDescent="0.2">
      <c r="O31" s="15" t="s">
        <v>929</v>
      </c>
      <c r="P31" s="13">
        <v>14500</v>
      </c>
      <c r="Q31" s="13">
        <v>1575</v>
      </c>
      <c r="R31" s="13">
        <v>28</v>
      </c>
    </row>
    <row r="32" spans="15:18" x14ac:dyDescent="0.2">
      <c r="O32" s="15" t="s">
        <v>876</v>
      </c>
      <c r="P32" s="13">
        <v>5000</v>
      </c>
      <c r="Q32" s="13">
        <v>0</v>
      </c>
      <c r="R32" s="13">
        <v>0</v>
      </c>
    </row>
    <row r="33" spans="15:18" x14ac:dyDescent="0.2">
      <c r="O33" s="15" t="s">
        <v>861</v>
      </c>
      <c r="P33" s="13">
        <v>14000</v>
      </c>
      <c r="Q33" s="13">
        <v>2540</v>
      </c>
      <c r="R33" s="13">
        <v>48</v>
      </c>
    </row>
    <row r="34" spans="15:18" x14ac:dyDescent="0.2">
      <c r="O34" s="15" t="s">
        <v>920</v>
      </c>
      <c r="P34" s="13">
        <v>20000</v>
      </c>
      <c r="Q34" s="13">
        <v>100</v>
      </c>
      <c r="R34" s="13">
        <v>1</v>
      </c>
    </row>
    <row r="35" spans="15:18" x14ac:dyDescent="0.2">
      <c r="O35" s="15" t="s">
        <v>906</v>
      </c>
      <c r="P35" s="13">
        <v>6500</v>
      </c>
      <c r="Q35" s="13">
        <v>196</v>
      </c>
      <c r="R35" s="13">
        <v>6</v>
      </c>
    </row>
    <row r="36" spans="15:18" x14ac:dyDescent="0.2">
      <c r="O36" s="15" t="s">
        <v>937</v>
      </c>
      <c r="P36" s="13">
        <v>1400</v>
      </c>
      <c r="Q36" s="13">
        <v>0</v>
      </c>
      <c r="R36" s="13">
        <v>0</v>
      </c>
    </row>
    <row r="37" spans="15:18" x14ac:dyDescent="0.2">
      <c r="O37" s="15" t="s">
        <v>928</v>
      </c>
      <c r="P37" s="13">
        <v>20000</v>
      </c>
      <c r="Q37" s="13">
        <v>0</v>
      </c>
      <c r="R37" s="13">
        <v>0</v>
      </c>
    </row>
    <row r="38" spans="15:18" x14ac:dyDescent="0.2">
      <c r="O38" s="15" t="s">
        <v>917</v>
      </c>
      <c r="P38" s="13">
        <v>3300</v>
      </c>
      <c r="Q38" s="13">
        <v>0</v>
      </c>
      <c r="R38" s="13">
        <v>0</v>
      </c>
    </row>
    <row r="39" spans="15:18" x14ac:dyDescent="0.2">
      <c r="O39" s="15" t="s">
        <v>879</v>
      </c>
      <c r="P39" s="13">
        <v>5000</v>
      </c>
      <c r="Q39" s="13">
        <v>65</v>
      </c>
      <c r="R39" s="13">
        <v>2</v>
      </c>
    </row>
    <row r="40" spans="15:18" x14ac:dyDescent="0.2">
      <c r="O40" s="15" t="s">
        <v>935</v>
      </c>
      <c r="P40" s="13">
        <v>5000</v>
      </c>
      <c r="Q40" s="13">
        <v>1520</v>
      </c>
      <c r="R40" s="13">
        <v>30</v>
      </c>
    </row>
    <row r="41" spans="15:18" x14ac:dyDescent="0.2">
      <c r="O41" s="15" t="s">
        <v>870</v>
      </c>
      <c r="P41" s="13">
        <v>8800</v>
      </c>
      <c r="Q41" s="13">
        <v>1040</v>
      </c>
      <c r="R41" s="13">
        <v>3</v>
      </c>
    </row>
    <row r="42" spans="15:18" x14ac:dyDescent="0.2">
      <c r="O42" s="15" t="s">
        <v>933</v>
      </c>
      <c r="P42" s="13">
        <v>9500</v>
      </c>
      <c r="Q42" s="13">
        <v>1381</v>
      </c>
      <c r="R42" s="13">
        <v>30</v>
      </c>
    </row>
    <row r="43" spans="15:18" x14ac:dyDescent="0.2">
      <c r="O43" s="15" t="s">
        <v>921</v>
      </c>
      <c r="P43" s="13">
        <v>5500</v>
      </c>
      <c r="Q43" s="13">
        <v>0</v>
      </c>
      <c r="R43" s="13">
        <v>0</v>
      </c>
    </row>
    <row r="44" spans="15:18" x14ac:dyDescent="0.2">
      <c r="O44" s="15" t="s">
        <v>868</v>
      </c>
      <c r="P44" s="13">
        <v>5000</v>
      </c>
      <c r="Q44" s="13">
        <v>1201</v>
      </c>
      <c r="R44" s="13">
        <v>11</v>
      </c>
    </row>
    <row r="45" spans="15:18" x14ac:dyDescent="0.2">
      <c r="O45" s="15" t="s">
        <v>903</v>
      </c>
      <c r="P45" s="13">
        <v>30000</v>
      </c>
      <c r="Q45" s="13">
        <v>90</v>
      </c>
      <c r="R45" s="13">
        <v>3</v>
      </c>
    </row>
    <row r="46" spans="15:18" x14ac:dyDescent="0.2">
      <c r="O46" s="15" t="s">
        <v>902</v>
      </c>
      <c r="P46" s="13">
        <v>6500</v>
      </c>
      <c r="Q46" s="13">
        <v>0</v>
      </c>
      <c r="R46" s="13">
        <v>0</v>
      </c>
    </row>
    <row r="47" spans="15:18" x14ac:dyDescent="0.2">
      <c r="O47" s="15" t="s">
        <v>875</v>
      </c>
      <c r="P47" s="13">
        <v>3000</v>
      </c>
      <c r="Q47" s="13">
        <v>730</v>
      </c>
      <c r="R47" s="13">
        <v>21</v>
      </c>
    </row>
    <row r="48" spans="15:18" x14ac:dyDescent="0.2">
      <c r="O48" s="15" t="s">
        <v>910</v>
      </c>
      <c r="P48" s="13">
        <v>16000</v>
      </c>
      <c r="Q48" s="13">
        <v>520</v>
      </c>
      <c r="R48" s="13">
        <v>8</v>
      </c>
    </row>
    <row r="49" spans="15:18" x14ac:dyDescent="0.2">
      <c r="O49" s="15" t="s">
        <v>901</v>
      </c>
      <c r="P49" s="13">
        <v>5000</v>
      </c>
      <c r="Q49" s="13">
        <v>21</v>
      </c>
      <c r="R49" s="13">
        <v>2</v>
      </c>
    </row>
    <row r="50" spans="15:18" x14ac:dyDescent="0.2">
      <c r="O50" s="15" t="s">
        <v>916</v>
      </c>
      <c r="P50" s="13">
        <v>6500</v>
      </c>
      <c r="Q50" s="13">
        <v>375</v>
      </c>
      <c r="R50" s="13">
        <v>9</v>
      </c>
    </row>
    <row r="51" spans="15:18" x14ac:dyDescent="0.2">
      <c r="O51" s="15" t="s">
        <v>873</v>
      </c>
      <c r="P51" s="13">
        <v>8000</v>
      </c>
      <c r="Q51" s="13">
        <v>65</v>
      </c>
      <c r="R51" s="13">
        <v>2</v>
      </c>
    </row>
    <row r="52" spans="15:18" x14ac:dyDescent="0.2">
      <c r="O52" s="15" t="s">
        <v>915</v>
      </c>
      <c r="P52" s="13">
        <v>1500</v>
      </c>
      <c r="Q52" s="13">
        <v>0</v>
      </c>
      <c r="R52" s="13">
        <v>0</v>
      </c>
    </row>
    <row r="53" spans="15:18" x14ac:dyDescent="0.2">
      <c r="O53" s="15" t="s">
        <v>877</v>
      </c>
      <c r="P53" s="13">
        <v>3152</v>
      </c>
      <c r="Q53" s="13">
        <v>1286</v>
      </c>
      <c r="R53" s="13">
        <v>45</v>
      </c>
    </row>
    <row r="54" spans="15:18" x14ac:dyDescent="0.2">
      <c r="O54" s="15" t="s">
        <v>940</v>
      </c>
      <c r="P54" s="13">
        <v>2750</v>
      </c>
      <c r="Q54" s="13">
        <v>40</v>
      </c>
      <c r="R54" s="13">
        <v>2</v>
      </c>
    </row>
    <row r="55" spans="15:18" x14ac:dyDescent="0.2">
      <c r="O55" s="15" t="s">
        <v>869</v>
      </c>
      <c r="P55" s="13">
        <v>45000</v>
      </c>
      <c r="Q55" s="13">
        <v>50</v>
      </c>
      <c r="R55" s="13">
        <v>1</v>
      </c>
    </row>
    <row r="56" spans="15:18" x14ac:dyDescent="0.2">
      <c r="O56" s="15" t="s">
        <v>936</v>
      </c>
      <c r="P56" s="13">
        <v>3500</v>
      </c>
      <c r="Q56" s="13">
        <v>50</v>
      </c>
      <c r="R56" s="13">
        <v>2</v>
      </c>
    </row>
    <row r="57" spans="15:18" x14ac:dyDescent="0.2">
      <c r="O57" s="15" t="s">
        <v>874</v>
      </c>
      <c r="P57" s="13">
        <v>3500</v>
      </c>
      <c r="Q57" s="13">
        <v>45</v>
      </c>
      <c r="R57" s="13">
        <v>5</v>
      </c>
    </row>
    <row r="58" spans="15:18" x14ac:dyDescent="0.2">
      <c r="O58" s="15" t="s">
        <v>923</v>
      </c>
      <c r="P58" s="13">
        <v>27000</v>
      </c>
      <c r="Q58" s="13">
        <v>5680</v>
      </c>
      <c r="R58" s="13">
        <v>30</v>
      </c>
    </row>
    <row r="59" spans="15:18" x14ac:dyDescent="0.2">
      <c r="O59" s="15" t="s">
        <v>863</v>
      </c>
      <c r="P59" s="13">
        <v>50000</v>
      </c>
      <c r="Q59" s="13">
        <v>170</v>
      </c>
      <c r="R59" s="13">
        <v>4</v>
      </c>
    </row>
    <row r="60" spans="15:18" x14ac:dyDescent="0.2">
      <c r="O60" s="15" t="s">
        <v>871</v>
      </c>
      <c r="P60" s="13">
        <v>20000</v>
      </c>
      <c r="Q60" s="13">
        <v>62</v>
      </c>
      <c r="R60" s="13">
        <v>5</v>
      </c>
    </row>
    <row r="61" spans="15:18" x14ac:dyDescent="0.2">
      <c r="O61" s="15" t="s">
        <v>931</v>
      </c>
      <c r="P61" s="13">
        <v>900</v>
      </c>
      <c r="Q61" s="13">
        <v>345</v>
      </c>
      <c r="R61" s="13">
        <v>5</v>
      </c>
    </row>
    <row r="62" spans="15:18" x14ac:dyDescent="0.2">
      <c r="O62" s="15" t="s">
        <v>905</v>
      </c>
      <c r="P62" s="13">
        <v>50000</v>
      </c>
      <c r="Q62" s="13">
        <v>151</v>
      </c>
      <c r="R62" s="13">
        <v>3</v>
      </c>
    </row>
    <row r="63" spans="15:18" x14ac:dyDescent="0.2">
      <c r="O63" s="15" t="s">
        <v>913</v>
      </c>
      <c r="P63" s="13">
        <v>3500</v>
      </c>
      <c r="Q63" s="13">
        <v>30</v>
      </c>
      <c r="R63" s="13">
        <v>2</v>
      </c>
    </row>
    <row r="64" spans="15:18" x14ac:dyDescent="0.2">
      <c r="O64" s="15" t="s">
        <v>904</v>
      </c>
      <c r="P64" s="13">
        <v>5000</v>
      </c>
      <c r="Q64" s="13">
        <v>160</v>
      </c>
      <c r="R64" s="13">
        <v>4</v>
      </c>
    </row>
    <row r="65" spans="15:18" x14ac:dyDescent="0.2">
      <c r="O65" s="15" t="s">
        <v>8320</v>
      </c>
      <c r="P65" s="13">
        <v>663952</v>
      </c>
      <c r="Q65" s="13">
        <v>33483</v>
      </c>
      <c r="R65" s="13">
        <v>580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4E729-774B-D142-A862-F7C41E463DD2}">
  <dimension ref="A1:E7"/>
  <sheetViews>
    <sheetView zoomScale="113" workbookViewId="0">
      <selection activeCell="U6" sqref="U6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4" bestFit="1" customWidth="1"/>
    <col min="4" max="4" width="9" bestFit="1" customWidth="1"/>
    <col min="5" max="6" width="10.1640625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8317</v>
      </c>
      <c r="B2" t="s">
        <v>8325</v>
      </c>
    </row>
    <row r="4" spans="1:5" x14ac:dyDescent="0.2">
      <c r="A4" s="14" t="s">
        <v>8318</v>
      </c>
      <c r="B4" s="14" t="s">
        <v>8319</v>
      </c>
    </row>
    <row r="5" spans="1:5" x14ac:dyDescent="0.2">
      <c r="A5" s="14" t="s">
        <v>8321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">
      <c r="A6" s="15" t="s">
        <v>8274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5" t="s">
        <v>8320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A7AF8-8C74-914E-A87D-952AE8E35F7E}">
  <dimension ref="A1:F18"/>
  <sheetViews>
    <sheetView zoomScaleNormal="90" workbookViewId="0">
      <selection activeCell="A4" sqref="A4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</cols>
  <sheetData>
    <row r="1" spans="1:6" x14ac:dyDescent="0.2">
      <c r="A1" s="14" t="s">
        <v>8317</v>
      </c>
      <c r="B1" t="s">
        <v>8273</v>
      </c>
    </row>
    <row r="2" spans="1:6" x14ac:dyDescent="0.2">
      <c r="A2" s="14" t="s">
        <v>8340</v>
      </c>
      <c r="B2" t="s">
        <v>8325</v>
      </c>
    </row>
    <row r="4" spans="1:6" x14ac:dyDescent="0.2">
      <c r="A4" s="14" t="s">
        <v>8318</v>
      </c>
      <c r="B4" s="14" t="s">
        <v>8319</v>
      </c>
    </row>
    <row r="5" spans="1:6" x14ac:dyDescent="0.2">
      <c r="A5" s="14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">
      <c r="A6" s="17" t="s">
        <v>8334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8335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8336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8337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8328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8338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8329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8330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8331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8332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8333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8339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8320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54F4-F79E-FF4C-A390-F6B3E6C4E06A}">
  <dimension ref="A1:F6"/>
  <sheetViews>
    <sheetView zoomScale="150" workbookViewId="0">
      <selection activeCell="C16" sqref="C16"/>
    </sheetView>
  </sheetViews>
  <sheetFormatPr baseColWidth="10" defaultRowHeight="15" x14ac:dyDescent="0.2"/>
  <cols>
    <col min="1" max="1" width="28.6640625" bestFit="1" customWidth="1"/>
    <col min="2" max="2" width="109.6640625" bestFit="1" customWidth="1"/>
    <col min="5" max="5" width="15" bestFit="1" customWidth="1"/>
    <col min="6" max="6" width="12.33203125" bestFit="1" customWidth="1"/>
  </cols>
  <sheetData>
    <row r="1" spans="1:6" x14ac:dyDescent="0.2">
      <c r="A1" s="1" t="s">
        <v>8341</v>
      </c>
      <c r="B1" s="1" t="s">
        <v>8342</v>
      </c>
      <c r="C1" s="1" t="s">
        <v>8343</v>
      </c>
      <c r="D1" s="1" t="s">
        <v>8344</v>
      </c>
      <c r="E1" s="1" t="s">
        <v>8345</v>
      </c>
      <c r="F1" s="1" t="s">
        <v>8261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16,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16,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16,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16,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16,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5F0D8-0DFE-034A-BB0A-927889CED266}">
  <dimension ref="A1:S413"/>
  <sheetViews>
    <sheetView workbookViewId="0">
      <selection activeCell="C9" sqref="C9"/>
    </sheetView>
  </sheetViews>
  <sheetFormatPr baseColWidth="10" defaultRowHeight="15" x14ac:dyDescent="0.2"/>
  <cols>
    <col min="1" max="1" width="5.1640625" bestFit="1" customWidth="1"/>
    <col min="2" max="2" width="31.5" customWidth="1"/>
    <col min="3" max="3" width="65.16406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3.5" bestFit="1" customWidth="1"/>
    <col min="15" max="15" width="10.6640625" bestFit="1" customWidth="1"/>
    <col min="16" max="16" width="16.33203125" bestFit="1" customWidth="1"/>
    <col min="17" max="17" width="15" bestFit="1" customWidth="1"/>
    <col min="18" max="18" width="20.33203125" bestFit="1" customWidth="1"/>
    <col min="19" max="19" width="19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8317</v>
      </c>
      <c r="O1" s="1" t="s">
        <v>8316</v>
      </c>
      <c r="P1" s="9" t="s">
        <v>8264</v>
      </c>
      <c r="Q1" s="1" t="s">
        <v>8265</v>
      </c>
      <c r="R1" s="1" t="s">
        <v>8326</v>
      </c>
      <c r="S1" s="1" t="s">
        <v>8327</v>
      </c>
    </row>
    <row r="2" spans="1:19" ht="32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s="11" t="s">
        <v>8273</v>
      </c>
      <c r="O2" t="s">
        <v>8274</v>
      </c>
      <c r="P2" s="10">
        <v>100</v>
      </c>
      <c r="Q2">
        <v>179.28</v>
      </c>
      <c r="R2" s="16">
        <v>41730.276747685188</v>
      </c>
      <c r="S2" s="16">
        <v>41764.276747685188</v>
      </c>
    </row>
    <row r="3" spans="1:19" ht="4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s="11" t="s">
        <v>8273</v>
      </c>
      <c r="O3" t="s">
        <v>8274</v>
      </c>
      <c r="P3" s="10">
        <v>160</v>
      </c>
      <c r="Q3">
        <v>60.3</v>
      </c>
      <c r="R3" s="16">
        <v>41940.69158564815</v>
      </c>
      <c r="S3" s="16">
        <v>41969.332638888889</v>
      </c>
    </row>
    <row r="4" spans="1:19" ht="32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s="11" t="s">
        <v>8273</v>
      </c>
      <c r="O4" t="s">
        <v>8274</v>
      </c>
      <c r="P4" s="10">
        <v>128</v>
      </c>
      <c r="Q4">
        <v>186.8</v>
      </c>
      <c r="R4" s="16">
        <v>42020.700567129628</v>
      </c>
      <c r="S4" s="16">
        <v>42065.207638888889</v>
      </c>
    </row>
    <row r="5" spans="1:19" ht="32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s="11" t="s">
        <v>8273</v>
      </c>
      <c r="O5" t="s">
        <v>8274</v>
      </c>
      <c r="P5" s="10">
        <v>100</v>
      </c>
      <c r="Q5">
        <v>550.04</v>
      </c>
      <c r="R5" s="16">
        <v>41887.292187500003</v>
      </c>
      <c r="S5" s="16">
        <v>41917.292187500003</v>
      </c>
    </row>
    <row r="6" spans="1:19" ht="64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s="11" t="s">
        <v>8273</v>
      </c>
      <c r="O6" t="s">
        <v>8274</v>
      </c>
      <c r="P6" s="10">
        <v>114</v>
      </c>
      <c r="Q6">
        <v>119.18</v>
      </c>
      <c r="R6" s="16">
        <v>42480.078715277778</v>
      </c>
      <c r="S6" s="16">
        <v>42504.165972222225</v>
      </c>
    </row>
    <row r="7" spans="1:19" ht="80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s="11" t="s">
        <v>8273</v>
      </c>
      <c r="O7" t="s">
        <v>8274</v>
      </c>
      <c r="P7" s="10">
        <v>101</v>
      </c>
      <c r="Q7">
        <v>131.13999999999999</v>
      </c>
      <c r="R7" s="16">
        <v>42252.474351851852</v>
      </c>
      <c r="S7" s="16">
        <v>42276.165972222225</v>
      </c>
    </row>
    <row r="8" spans="1:19" ht="6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s="11" t="s">
        <v>8273</v>
      </c>
      <c r="O8" t="s">
        <v>8274</v>
      </c>
      <c r="P8" s="10">
        <v>100</v>
      </c>
      <c r="Q8">
        <v>262.11</v>
      </c>
      <c r="R8" s="16">
        <v>42219.665173611109</v>
      </c>
      <c r="S8" s="16">
        <v>42257.165972222225</v>
      </c>
    </row>
    <row r="9" spans="1:19" ht="96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s="11" t="s">
        <v>8273</v>
      </c>
      <c r="O9" t="s">
        <v>8274</v>
      </c>
      <c r="P9" s="10">
        <v>103</v>
      </c>
      <c r="Q9">
        <v>134.26</v>
      </c>
      <c r="R9" s="16">
        <v>42445.19430555556</v>
      </c>
      <c r="S9" s="16">
        <v>42489.19430555556</v>
      </c>
    </row>
    <row r="10" spans="1:19" ht="3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s="11" t="s">
        <v>8273</v>
      </c>
      <c r="O10" t="s">
        <v>8274</v>
      </c>
      <c r="P10" s="10">
        <v>103</v>
      </c>
      <c r="Q10">
        <v>297.02999999999997</v>
      </c>
      <c r="R10" s="16">
        <v>41884.617314814815</v>
      </c>
      <c r="S10" s="16">
        <v>41916.617314814815</v>
      </c>
    </row>
    <row r="11" spans="1:19" ht="4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s="11" t="s">
        <v>8273</v>
      </c>
      <c r="O11" t="s">
        <v>8274</v>
      </c>
      <c r="P11" s="10">
        <v>102</v>
      </c>
      <c r="Q11">
        <v>141.71</v>
      </c>
      <c r="R11" s="16">
        <v>42697.850844907407</v>
      </c>
      <c r="S11" s="16">
        <v>42745.208333333328</v>
      </c>
    </row>
    <row r="12" spans="1:19" ht="48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s="11" t="s">
        <v>8273</v>
      </c>
      <c r="O12" t="s">
        <v>8274</v>
      </c>
      <c r="P12" s="10">
        <v>120</v>
      </c>
      <c r="Q12">
        <v>85.53</v>
      </c>
      <c r="R12" s="16">
        <v>41834.586574074077</v>
      </c>
      <c r="S12" s="16">
        <v>41866.083333333336</v>
      </c>
    </row>
    <row r="13" spans="1:19" ht="64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s="11" t="s">
        <v>8273</v>
      </c>
      <c r="O13" t="s">
        <v>8274</v>
      </c>
      <c r="P13" s="10">
        <v>102</v>
      </c>
      <c r="Q13">
        <v>119.19</v>
      </c>
      <c r="R13" s="16">
        <v>41918.742175925923</v>
      </c>
      <c r="S13" s="16">
        <v>41948.783842592595</v>
      </c>
    </row>
    <row r="14" spans="1:19" ht="48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s="11" t="s">
        <v>8273</v>
      </c>
      <c r="O14" t="s">
        <v>8274</v>
      </c>
      <c r="P14" s="10">
        <v>106</v>
      </c>
      <c r="Q14">
        <v>251.74</v>
      </c>
      <c r="R14" s="16">
        <v>42614.760937500003</v>
      </c>
      <c r="S14" s="16">
        <v>42644.165972222225</v>
      </c>
    </row>
    <row r="15" spans="1:19" ht="80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s="11" t="s">
        <v>8273</v>
      </c>
      <c r="O15" t="s">
        <v>8274</v>
      </c>
      <c r="P15" s="10">
        <v>118</v>
      </c>
      <c r="Q15">
        <v>110.35</v>
      </c>
      <c r="R15" s="16">
        <v>41909.969386574077</v>
      </c>
      <c r="S15" s="16">
        <v>41950.011053240742</v>
      </c>
    </row>
    <row r="16" spans="1:19" ht="80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s="11" t="s">
        <v>8273</v>
      </c>
      <c r="O16" t="s">
        <v>8274</v>
      </c>
      <c r="P16" s="10">
        <v>110</v>
      </c>
      <c r="Q16">
        <v>92.04</v>
      </c>
      <c r="R16" s="16">
        <v>42461.747199074074</v>
      </c>
      <c r="S16" s="16">
        <v>42491.747199074074</v>
      </c>
    </row>
    <row r="17" spans="1:19" ht="8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s="11" t="s">
        <v>8273</v>
      </c>
      <c r="O17" t="s">
        <v>8274</v>
      </c>
      <c r="P17" s="10">
        <v>104</v>
      </c>
      <c r="Q17">
        <v>81.13</v>
      </c>
      <c r="R17" s="16">
        <v>42135.60020833333</v>
      </c>
      <c r="S17" s="16">
        <v>42167.083333333328</v>
      </c>
    </row>
    <row r="18" spans="1:19" ht="8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s="11" t="s">
        <v>8273</v>
      </c>
      <c r="O18" t="s">
        <v>8274</v>
      </c>
      <c r="P18" s="10">
        <v>108</v>
      </c>
      <c r="Q18">
        <v>106.8</v>
      </c>
      <c r="R18" s="16">
        <v>41933.291643518518</v>
      </c>
      <c r="S18" s="16">
        <v>41963.333310185189</v>
      </c>
    </row>
    <row r="19" spans="1:19" ht="64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s="11" t="s">
        <v>8273</v>
      </c>
      <c r="O19" t="s">
        <v>8274</v>
      </c>
      <c r="P19" s="10">
        <v>102</v>
      </c>
      <c r="Q19">
        <v>177.09</v>
      </c>
      <c r="R19" s="16">
        <v>42602.576712962968</v>
      </c>
      <c r="S19" s="16">
        <v>42621.15625</v>
      </c>
    </row>
    <row r="20" spans="1:19" ht="64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s="11" t="s">
        <v>8273</v>
      </c>
      <c r="O20" t="s">
        <v>8274</v>
      </c>
      <c r="P20" s="10">
        <v>101</v>
      </c>
      <c r="Q20">
        <v>182.91</v>
      </c>
      <c r="R20" s="16">
        <v>42702.917048611111</v>
      </c>
      <c r="S20" s="16">
        <v>42732.917048611111</v>
      </c>
    </row>
    <row r="21" spans="1:19" ht="80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s="11" t="s">
        <v>8273</v>
      </c>
      <c r="O21" t="s">
        <v>8274</v>
      </c>
      <c r="P21" s="10">
        <v>100</v>
      </c>
      <c r="Q21">
        <v>168.25</v>
      </c>
      <c r="R21" s="16">
        <v>42050.983182870375</v>
      </c>
      <c r="S21" s="16">
        <v>42085.941516203704</v>
      </c>
    </row>
    <row r="22" spans="1:19" ht="80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s="11" t="s">
        <v>8273</v>
      </c>
      <c r="O22" t="s">
        <v>8274</v>
      </c>
      <c r="P22" s="10">
        <v>116</v>
      </c>
      <c r="Q22">
        <v>71.489999999999995</v>
      </c>
      <c r="R22" s="16">
        <v>41835.666354166664</v>
      </c>
      <c r="S22" s="16">
        <v>41855.666354166664</v>
      </c>
    </row>
    <row r="23" spans="1:19" ht="3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s="11" t="s">
        <v>8273</v>
      </c>
      <c r="O23" t="s">
        <v>8274</v>
      </c>
      <c r="P23" s="10">
        <v>110</v>
      </c>
      <c r="Q23">
        <v>99.79</v>
      </c>
      <c r="R23" s="16">
        <v>42290.61855324074</v>
      </c>
      <c r="S23" s="16">
        <v>42320.104861111111</v>
      </c>
    </row>
    <row r="24" spans="1:19" ht="64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s="11" t="s">
        <v>8273</v>
      </c>
      <c r="O24" t="s">
        <v>8274</v>
      </c>
      <c r="P24" s="10">
        <v>101</v>
      </c>
      <c r="Q24">
        <v>54.91</v>
      </c>
      <c r="R24" s="16">
        <v>42400.704537037032</v>
      </c>
      <c r="S24" s="16">
        <v>42444.875</v>
      </c>
    </row>
    <row r="25" spans="1:19" ht="3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s="11" t="s">
        <v>8273</v>
      </c>
      <c r="O25" t="s">
        <v>8274</v>
      </c>
      <c r="P25" s="10">
        <v>105</v>
      </c>
      <c r="Q25">
        <v>89.59</v>
      </c>
      <c r="R25" s="16">
        <v>42696.624444444446</v>
      </c>
      <c r="S25" s="16">
        <v>42726.624444444446</v>
      </c>
    </row>
    <row r="26" spans="1:19" ht="80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s="11" t="s">
        <v>8273</v>
      </c>
      <c r="O26" t="s">
        <v>8274</v>
      </c>
      <c r="P26" s="10">
        <v>104</v>
      </c>
      <c r="Q26">
        <v>199.17</v>
      </c>
      <c r="R26" s="16">
        <v>42265.022824074069</v>
      </c>
      <c r="S26" s="16">
        <v>42285.022824074069</v>
      </c>
    </row>
    <row r="27" spans="1:19" ht="64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s="11" t="s">
        <v>8273</v>
      </c>
      <c r="O27" t="s">
        <v>8274</v>
      </c>
      <c r="P27" s="10">
        <v>103</v>
      </c>
      <c r="Q27">
        <v>85.53</v>
      </c>
      <c r="R27" s="16">
        <v>42522.347812499997</v>
      </c>
      <c r="S27" s="16">
        <v>42552.347812499997</v>
      </c>
    </row>
    <row r="28" spans="1:19" ht="64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s="11" t="s">
        <v>8273</v>
      </c>
      <c r="O28" t="s">
        <v>8274</v>
      </c>
      <c r="P28" s="10">
        <v>154</v>
      </c>
      <c r="Q28">
        <v>106.5</v>
      </c>
      <c r="R28" s="16">
        <v>42284.500104166669</v>
      </c>
      <c r="S28" s="16">
        <v>42314.541770833333</v>
      </c>
    </row>
    <row r="29" spans="1:19" ht="32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s="11" t="s">
        <v>8273</v>
      </c>
      <c r="O29" t="s">
        <v>8274</v>
      </c>
      <c r="P29" s="10">
        <v>102</v>
      </c>
      <c r="Q29">
        <v>127.79</v>
      </c>
      <c r="R29" s="16">
        <v>42292.701053240744</v>
      </c>
      <c r="S29" s="16">
        <v>42322.742719907401</v>
      </c>
    </row>
    <row r="30" spans="1:19" ht="64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s="11" t="s">
        <v>8273</v>
      </c>
      <c r="O30" t="s">
        <v>8274</v>
      </c>
      <c r="P30" s="10">
        <v>102</v>
      </c>
      <c r="Q30">
        <v>136.85</v>
      </c>
      <c r="R30" s="16">
        <v>42769.574999999997</v>
      </c>
      <c r="S30" s="16">
        <v>42790.574999999997</v>
      </c>
    </row>
    <row r="31" spans="1:19" ht="112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s="11" t="s">
        <v>8273</v>
      </c>
      <c r="O31" t="s">
        <v>8274</v>
      </c>
      <c r="P31" s="10">
        <v>102</v>
      </c>
      <c r="Q31">
        <v>53.18</v>
      </c>
      <c r="R31" s="16">
        <v>42172.757638888885</v>
      </c>
      <c r="S31" s="16">
        <v>42202.757638888885</v>
      </c>
    </row>
    <row r="32" spans="1:19" ht="4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s="11" t="s">
        <v>8273</v>
      </c>
      <c r="O32" t="s">
        <v>8274</v>
      </c>
      <c r="P32" s="10">
        <v>102</v>
      </c>
      <c r="Q32">
        <v>125.12</v>
      </c>
      <c r="R32" s="16">
        <v>42567.840069444443</v>
      </c>
      <c r="S32" s="16">
        <v>42597.840069444443</v>
      </c>
    </row>
    <row r="33" spans="1:19" ht="1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s="11" t="s">
        <v>8273</v>
      </c>
      <c r="O33" t="s">
        <v>8274</v>
      </c>
      <c r="P33" s="10">
        <v>101</v>
      </c>
      <c r="Q33">
        <v>256.37</v>
      </c>
      <c r="R33" s="16">
        <v>42772.833379629628</v>
      </c>
      <c r="S33" s="16">
        <v>42806.875</v>
      </c>
    </row>
    <row r="34" spans="1:19" ht="80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s="11" t="s">
        <v>8273</v>
      </c>
      <c r="O34" t="s">
        <v>8274</v>
      </c>
      <c r="P34" s="10">
        <v>302</v>
      </c>
      <c r="Q34">
        <v>252.02</v>
      </c>
      <c r="R34" s="16">
        <v>42473.794710648144</v>
      </c>
      <c r="S34" s="16">
        <v>42503.794710648144</v>
      </c>
    </row>
    <row r="35" spans="1:19" ht="64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s="11" t="s">
        <v>8273</v>
      </c>
      <c r="O35" t="s">
        <v>8274</v>
      </c>
      <c r="P35" s="10">
        <v>111</v>
      </c>
      <c r="Q35">
        <v>200.69</v>
      </c>
      <c r="R35" s="16">
        <v>41775.753761574073</v>
      </c>
      <c r="S35" s="16">
        <v>41805.753761574073</v>
      </c>
    </row>
    <row r="36" spans="1:19" ht="96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s="11" t="s">
        <v>8273</v>
      </c>
      <c r="O36" t="s">
        <v>8274</v>
      </c>
      <c r="P36" s="10">
        <v>128</v>
      </c>
      <c r="Q36">
        <v>72.760000000000005</v>
      </c>
      <c r="R36" s="16">
        <v>42144.573807870373</v>
      </c>
      <c r="S36" s="16">
        <v>42166.165972222225</v>
      </c>
    </row>
    <row r="37" spans="1:19" ht="80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s="11" t="s">
        <v>8273</v>
      </c>
      <c r="O37" t="s">
        <v>8274</v>
      </c>
      <c r="P37" s="10">
        <v>128</v>
      </c>
      <c r="Q37">
        <v>90.74</v>
      </c>
      <c r="R37" s="16">
        <v>42158.065694444449</v>
      </c>
      <c r="S37" s="16">
        <v>42201</v>
      </c>
    </row>
    <row r="38" spans="1:19" ht="80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s="11" t="s">
        <v>8273</v>
      </c>
      <c r="O38" t="s">
        <v>8274</v>
      </c>
      <c r="P38" s="10">
        <v>127</v>
      </c>
      <c r="Q38">
        <v>69.569999999999993</v>
      </c>
      <c r="R38" s="16">
        <v>41871.755694444444</v>
      </c>
      <c r="S38" s="16">
        <v>41901.755694444444</v>
      </c>
    </row>
    <row r="39" spans="1:19" ht="64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s="11" t="s">
        <v>8273</v>
      </c>
      <c r="O39" t="s">
        <v>8274</v>
      </c>
      <c r="P39" s="10">
        <v>103</v>
      </c>
      <c r="Q39">
        <v>93.81</v>
      </c>
      <c r="R39" s="16">
        <v>41964.315532407403</v>
      </c>
      <c r="S39" s="16">
        <v>41995.166666666672</v>
      </c>
    </row>
    <row r="40" spans="1:19" ht="48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s="11" t="s">
        <v>8273</v>
      </c>
      <c r="O40" t="s">
        <v>8274</v>
      </c>
      <c r="P40" s="10">
        <v>103</v>
      </c>
      <c r="Q40">
        <v>62.05</v>
      </c>
      <c r="R40" s="16">
        <v>41802.574282407404</v>
      </c>
      <c r="S40" s="16">
        <v>41823.165972222225</v>
      </c>
    </row>
    <row r="41" spans="1:19" ht="32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s="11" t="s">
        <v>8273</v>
      </c>
      <c r="O41" t="s">
        <v>8274</v>
      </c>
      <c r="P41" s="10">
        <v>123</v>
      </c>
      <c r="Q41">
        <v>71.239999999999995</v>
      </c>
      <c r="R41" s="16">
        <v>42473.007037037038</v>
      </c>
      <c r="S41" s="16">
        <v>42503.007037037038</v>
      </c>
    </row>
    <row r="42" spans="1:19" ht="8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s="11" t="s">
        <v>8273</v>
      </c>
      <c r="O42" t="s">
        <v>8274</v>
      </c>
      <c r="P42" s="10">
        <v>122</v>
      </c>
      <c r="Q42">
        <v>716.35</v>
      </c>
      <c r="R42" s="16">
        <v>42605.765381944439</v>
      </c>
      <c r="S42" s="16">
        <v>42634.125</v>
      </c>
    </row>
    <row r="43" spans="1:19" ht="80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s="11" t="s">
        <v>8273</v>
      </c>
      <c r="O43" t="s">
        <v>8274</v>
      </c>
      <c r="P43" s="10">
        <v>101</v>
      </c>
      <c r="Q43">
        <v>60.48</v>
      </c>
      <c r="R43" s="16">
        <v>42068.888391203705</v>
      </c>
      <c r="S43" s="16">
        <v>42098.846724537041</v>
      </c>
    </row>
    <row r="44" spans="1:19" ht="64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s="11" t="s">
        <v>8273</v>
      </c>
      <c r="O44" t="s">
        <v>8274</v>
      </c>
      <c r="P44" s="10">
        <v>100</v>
      </c>
      <c r="Q44">
        <v>1000</v>
      </c>
      <c r="R44" s="16">
        <v>41850.400937500002</v>
      </c>
      <c r="S44" s="16">
        <v>41895.400937500002</v>
      </c>
    </row>
    <row r="45" spans="1:19" ht="64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s="11" t="s">
        <v>8273</v>
      </c>
      <c r="O45" t="s">
        <v>8274</v>
      </c>
      <c r="P45" s="10">
        <v>100</v>
      </c>
      <c r="Q45">
        <v>93.98</v>
      </c>
      <c r="R45" s="16">
        <v>41826.871238425927</v>
      </c>
      <c r="S45" s="16">
        <v>41859.57916666667</v>
      </c>
    </row>
    <row r="46" spans="1:19" ht="32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s="11" t="s">
        <v>8273</v>
      </c>
      <c r="O46" t="s">
        <v>8274</v>
      </c>
      <c r="P46" s="10">
        <v>154</v>
      </c>
      <c r="Q46">
        <v>110.87</v>
      </c>
      <c r="R46" s="16">
        <v>42134.172071759262</v>
      </c>
      <c r="S46" s="16">
        <v>42155.290972222225</v>
      </c>
    </row>
    <row r="47" spans="1:19" ht="64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s="11" t="s">
        <v>8273</v>
      </c>
      <c r="O47" t="s">
        <v>8274</v>
      </c>
      <c r="P47" s="10">
        <v>115</v>
      </c>
      <c r="Q47">
        <v>184.68</v>
      </c>
      <c r="R47" s="16">
        <v>42494.563449074078</v>
      </c>
      <c r="S47" s="16">
        <v>42524.563449074078</v>
      </c>
    </row>
    <row r="48" spans="1:19" ht="32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s="11" t="s">
        <v>8273</v>
      </c>
      <c r="O48" t="s">
        <v>8274</v>
      </c>
      <c r="P48" s="10">
        <v>114</v>
      </c>
      <c r="Q48">
        <v>88.77</v>
      </c>
      <c r="R48" s="16">
        <v>42233.738564814819</v>
      </c>
      <c r="S48" s="16">
        <v>42263.738564814819</v>
      </c>
    </row>
    <row r="49" spans="1:19" ht="96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s="11" t="s">
        <v>8273</v>
      </c>
      <c r="O49" t="s">
        <v>8274</v>
      </c>
      <c r="P49" s="10">
        <v>119</v>
      </c>
      <c r="Q49">
        <v>50.16</v>
      </c>
      <c r="R49" s="16">
        <v>41778.637245370373</v>
      </c>
      <c r="S49" s="16">
        <v>41810.958333333336</v>
      </c>
    </row>
    <row r="50" spans="1:19" ht="3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s="11" t="s">
        <v>8273</v>
      </c>
      <c r="O50" t="s">
        <v>8274</v>
      </c>
      <c r="P50" s="10">
        <v>111</v>
      </c>
      <c r="Q50">
        <v>57.63</v>
      </c>
      <c r="R50" s="16">
        <v>42230.472222222219</v>
      </c>
      <c r="S50" s="16">
        <v>42259.165972222225</v>
      </c>
    </row>
    <row r="51" spans="1:19" ht="112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s="11" t="s">
        <v>8273</v>
      </c>
      <c r="O51" t="s">
        <v>8274</v>
      </c>
      <c r="P51" s="10">
        <v>105</v>
      </c>
      <c r="Q51">
        <v>56.07</v>
      </c>
      <c r="R51" s="16">
        <v>42037.938206018516</v>
      </c>
      <c r="S51" s="16">
        <v>42068.166666666672</v>
      </c>
    </row>
    <row r="52" spans="1:19" ht="4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s="11" t="s">
        <v>8273</v>
      </c>
      <c r="O52" t="s">
        <v>8274</v>
      </c>
      <c r="P52" s="10">
        <v>107</v>
      </c>
      <c r="Q52">
        <v>109.03</v>
      </c>
      <c r="R52" s="16">
        <v>42157.470185185186</v>
      </c>
      <c r="S52" s="16">
        <v>42187.470185185186</v>
      </c>
    </row>
    <row r="53" spans="1:19" ht="48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s="11" t="s">
        <v>8273</v>
      </c>
      <c r="O53" t="s">
        <v>8274</v>
      </c>
      <c r="P53" s="10">
        <v>106</v>
      </c>
      <c r="Q53">
        <v>103.95</v>
      </c>
      <c r="R53" s="16">
        <v>42250.598217592589</v>
      </c>
      <c r="S53" s="16">
        <v>42270.598217592589</v>
      </c>
    </row>
    <row r="54" spans="1:19" ht="3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s="11" t="s">
        <v>8273</v>
      </c>
      <c r="O54" t="s">
        <v>8274</v>
      </c>
      <c r="P54" s="10">
        <v>106</v>
      </c>
      <c r="Q54">
        <v>62.83</v>
      </c>
      <c r="R54" s="16">
        <v>41800.380428240744</v>
      </c>
      <c r="S54" s="16">
        <v>41830.380428240744</v>
      </c>
    </row>
    <row r="55" spans="1:19" ht="96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s="11" t="s">
        <v>8273</v>
      </c>
      <c r="O55" t="s">
        <v>8274</v>
      </c>
      <c r="P55" s="10">
        <v>104</v>
      </c>
      <c r="Q55">
        <v>145</v>
      </c>
      <c r="R55" s="16">
        <v>42491.92288194444</v>
      </c>
      <c r="S55" s="16">
        <v>42521.92288194444</v>
      </c>
    </row>
    <row r="56" spans="1:19" ht="6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s="11" t="s">
        <v>8273</v>
      </c>
      <c r="O56" t="s">
        <v>8274</v>
      </c>
      <c r="P56" s="10">
        <v>103</v>
      </c>
      <c r="Q56">
        <v>139.19</v>
      </c>
      <c r="R56" s="16">
        <v>41878.878379629627</v>
      </c>
      <c r="S56" s="16">
        <v>41908.878379629627</v>
      </c>
    </row>
    <row r="57" spans="1:19" ht="80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s="11" t="s">
        <v>8273</v>
      </c>
      <c r="O57" t="s">
        <v>8274</v>
      </c>
      <c r="P57" s="10">
        <v>103</v>
      </c>
      <c r="Q57">
        <v>63.57</v>
      </c>
      <c r="R57" s="16">
        <v>41932.311099537037</v>
      </c>
      <c r="S57" s="16">
        <v>41962.352766203709</v>
      </c>
    </row>
    <row r="58" spans="1:19" ht="32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s="11" t="s">
        <v>8273</v>
      </c>
      <c r="O58" t="s">
        <v>8274</v>
      </c>
      <c r="P58" s="10">
        <v>102</v>
      </c>
      <c r="Q58">
        <v>105.52</v>
      </c>
      <c r="R58" s="16">
        <v>42118.556331018524</v>
      </c>
      <c r="S58" s="16">
        <v>42150.165972222225</v>
      </c>
    </row>
    <row r="59" spans="1:19" ht="96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s="11" t="s">
        <v>8273</v>
      </c>
      <c r="O59" t="s">
        <v>8274</v>
      </c>
      <c r="P59" s="10">
        <v>102</v>
      </c>
      <c r="Q59">
        <v>141.29</v>
      </c>
      <c r="R59" s="16">
        <v>42239.957962962959</v>
      </c>
      <c r="S59" s="16">
        <v>42260</v>
      </c>
    </row>
    <row r="60" spans="1:19" ht="3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s="11" t="s">
        <v>8273</v>
      </c>
      <c r="O60" t="s">
        <v>8274</v>
      </c>
      <c r="P60" s="10">
        <v>102</v>
      </c>
      <c r="Q60">
        <v>137.24</v>
      </c>
      <c r="R60" s="16">
        <v>41880.76357638889</v>
      </c>
      <c r="S60" s="16">
        <v>41895.166666666664</v>
      </c>
    </row>
    <row r="61" spans="1:19" ht="32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s="11" t="s">
        <v>8273</v>
      </c>
      <c r="O61" t="s">
        <v>8274</v>
      </c>
      <c r="P61" s="10">
        <v>101</v>
      </c>
      <c r="Q61">
        <v>99.34</v>
      </c>
      <c r="R61" s="16">
        <v>42561.783877314811</v>
      </c>
      <c r="S61" s="16">
        <v>42593.165972222225</v>
      </c>
    </row>
    <row r="62" spans="1:19" ht="96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s="11" t="s">
        <v>8273</v>
      </c>
      <c r="O62" t="s">
        <v>8274</v>
      </c>
      <c r="P62" s="10">
        <v>101</v>
      </c>
      <c r="Q62">
        <v>103.21</v>
      </c>
      <c r="R62" s="16">
        <v>42037.791238425925</v>
      </c>
      <c r="S62" s="16">
        <v>42067.791238425925</v>
      </c>
    </row>
    <row r="63" spans="1:19" ht="32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s="11" t="s">
        <v>8273</v>
      </c>
      <c r="O63" t="s">
        <v>8274</v>
      </c>
      <c r="P63" s="10">
        <v>101</v>
      </c>
      <c r="Q63">
        <v>63.83</v>
      </c>
      <c r="R63" s="16">
        <v>42753.205625000002</v>
      </c>
      <c r="S63" s="16">
        <v>42783.670138888891</v>
      </c>
    </row>
    <row r="64" spans="1:19" ht="32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s="11" t="s">
        <v>8273</v>
      </c>
      <c r="O64" t="s">
        <v>8274</v>
      </c>
      <c r="P64" s="10">
        <v>336</v>
      </c>
      <c r="Q64">
        <v>41.77</v>
      </c>
      <c r="R64" s="16">
        <v>40633.154363425929</v>
      </c>
      <c r="S64" s="16">
        <v>40664.207638888889</v>
      </c>
    </row>
    <row r="65" spans="1:19" ht="96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s="11" t="s">
        <v>8273</v>
      </c>
      <c r="O65" t="s">
        <v>8274</v>
      </c>
      <c r="P65" s="10">
        <v>101</v>
      </c>
      <c r="Q65">
        <v>145.87</v>
      </c>
      <c r="R65" s="16">
        <v>42626.7503125</v>
      </c>
      <c r="S65" s="16">
        <v>42656.7503125</v>
      </c>
    </row>
    <row r="66" spans="1:19" ht="32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s="11" t="s">
        <v>8273</v>
      </c>
      <c r="O66" t="s">
        <v>8274</v>
      </c>
      <c r="P66" s="10">
        <v>100</v>
      </c>
      <c r="Q66">
        <v>118.13</v>
      </c>
      <c r="R66" s="16">
        <v>41834.953865740739</v>
      </c>
      <c r="S66" s="16">
        <v>41879.953865740739</v>
      </c>
    </row>
    <row r="67" spans="1:19" ht="32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s="11" t="s">
        <v>8273</v>
      </c>
      <c r="O67" t="s">
        <v>8274</v>
      </c>
      <c r="P67" s="10">
        <v>100</v>
      </c>
      <c r="Q67">
        <v>110.23</v>
      </c>
      <c r="R67" s="16">
        <v>41791.492777777778</v>
      </c>
      <c r="S67" s="16">
        <v>41836.492777777778</v>
      </c>
    </row>
    <row r="68" spans="1:19" ht="48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s="11" t="s">
        <v>8273</v>
      </c>
      <c r="O68" t="s">
        <v>8274</v>
      </c>
      <c r="P68" s="10">
        <v>115</v>
      </c>
      <c r="Q68">
        <v>58.69</v>
      </c>
      <c r="R68" s="16">
        <v>41893.324884259258</v>
      </c>
      <c r="S68" s="16">
        <v>41926.290972222225</v>
      </c>
    </row>
    <row r="69" spans="1:19" ht="32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s="11" t="s">
        <v>8273</v>
      </c>
      <c r="O69" t="s">
        <v>8274</v>
      </c>
      <c r="P69" s="10">
        <v>100</v>
      </c>
      <c r="Q69">
        <v>134.15</v>
      </c>
      <c r="R69" s="16">
        <v>41776.063136574077</v>
      </c>
      <c r="S69" s="16">
        <v>41807.125</v>
      </c>
    </row>
    <row r="70" spans="1:19" ht="48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s="11" t="s">
        <v>8273</v>
      </c>
      <c r="O70" t="s">
        <v>8274</v>
      </c>
      <c r="P70" s="10">
        <v>175</v>
      </c>
      <c r="Q70">
        <v>264.85000000000002</v>
      </c>
      <c r="R70" s="16">
        <v>42341.818379629629</v>
      </c>
      <c r="S70" s="16">
        <v>42370.166666666672</v>
      </c>
    </row>
    <row r="71" spans="1:19" ht="96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s="11" t="s">
        <v>8273</v>
      </c>
      <c r="O71" t="s">
        <v>8274</v>
      </c>
      <c r="P71" s="10">
        <v>104</v>
      </c>
      <c r="Q71">
        <v>177.62</v>
      </c>
      <c r="R71" s="16">
        <v>42549.665717592594</v>
      </c>
      <c r="S71" s="16">
        <v>42579.665717592594</v>
      </c>
    </row>
    <row r="72" spans="1:19" ht="16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s="11" t="s">
        <v>8273</v>
      </c>
      <c r="O72" t="s">
        <v>8274</v>
      </c>
      <c r="P72" s="10">
        <v>103</v>
      </c>
      <c r="Q72">
        <v>100.5</v>
      </c>
      <c r="R72" s="16">
        <v>41591.737974537034</v>
      </c>
      <c r="S72" s="16">
        <v>41621.207638888889</v>
      </c>
    </row>
    <row r="73" spans="1:19" ht="4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s="11" t="s">
        <v>8273</v>
      </c>
      <c r="O73" t="s">
        <v>8274</v>
      </c>
      <c r="P73" s="10">
        <v>103</v>
      </c>
      <c r="Q73">
        <v>115.87</v>
      </c>
      <c r="R73" s="16">
        <v>42262.096782407403</v>
      </c>
      <c r="S73" s="16">
        <v>42286</v>
      </c>
    </row>
    <row r="74" spans="1:19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s="11" t="s">
        <v>8273</v>
      </c>
      <c r="O74" t="s">
        <v>8274</v>
      </c>
      <c r="P74" s="10">
        <v>109</v>
      </c>
      <c r="Q74">
        <v>151.97999999999999</v>
      </c>
      <c r="R74" s="16">
        <v>42576.697569444441</v>
      </c>
      <c r="S74" s="16">
        <v>42636.697569444441</v>
      </c>
    </row>
    <row r="75" spans="1:19" ht="32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s="11" t="s">
        <v>8273</v>
      </c>
      <c r="O75" t="s">
        <v>8274</v>
      </c>
      <c r="P75" s="10">
        <v>101</v>
      </c>
      <c r="Q75">
        <v>142.28</v>
      </c>
      <c r="R75" s="16">
        <v>42041.714178240742</v>
      </c>
      <c r="S75" s="16">
        <v>42071.67251157407</v>
      </c>
    </row>
    <row r="76" spans="1:19" ht="80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s="11" t="s">
        <v>8273</v>
      </c>
      <c r="O76" t="s">
        <v>8274</v>
      </c>
      <c r="P76" s="10">
        <v>100</v>
      </c>
      <c r="Q76">
        <v>70.88</v>
      </c>
      <c r="R76" s="16">
        <v>41941.683865740742</v>
      </c>
      <c r="S76" s="16">
        <v>41970.125</v>
      </c>
    </row>
    <row r="77" spans="1:19" ht="32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s="11" t="s">
        <v>8273</v>
      </c>
      <c r="O77" t="s">
        <v>8274</v>
      </c>
      <c r="P77" s="10">
        <v>100</v>
      </c>
      <c r="Q77">
        <v>421.11</v>
      </c>
      <c r="R77" s="16">
        <v>42059.701319444444</v>
      </c>
      <c r="S77" s="16">
        <v>42119.659652777773</v>
      </c>
    </row>
    <row r="78" spans="1:19" ht="4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s="11" t="s">
        <v>8273</v>
      </c>
      <c r="O78" t="s">
        <v>8274</v>
      </c>
      <c r="P78" s="10">
        <v>113</v>
      </c>
      <c r="Q78">
        <v>64.27</v>
      </c>
      <c r="R78" s="16">
        <v>40970.875671296293</v>
      </c>
      <c r="S78" s="16">
        <v>41000.834004629629</v>
      </c>
    </row>
    <row r="79" spans="1:19" ht="32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s="11" t="s">
        <v>8273</v>
      </c>
      <c r="O79" t="s">
        <v>8274</v>
      </c>
      <c r="P79" s="10">
        <v>131</v>
      </c>
      <c r="Q79">
        <v>48.33</v>
      </c>
      <c r="R79" s="16">
        <v>42136.536134259266</v>
      </c>
      <c r="S79" s="16">
        <v>42167.875</v>
      </c>
    </row>
    <row r="80" spans="1:19" ht="64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s="11" t="s">
        <v>8273</v>
      </c>
      <c r="O80" t="s">
        <v>8274</v>
      </c>
      <c r="P80" s="10">
        <v>101</v>
      </c>
      <c r="Q80">
        <v>302.31</v>
      </c>
      <c r="R80" s="16">
        <v>41851.771354166667</v>
      </c>
      <c r="S80" s="16">
        <v>41870.666666666664</v>
      </c>
    </row>
    <row r="81" spans="1:19" ht="32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s="11" t="s">
        <v>8273</v>
      </c>
      <c r="O81" t="s">
        <v>8274</v>
      </c>
      <c r="P81" s="10">
        <v>156</v>
      </c>
      <c r="Q81">
        <v>38.28</v>
      </c>
      <c r="R81" s="16">
        <v>42243.6252662037</v>
      </c>
      <c r="S81" s="16">
        <v>42278.6252662037</v>
      </c>
    </row>
    <row r="82" spans="1:19" ht="32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s="11" t="s">
        <v>8273</v>
      </c>
      <c r="O82" t="s">
        <v>8274</v>
      </c>
      <c r="P82" s="10">
        <v>105</v>
      </c>
      <c r="Q82">
        <v>98.2</v>
      </c>
      <c r="R82" s="16">
        <v>41982.887280092589</v>
      </c>
      <c r="S82" s="16">
        <v>42012.887280092589</v>
      </c>
    </row>
    <row r="83" spans="1:19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s="11" t="s">
        <v>8273</v>
      </c>
      <c r="O83" t="s">
        <v>8274</v>
      </c>
      <c r="P83" s="10">
        <v>102</v>
      </c>
      <c r="Q83">
        <v>193.62</v>
      </c>
      <c r="R83" s="16">
        <v>42323.70930555556</v>
      </c>
      <c r="S83" s="16">
        <v>42355.207638888889</v>
      </c>
    </row>
    <row r="84" spans="1:19" ht="112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s="11" t="s">
        <v>8273</v>
      </c>
      <c r="O84" t="s">
        <v>8274</v>
      </c>
      <c r="P84" s="10">
        <v>119</v>
      </c>
      <c r="Q84">
        <v>66.11</v>
      </c>
      <c r="R84" s="16">
        <v>41920.787534722222</v>
      </c>
      <c r="S84" s="16">
        <v>41941.787534722222</v>
      </c>
    </row>
    <row r="85" spans="1:19" ht="4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s="11" t="s">
        <v>8273</v>
      </c>
      <c r="O85" t="s">
        <v>8274</v>
      </c>
      <c r="P85" s="10">
        <v>101</v>
      </c>
      <c r="Q85">
        <v>46.77</v>
      </c>
      <c r="R85" s="16">
        <v>40883.949317129627</v>
      </c>
      <c r="S85" s="16">
        <v>40939.708333333336</v>
      </c>
    </row>
    <row r="86" spans="1:19" ht="96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s="11" t="s">
        <v>8273</v>
      </c>
      <c r="O86" t="s">
        <v>8274</v>
      </c>
      <c r="P86" s="10">
        <v>117</v>
      </c>
      <c r="Q86">
        <v>81.569999999999993</v>
      </c>
      <c r="R86" s="16">
        <v>42167.023206018523</v>
      </c>
      <c r="S86" s="16">
        <v>42196.165972222225</v>
      </c>
    </row>
    <row r="87" spans="1:19" ht="80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s="11" t="s">
        <v>8273</v>
      </c>
      <c r="O87" t="s">
        <v>8274</v>
      </c>
      <c r="P87" s="10">
        <v>114</v>
      </c>
      <c r="Q87">
        <v>105.21</v>
      </c>
      <c r="R87" s="16">
        <v>42431.102534722217</v>
      </c>
      <c r="S87" s="16">
        <v>42461.06086805556</v>
      </c>
    </row>
    <row r="88" spans="1:19" ht="48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s="11" t="s">
        <v>8273</v>
      </c>
      <c r="O88" t="s">
        <v>8274</v>
      </c>
      <c r="P88" s="10">
        <v>100</v>
      </c>
      <c r="Q88">
        <v>209.84</v>
      </c>
      <c r="R88" s="16">
        <v>42253.928530092591</v>
      </c>
      <c r="S88" s="16">
        <v>42283.928530092591</v>
      </c>
    </row>
    <row r="89" spans="1:19" ht="96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s="11" t="s">
        <v>8273</v>
      </c>
      <c r="O89" t="s">
        <v>8274</v>
      </c>
      <c r="P89" s="10">
        <v>106</v>
      </c>
      <c r="Q89">
        <v>69.89</v>
      </c>
      <c r="R89" s="16">
        <v>41808.669571759259</v>
      </c>
      <c r="S89" s="16">
        <v>41838.669571759259</v>
      </c>
    </row>
    <row r="90" spans="1:19" ht="48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s="11" t="s">
        <v>8273</v>
      </c>
      <c r="O90" t="s">
        <v>8274</v>
      </c>
      <c r="P90" s="10">
        <v>126</v>
      </c>
      <c r="Q90">
        <v>67.739999999999995</v>
      </c>
      <c r="R90" s="16">
        <v>42154.873124999998</v>
      </c>
      <c r="S90" s="16">
        <v>42184.873124999998</v>
      </c>
    </row>
    <row r="91" spans="1:19" ht="96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s="11" t="s">
        <v>8273</v>
      </c>
      <c r="O91" t="s">
        <v>8274</v>
      </c>
      <c r="P91" s="10">
        <v>104</v>
      </c>
      <c r="Q91">
        <v>81.78</v>
      </c>
      <c r="R91" s="16">
        <v>42018.676898148144</v>
      </c>
      <c r="S91" s="16">
        <v>42040.290972222225</v>
      </c>
    </row>
    <row r="92" spans="1:19" ht="4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s="11" t="s">
        <v>8273</v>
      </c>
      <c r="O92" t="s">
        <v>8274</v>
      </c>
      <c r="P92" s="10">
        <v>106</v>
      </c>
      <c r="Q92">
        <v>136.78</v>
      </c>
      <c r="R92" s="16">
        <v>41926.942685185182</v>
      </c>
      <c r="S92" s="16">
        <v>41956.984351851846</v>
      </c>
    </row>
    <row r="93" spans="1:19" ht="80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s="11" t="s">
        <v>8273</v>
      </c>
      <c r="O93" t="s">
        <v>8274</v>
      </c>
      <c r="P93" s="10">
        <v>102</v>
      </c>
      <c r="Q93">
        <v>78.209999999999994</v>
      </c>
      <c r="R93" s="16">
        <v>42062.296412037031</v>
      </c>
      <c r="S93" s="16">
        <v>42095.207638888889</v>
      </c>
    </row>
    <row r="94" spans="1:19" ht="9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s="11" t="s">
        <v>8273</v>
      </c>
      <c r="O94" t="s">
        <v>8274</v>
      </c>
      <c r="P94" s="10">
        <v>122</v>
      </c>
      <c r="Q94">
        <v>129.36000000000001</v>
      </c>
      <c r="R94" s="16">
        <v>42219.019733796296</v>
      </c>
      <c r="S94" s="16">
        <v>42249.019733796296</v>
      </c>
    </row>
    <row r="95" spans="1:19" ht="80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s="11" t="s">
        <v>8273</v>
      </c>
      <c r="O95" t="s">
        <v>8274</v>
      </c>
      <c r="P95" s="10">
        <v>121</v>
      </c>
      <c r="Q95">
        <v>71.790000000000006</v>
      </c>
      <c r="R95" s="16">
        <v>42238.13282407407</v>
      </c>
      <c r="S95" s="16">
        <v>42268.13282407407</v>
      </c>
    </row>
    <row r="96" spans="1:19" ht="32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s="11" t="s">
        <v>8273</v>
      </c>
      <c r="O96" t="s">
        <v>8274</v>
      </c>
      <c r="P96" s="10">
        <v>100</v>
      </c>
      <c r="Q96">
        <v>93.76</v>
      </c>
      <c r="R96" s="16">
        <v>42292.087592592594</v>
      </c>
      <c r="S96" s="16">
        <v>42329.125</v>
      </c>
    </row>
    <row r="97" spans="1:19" ht="6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s="11" t="s">
        <v>8273</v>
      </c>
      <c r="O97" t="s">
        <v>8274</v>
      </c>
      <c r="P97" s="10">
        <v>100</v>
      </c>
      <c r="Q97">
        <v>63.83</v>
      </c>
      <c r="R97" s="16">
        <v>42060.683935185181</v>
      </c>
      <c r="S97" s="16">
        <v>42090.642268518524</v>
      </c>
    </row>
    <row r="98" spans="1:19" ht="3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s="11" t="s">
        <v>8273</v>
      </c>
      <c r="O98" t="s">
        <v>8274</v>
      </c>
      <c r="P98" s="10">
        <v>100</v>
      </c>
      <c r="Q98">
        <v>72.290000000000006</v>
      </c>
      <c r="R98" s="16">
        <v>41809.860300925924</v>
      </c>
      <c r="S98" s="16">
        <v>41839.860300925924</v>
      </c>
    </row>
    <row r="99" spans="1:19" ht="32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s="11" t="s">
        <v>8273</v>
      </c>
      <c r="O99" t="s">
        <v>8274</v>
      </c>
      <c r="P99" s="10">
        <v>119</v>
      </c>
      <c r="Q99">
        <v>97.38</v>
      </c>
      <c r="R99" s="16">
        <v>42766.805034722223</v>
      </c>
      <c r="S99" s="16">
        <v>42796.805034722223</v>
      </c>
    </row>
    <row r="100" spans="1:19" ht="32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s="11" t="s">
        <v>8273</v>
      </c>
      <c r="O100" t="s">
        <v>8274</v>
      </c>
      <c r="P100" s="10">
        <v>106</v>
      </c>
      <c r="Q100">
        <v>56.2</v>
      </c>
      <c r="R100" s="16">
        <v>42196.028703703705</v>
      </c>
      <c r="S100" s="16">
        <v>42228</v>
      </c>
    </row>
    <row r="101" spans="1:19" ht="48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s="11" t="s">
        <v>8273</v>
      </c>
      <c r="O101" t="s">
        <v>8274</v>
      </c>
      <c r="P101" s="10">
        <v>116</v>
      </c>
      <c r="Q101">
        <v>73.58</v>
      </c>
      <c r="R101" s="16">
        <v>42173.803217592591</v>
      </c>
      <c r="S101" s="16">
        <v>42203.290972222225</v>
      </c>
    </row>
    <row r="102" spans="1:19" ht="80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s="11" t="s">
        <v>8273</v>
      </c>
      <c r="O102" t="s">
        <v>8274</v>
      </c>
      <c r="P102" s="10">
        <v>105</v>
      </c>
      <c r="Q102">
        <v>65.58</v>
      </c>
      <c r="R102" s="16">
        <v>42145.746689814812</v>
      </c>
      <c r="S102" s="16">
        <v>42175.746689814812</v>
      </c>
    </row>
    <row r="103" spans="1:19" ht="3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s="11" t="s">
        <v>8273</v>
      </c>
      <c r="O103" t="s">
        <v>8274</v>
      </c>
      <c r="P103" s="10">
        <v>191</v>
      </c>
      <c r="Q103">
        <v>358.69</v>
      </c>
      <c r="R103" s="16">
        <v>41821.205636574072</v>
      </c>
      <c r="S103" s="16">
        <v>41852.290972222225</v>
      </c>
    </row>
    <row r="104" spans="1:19" ht="32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s="11" t="s">
        <v>8273</v>
      </c>
      <c r="O104" t="s">
        <v>8274</v>
      </c>
      <c r="P104" s="10">
        <v>114</v>
      </c>
      <c r="Q104">
        <v>82.61</v>
      </c>
      <c r="R104" s="16">
        <v>41447.839722222219</v>
      </c>
      <c r="S104" s="16">
        <v>41477.839722222219</v>
      </c>
    </row>
    <row r="105" spans="1:19" ht="96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s="11" t="s">
        <v>8273</v>
      </c>
      <c r="O105" t="s">
        <v>8274</v>
      </c>
      <c r="P105" s="10">
        <v>114</v>
      </c>
      <c r="Q105">
        <v>80.23</v>
      </c>
      <c r="R105" s="16">
        <v>42042.197824074072</v>
      </c>
      <c r="S105" s="16">
        <v>42072.156157407408</v>
      </c>
    </row>
    <row r="106" spans="1:19" ht="96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s="11" t="s">
        <v>8273</v>
      </c>
      <c r="O106" t="s">
        <v>8274</v>
      </c>
      <c r="P106" s="10">
        <v>113</v>
      </c>
      <c r="Q106">
        <v>83.43</v>
      </c>
      <c r="R106" s="16">
        <v>41866.025347222225</v>
      </c>
      <c r="S106" s="16">
        <v>41883.665972222225</v>
      </c>
    </row>
    <row r="107" spans="1:19" ht="48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s="11" t="s">
        <v>8273</v>
      </c>
      <c r="O107" t="s">
        <v>8274</v>
      </c>
      <c r="P107" s="10">
        <v>113</v>
      </c>
      <c r="Q107">
        <v>107</v>
      </c>
      <c r="R107" s="16">
        <v>42016.050451388888</v>
      </c>
      <c r="S107" s="16">
        <v>42046.708333333328</v>
      </c>
    </row>
    <row r="108" spans="1:19" ht="32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s="11" t="s">
        <v>8273</v>
      </c>
      <c r="O108" t="s">
        <v>8274</v>
      </c>
      <c r="P108" s="10">
        <v>102</v>
      </c>
      <c r="Q108">
        <v>66.150000000000006</v>
      </c>
      <c r="R108" s="16">
        <v>41829.599791666667</v>
      </c>
      <c r="S108" s="16">
        <v>41889.599791666667</v>
      </c>
    </row>
    <row r="109" spans="1:19" ht="16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s="11" t="s">
        <v>8273</v>
      </c>
      <c r="O109" t="s">
        <v>8274</v>
      </c>
      <c r="P109" s="10">
        <v>112</v>
      </c>
      <c r="Q109">
        <v>69.19</v>
      </c>
      <c r="R109" s="16">
        <v>42762.942430555559</v>
      </c>
      <c r="S109" s="16">
        <v>42794.208333333328</v>
      </c>
    </row>
    <row r="110" spans="1:19" ht="6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s="11" t="s">
        <v>8273</v>
      </c>
      <c r="O110" t="s">
        <v>8274</v>
      </c>
      <c r="P110" s="10">
        <v>102</v>
      </c>
      <c r="Q110">
        <v>62.92</v>
      </c>
      <c r="R110" s="16">
        <v>41026.953055555554</v>
      </c>
      <c r="S110" s="16">
        <v>41061.953055555554</v>
      </c>
    </row>
    <row r="111" spans="1:19" ht="9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s="11" t="s">
        <v>8273</v>
      </c>
      <c r="O111" t="s">
        <v>8274</v>
      </c>
      <c r="P111" s="10">
        <v>111</v>
      </c>
      <c r="Q111">
        <v>40.630000000000003</v>
      </c>
      <c r="R111" s="16">
        <v>42401.806562500002</v>
      </c>
      <c r="S111" s="16">
        <v>42431.806562500002</v>
      </c>
    </row>
    <row r="112" spans="1:19" ht="32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s="11" t="s">
        <v>8273</v>
      </c>
      <c r="O112" t="s">
        <v>8274</v>
      </c>
      <c r="P112" s="10">
        <v>100</v>
      </c>
      <c r="Q112">
        <v>69.819999999999993</v>
      </c>
      <c r="R112" s="16">
        <v>42466.558796296296</v>
      </c>
      <c r="S112" s="16">
        <v>42490.165972222225</v>
      </c>
    </row>
    <row r="113" spans="1:19" ht="64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s="11" t="s">
        <v>8273</v>
      </c>
      <c r="O113" t="s">
        <v>8274</v>
      </c>
      <c r="P113" s="10">
        <v>110</v>
      </c>
      <c r="Q113">
        <v>50.75</v>
      </c>
      <c r="R113" s="16">
        <v>42061.212488425925</v>
      </c>
      <c r="S113" s="16">
        <v>42089.166666666672</v>
      </c>
    </row>
    <row r="114" spans="1:19" ht="32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s="11" t="s">
        <v>8273</v>
      </c>
      <c r="O114" t="s">
        <v>8274</v>
      </c>
      <c r="P114" s="10">
        <v>110</v>
      </c>
      <c r="Q114">
        <v>91.3</v>
      </c>
      <c r="R114" s="16">
        <v>40531.886886574073</v>
      </c>
      <c r="S114" s="16">
        <v>40591.886886574073</v>
      </c>
    </row>
    <row r="115" spans="1:19" ht="96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s="11" t="s">
        <v>8273</v>
      </c>
      <c r="O115" t="s">
        <v>8274</v>
      </c>
      <c r="P115" s="10">
        <v>109</v>
      </c>
      <c r="Q115">
        <v>74.819999999999993</v>
      </c>
      <c r="R115" s="16">
        <v>42303.672662037032</v>
      </c>
      <c r="S115" s="16">
        <v>42338.714328703703</v>
      </c>
    </row>
    <row r="116" spans="1:19" ht="80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s="11" t="s">
        <v>8273</v>
      </c>
      <c r="O116" t="s">
        <v>8274</v>
      </c>
      <c r="P116" s="10">
        <v>139</v>
      </c>
      <c r="Q116">
        <v>116.65</v>
      </c>
      <c r="R116" s="16">
        <v>42185.521087962959</v>
      </c>
      <c r="S116" s="16">
        <v>42215.521087962959</v>
      </c>
    </row>
    <row r="117" spans="1:19" ht="32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s="11" t="s">
        <v>8273</v>
      </c>
      <c r="O117" t="s">
        <v>8274</v>
      </c>
      <c r="P117" s="10">
        <v>160</v>
      </c>
      <c r="Q117">
        <v>40.29</v>
      </c>
      <c r="R117" s="16">
        <v>41793.668761574074</v>
      </c>
      <c r="S117" s="16">
        <v>41823.668761574074</v>
      </c>
    </row>
    <row r="118" spans="1:19" ht="64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s="11" t="s">
        <v>8273</v>
      </c>
      <c r="O118" t="s">
        <v>8274</v>
      </c>
      <c r="P118" s="10">
        <v>106</v>
      </c>
      <c r="Q118">
        <v>143.11000000000001</v>
      </c>
      <c r="R118" s="16">
        <v>41851.541585648149</v>
      </c>
      <c r="S118" s="16">
        <v>41872.686111111114</v>
      </c>
    </row>
    <row r="119" spans="1:19" ht="64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s="11" t="s">
        <v>8273</v>
      </c>
      <c r="O119" t="s">
        <v>8274</v>
      </c>
      <c r="P119" s="10">
        <v>106</v>
      </c>
      <c r="Q119">
        <v>41.94</v>
      </c>
      <c r="R119" s="16">
        <v>41753.593275462961</v>
      </c>
      <c r="S119" s="16">
        <v>41778.875</v>
      </c>
    </row>
    <row r="120" spans="1:19" ht="64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s="11" t="s">
        <v>8273</v>
      </c>
      <c r="O120" t="s">
        <v>8274</v>
      </c>
      <c r="P120" s="10">
        <v>105</v>
      </c>
      <c r="Q120">
        <v>107.57</v>
      </c>
      <c r="R120" s="16">
        <v>42151.069606481484</v>
      </c>
      <c r="S120" s="16">
        <v>42172.069606481484</v>
      </c>
    </row>
    <row r="121" spans="1:19" ht="4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s="11" t="s">
        <v>8273</v>
      </c>
      <c r="O121" t="s">
        <v>8274</v>
      </c>
      <c r="P121" s="10">
        <v>105</v>
      </c>
      <c r="Q121">
        <v>64.16</v>
      </c>
      <c r="R121" s="16">
        <v>41809.12300925926</v>
      </c>
      <c r="S121" s="16">
        <v>41831.677083333336</v>
      </c>
    </row>
    <row r="122" spans="1:19" ht="48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s="11" t="s">
        <v>8273</v>
      </c>
      <c r="O122" t="s">
        <v>8274</v>
      </c>
      <c r="P122" s="10">
        <v>105</v>
      </c>
      <c r="Q122">
        <v>36.86</v>
      </c>
      <c r="R122" s="16">
        <v>42558.189432870371</v>
      </c>
      <c r="S122" s="16">
        <v>42587.875</v>
      </c>
    </row>
    <row r="123" spans="1:19" ht="96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s="11" t="s">
        <v>8273</v>
      </c>
      <c r="O123" t="s">
        <v>8274</v>
      </c>
      <c r="P123" s="10">
        <v>105</v>
      </c>
      <c r="Q123">
        <v>93.43</v>
      </c>
      <c r="R123" s="16">
        <v>42646.092812499999</v>
      </c>
      <c r="S123" s="16">
        <v>42675.207638888889</v>
      </c>
    </row>
    <row r="124" spans="1:19" ht="96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s="11" t="s">
        <v>8273</v>
      </c>
      <c r="O124" t="s">
        <v>8274</v>
      </c>
      <c r="P124" s="10">
        <v>105</v>
      </c>
      <c r="Q124">
        <v>80.400000000000006</v>
      </c>
      <c r="R124" s="16">
        <v>42248.697754629626</v>
      </c>
      <c r="S124" s="16">
        <v>42283.697754629626</v>
      </c>
    </row>
    <row r="125" spans="1:19" ht="48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s="11" t="s">
        <v>8273</v>
      </c>
      <c r="O125" t="s">
        <v>8274</v>
      </c>
      <c r="P125" s="10">
        <v>116</v>
      </c>
      <c r="Q125">
        <v>50.2</v>
      </c>
      <c r="R125" s="16">
        <v>42648.546111111107</v>
      </c>
      <c r="S125" s="16">
        <v>42678.546111111107</v>
      </c>
    </row>
    <row r="126" spans="1:19" ht="80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s="11" t="s">
        <v>8273</v>
      </c>
      <c r="O126" t="s">
        <v>8274</v>
      </c>
      <c r="P126" s="10">
        <v>104</v>
      </c>
      <c r="Q126">
        <v>63.11</v>
      </c>
      <c r="R126" s="16">
        <v>41827.605057870373</v>
      </c>
      <c r="S126" s="16">
        <v>41848.605057870373</v>
      </c>
    </row>
    <row r="127" spans="1:19" ht="32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s="11" t="s">
        <v>8273</v>
      </c>
      <c r="O127" t="s">
        <v>8274</v>
      </c>
      <c r="P127" s="10">
        <v>102</v>
      </c>
      <c r="Q127">
        <v>55.01</v>
      </c>
      <c r="R127" s="16">
        <v>42575.130057870367</v>
      </c>
      <c r="S127" s="16">
        <v>42605.130057870367</v>
      </c>
    </row>
    <row r="128" spans="1:19" ht="80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s="11" t="s">
        <v>8273</v>
      </c>
      <c r="O128" t="s">
        <v>8274</v>
      </c>
      <c r="P128" s="10">
        <v>102</v>
      </c>
      <c r="Q128">
        <v>58.62</v>
      </c>
      <c r="R128" s="16">
        <v>41880.061006944445</v>
      </c>
      <c r="S128" s="16">
        <v>41908.065972222219</v>
      </c>
    </row>
    <row r="129" spans="1:19" ht="96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s="11" t="s">
        <v>8273</v>
      </c>
      <c r="O129" t="s">
        <v>8274</v>
      </c>
      <c r="P129" s="10">
        <v>128</v>
      </c>
      <c r="Q129">
        <v>82.26</v>
      </c>
      <c r="R129" s="16">
        <v>42125.647534722222</v>
      </c>
      <c r="S129" s="16">
        <v>42150.647534722222</v>
      </c>
    </row>
    <row r="130" spans="1:19" ht="32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s="11" t="s">
        <v>8273</v>
      </c>
      <c r="O130" t="s">
        <v>8274</v>
      </c>
      <c r="P130" s="10">
        <v>127</v>
      </c>
      <c r="Q130">
        <v>80.73</v>
      </c>
      <c r="R130" s="16">
        <v>41799.685902777775</v>
      </c>
      <c r="S130" s="16">
        <v>41827.083333333336</v>
      </c>
    </row>
    <row r="131" spans="1:19" ht="32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s="11" t="s">
        <v>8273</v>
      </c>
      <c r="O131" t="s">
        <v>8274</v>
      </c>
      <c r="P131" s="10">
        <v>101</v>
      </c>
      <c r="Q131">
        <v>110.22</v>
      </c>
      <c r="R131" s="16">
        <v>41993.824340277773</v>
      </c>
      <c r="S131" s="16">
        <v>42010.25</v>
      </c>
    </row>
    <row r="132" spans="1:19" ht="32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s="11" t="s">
        <v>8273</v>
      </c>
      <c r="O132" t="s">
        <v>8274</v>
      </c>
      <c r="P132" s="10">
        <v>126</v>
      </c>
      <c r="Q132">
        <v>53.72</v>
      </c>
      <c r="R132" s="16">
        <v>41829.795729166668</v>
      </c>
      <c r="S132" s="16">
        <v>41859.795729166668</v>
      </c>
    </row>
    <row r="133" spans="1:19" ht="112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s="11" t="s">
        <v>8273</v>
      </c>
      <c r="O133" t="s">
        <v>8274</v>
      </c>
      <c r="P133" s="10">
        <v>101</v>
      </c>
      <c r="Q133">
        <v>114.55</v>
      </c>
      <c r="R133" s="16">
        <v>41927.936157407406</v>
      </c>
      <c r="S133" s="16">
        <v>41948.977824074071</v>
      </c>
    </row>
    <row r="134" spans="1:19" ht="80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s="11" t="s">
        <v>8273</v>
      </c>
      <c r="O134" t="s">
        <v>8274</v>
      </c>
      <c r="P134" s="10">
        <v>101</v>
      </c>
      <c r="Q134">
        <v>25.69</v>
      </c>
      <c r="R134" s="16">
        <v>41827.909942129627</v>
      </c>
      <c r="S134" s="16">
        <v>41857.897222222222</v>
      </c>
    </row>
    <row r="135" spans="1:19" ht="96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s="11" t="s">
        <v>8273</v>
      </c>
      <c r="O135" t="s">
        <v>8274</v>
      </c>
      <c r="P135" s="10">
        <v>100</v>
      </c>
      <c r="Q135">
        <v>122.54</v>
      </c>
      <c r="R135" s="16">
        <v>41982.688611111109</v>
      </c>
      <c r="S135" s="16">
        <v>42012.688611111109</v>
      </c>
    </row>
    <row r="136" spans="1:19" ht="4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s="11" t="s">
        <v>8273</v>
      </c>
      <c r="O136" t="s">
        <v>8274</v>
      </c>
      <c r="P136" s="10">
        <v>100</v>
      </c>
      <c r="Q136">
        <v>200.49</v>
      </c>
      <c r="R136" s="16">
        <v>41787.218229166669</v>
      </c>
      <c r="S136" s="16">
        <v>41817.218229166669</v>
      </c>
    </row>
    <row r="137" spans="1:19" ht="4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s="11" t="s">
        <v>8273</v>
      </c>
      <c r="O137" t="s">
        <v>8274</v>
      </c>
      <c r="P137" s="10">
        <v>100</v>
      </c>
      <c r="Q137">
        <v>178.57</v>
      </c>
      <c r="R137" s="16">
        <v>41944.527627314819</v>
      </c>
      <c r="S137" s="16">
        <v>42004.569293981483</v>
      </c>
    </row>
    <row r="138" spans="1:19" ht="32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s="11" t="s">
        <v>8273</v>
      </c>
      <c r="O138" t="s">
        <v>8274</v>
      </c>
      <c r="P138" s="10">
        <v>100</v>
      </c>
      <c r="Q138">
        <v>148.47999999999999</v>
      </c>
      <c r="R138" s="16">
        <v>42062.834444444445</v>
      </c>
      <c r="S138" s="16">
        <v>42083.852083333331</v>
      </c>
    </row>
    <row r="139" spans="1:19" ht="32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s="11" t="s">
        <v>8273</v>
      </c>
      <c r="O139" t="s">
        <v>8274</v>
      </c>
      <c r="P139" s="10">
        <v>114</v>
      </c>
      <c r="Q139">
        <v>77.34</v>
      </c>
      <c r="R139" s="16">
        <v>41375.702210648145</v>
      </c>
      <c r="S139" s="16">
        <v>41400.702210648145</v>
      </c>
    </row>
    <row r="140" spans="1:19" ht="96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s="11" t="s">
        <v>8273</v>
      </c>
      <c r="O140" t="s">
        <v>8274</v>
      </c>
      <c r="P140" s="10">
        <v>155</v>
      </c>
      <c r="Q140">
        <v>83.14</v>
      </c>
      <c r="R140" s="16">
        <v>42126.87501157407</v>
      </c>
      <c r="S140" s="16">
        <v>42158.290972222225</v>
      </c>
    </row>
    <row r="141" spans="1:19" ht="48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s="11" t="s">
        <v>8273</v>
      </c>
      <c r="O141" t="s">
        <v>8274</v>
      </c>
      <c r="P141" s="10">
        <v>107</v>
      </c>
      <c r="Q141">
        <v>100.22</v>
      </c>
      <c r="R141" s="16">
        <v>41791.993414351848</v>
      </c>
      <c r="S141" s="16">
        <v>41821.993414351848</v>
      </c>
    </row>
    <row r="142" spans="1:19" ht="32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s="11" t="s">
        <v>8273</v>
      </c>
      <c r="O142" t="s">
        <v>8274</v>
      </c>
      <c r="P142" s="10">
        <v>102</v>
      </c>
      <c r="Q142">
        <v>80.16</v>
      </c>
      <c r="R142" s="16">
        <v>41841.26489583333</v>
      </c>
      <c r="S142" s="16">
        <v>41864.207638888889</v>
      </c>
    </row>
    <row r="143" spans="1:19" ht="48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s="11" t="s">
        <v>8273</v>
      </c>
      <c r="O143" t="s">
        <v>8274</v>
      </c>
      <c r="P143" s="10">
        <v>101</v>
      </c>
      <c r="Q143">
        <v>114.13</v>
      </c>
      <c r="R143" s="16">
        <v>41851.200150462959</v>
      </c>
      <c r="S143" s="16">
        <v>41881.200150462959</v>
      </c>
    </row>
    <row r="144" spans="1:19" ht="80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s="11" t="s">
        <v>8273</v>
      </c>
      <c r="O144" t="s">
        <v>8274</v>
      </c>
      <c r="P144" s="10">
        <v>100</v>
      </c>
      <c r="Q144">
        <v>65.38</v>
      </c>
      <c r="R144" s="16">
        <v>42208.84646990741</v>
      </c>
      <c r="S144" s="16">
        <v>42238.84646990741</v>
      </c>
    </row>
    <row r="145" spans="1:19" ht="80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s="11" t="s">
        <v>8273</v>
      </c>
      <c r="O145" t="s">
        <v>8274</v>
      </c>
      <c r="P145" s="10">
        <v>127</v>
      </c>
      <c r="Q145">
        <v>72.95</v>
      </c>
      <c r="R145" s="16">
        <v>42420.019097222219</v>
      </c>
      <c r="S145" s="16">
        <v>42479.977430555555</v>
      </c>
    </row>
    <row r="146" spans="1:19" ht="6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s="11" t="s">
        <v>8273</v>
      </c>
      <c r="O146" t="s">
        <v>8274</v>
      </c>
      <c r="P146" s="10">
        <v>111</v>
      </c>
      <c r="Q146">
        <v>68.349999999999994</v>
      </c>
      <c r="R146" s="16">
        <v>41941.75203703704</v>
      </c>
      <c r="S146" s="16">
        <v>41964.708333333328</v>
      </c>
    </row>
    <row r="147" spans="1:19" ht="64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s="11" t="s">
        <v>8273</v>
      </c>
      <c r="O147" t="s">
        <v>8274</v>
      </c>
      <c r="P147" s="10">
        <v>146</v>
      </c>
      <c r="Q147">
        <v>104.07</v>
      </c>
      <c r="R147" s="16">
        <v>42064.652673611112</v>
      </c>
      <c r="S147" s="16">
        <v>42101.291666666672</v>
      </c>
    </row>
    <row r="148" spans="1:19" ht="48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s="11" t="s">
        <v>8273</v>
      </c>
      <c r="O148" t="s">
        <v>8274</v>
      </c>
      <c r="P148" s="10">
        <v>124</v>
      </c>
      <c r="Q148">
        <v>135.63</v>
      </c>
      <c r="R148" s="16">
        <v>42169.814340277779</v>
      </c>
      <c r="S148" s="16">
        <v>42199.814340277779</v>
      </c>
    </row>
    <row r="149" spans="1:19" ht="4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s="11" t="s">
        <v>8273</v>
      </c>
      <c r="O149" t="s">
        <v>8274</v>
      </c>
      <c r="P149" s="10">
        <v>107</v>
      </c>
      <c r="Q149">
        <v>204.57</v>
      </c>
      <c r="R149" s="16">
        <v>42611.801412037035</v>
      </c>
      <c r="S149" s="16">
        <v>42627.791666666672</v>
      </c>
    </row>
    <row r="150" spans="1:19" ht="3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s="11" t="s">
        <v>8273</v>
      </c>
      <c r="O150" t="s">
        <v>8274</v>
      </c>
      <c r="P150" s="10">
        <v>122</v>
      </c>
      <c r="Q150">
        <v>75.09</v>
      </c>
      <c r="R150" s="16">
        <v>42452.876909722225</v>
      </c>
      <c r="S150" s="16">
        <v>42473.876909722225</v>
      </c>
    </row>
    <row r="151" spans="1:19" ht="4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s="11" t="s">
        <v>8273</v>
      </c>
      <c r="O151" t="s">
        <v>8274</v>
      </c>
      <c r="P151" s="10">
        <v>106</v>
      </c>
      <c r="Q151">
        <v>184.78</v>
      </c>
      <c r="R151" s="16">
        <v>42746.057106481487</v>
      </c>
      <c r="S151" s="16">
        <v>42791.057106481487</v>
      </c>
    </row>
    <row r="152" spans="1:19" ht="3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s="11" t="s">
        <v>8273</v>
      </c>
      <c r="O152" t="s">
        <v>8274</v>
      </c>
      <c r="P152" s="10">
        <v>105</v>
      </c>
      <c r="Q152">
        <v>136</v>
      </c>
      <c r="R152" s="16">
        <v>42430.839398148149</v>
      </c>
      <c r="S152" s="16">
        <v>42445.165972222225</v>
      </c>
    </row>
    <row r="153" spans="1:19" ht="80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s="11" t="s">
        <v>8273</v>
      </c>
      <c r="O153" t="s">
        <v>8274</v>
      </c>
      <c r="P153" s="10">
        <v>139</v>
      </c>
      <c r="Q153">
        <v>62.33</v>
      </c>
      <c r="R153" s="16">
        <v>41772.685393518521</v>
      </c>
      <c r="S153" s="16">
        <v>41806.290972222225</v>
      </c>
    </row>
    <row r="154" spans="1:19" ht="32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s="11" t="s">
        <v>8273</v>
      </c>
      <c r="O154" t="s">
        <v>8274</v>
      </c>
      <c r="P154" s="10">
        <v>138</v>
      </c>
      <c r="Q154">
        <v>109.08</v>
      </c>
      <c r="R154" s="16">
        <v>42685.974004629628</v>
      </c>
      <c r="S154" s="16">
        <v>42710.974004629628</v>
      </c>
    </row>
    <row r="155" spans="1:19" ht="96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s="11" t="s">
        <v>8273</v>
      </c>
      <c r="O155" t="s">
        <v>8274</v>
      </c>
      <c r="P155" s="10">
        <v>102</v>
      </c>
      <c r="Q155">
        <v>85.21</v>
      </c>
      <c r="R155" s="16">
        <v>42044.184988425928</v>
      </c>
      <c r="S155" s="16">
        <v>42074.143321759257</v>
      </c>
    </row>
    <row r="156" spans="1:19" ht="64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s="11" t="s">
        <v>8273</v>
      </c>
      <c r="O156" t="s">
        <v>8274</v>
      </c>
      <c r="P156" s="10">
        <v>136</v>
      </c>
      <c r="Q156">
        <v>46.42</v>
      </c>
      <c r="R156" s="16">
        <v>42102.743773148148</v>
      </c>
      <c r="S156" s="16">
        <v>42123.743773148148</v>
      </c>
    </row>
    <row r="157" spans="1:19" ht="48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s="11" t="s">
        <v>8273</v>
      </c>
      <c r="O157" t="s">
        <v>8274</v>
      </c>
      <c r="P157" s="10">
        <v>102</v>
      </c>
      <c r="Q157">
        <v>204.05</v>
      </c>
      <c r="R157" s="16">
        <v>42186.855879629627</v>
      </c>
      <c r="S157" s="16">
        <v>42216.855879629627</v>
      </c>
    </row>
    <row r="158" spans="1:19" ht="32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s="11" t="s">
        <v>8273</v>
      </c>
      <c r="O158" t="s">
        <v>8274</v>
      </c>
      <c r="P158" s="10">
        <v>108</v>
      </c>
      <c r="Q158">
        <v>46.61</v>
      </c>
      <c r="R158" s="16">
        <v>41884.056747685187</v>
      </c>
      <c r="S158" s="16">
        <v>41903.083333333336</v>
      </c>
    </row>
    <row r="159" spans="1:19" ht="32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s="11" t="s">
        <v>8273</v>
      </c>
      <c r="O159" t="s">
        <v>8274</v>
      </c>
      <c r="P159" s="10">
        <v>135</v>
      </c>
      <c r="Q159">
        <v>168.75</v>
      </c>
      <c r="R159" s="16">
        <v>42483.675208333334</v>
      </c>
      <c r="S159" s="16">
        <v>42522.789583333331</v>
      </c>
    </row>
    <row r="160" spans="1:19" ht="32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s="11" t="s">
        <v>8273</v>
      </c>
      <c r="O160" t="s">
        <v>8274</v>
      </c>
      <c r="P160" s="10">
        <v>119</v>
      </c>
      <c r="Q160">
        <v>176.09</v>
      </c>
      <c r="R160" s="16">
        <v>41964.716319444444</v>
      </c>
      <c r="S160" s="16">
        <v>41994.716319444444</v>
      </c>
    </row>
    <row r="161" spans="1:19" ht="32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s="11" t="s">
        <v>8273</v>
      </c>
      <c r="O161" t="s">
        <v>8274</v>
      </c>
      <c r="P161" s="10">
        <v>101</v>
      </c>
      <c r="Q161">
        <v>98.54</v>
      </c>
      <c r="R161" s="16">
        <v>41829.788252314815</v>
      </c>
      <c r="S161" s="16">
        <v>41839.208333333336</v>
      </c>
    </row>
    <row r="162" spans="1:19" ht="6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s="11" t="s">
        <v>8273</v>
      </c>
      <c r="O162" t="s">
        <v>8274</v>
      </c>
      <c r="P162" s="10">
        <v>101</v>
      </c>
      <c r="Q162">
        <v>72.05</v>
      </c>
      <c r="R162" s="16">
        <v>41752.83457175926</v>
      </c>
      <c r="S162" s="16">
        <v>41782.83457175926</v>
      </c>
    </row>
    <row r="163" spans="1:19" ht="96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s="11" t="s">
        <v>8273</v>
      </c>
      <c r="O163" t="s">
        <v>8274</v>
      </c>
      <c r="P163" s="10">
        <v>100</v>
      </c>
      <c r="Q163">
        <v>65.87</v>
      </c>
      <c r="R163" s="16">
        <v>42561.154664351852</v>
      </c>
      <c r="S163" s="16">
        <v>42592.166666666672</v>
      </c>
    </row>
    <row r="164" spans="1:19" ht="32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s="11" t="s">
        <v>8273</v>
      </c>
      <c r="O164" t="s">
        <v>8274</v>
      </c>
      <c r="P164" s="10">
        <v>100</v>
      </c>
      <c r="Q164">
        <v>121.36</v>
      </c>
      <c r="R164" s="16">
        <v>41995.870486111111</v>
      </c>
      <c r="S164" s="16">
        <v>42015.870486111111</v>
      </c>
    </row>
    <row r="165" spans="1:19" ht="80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s="11" t="s">
        <v>8273</v>
      </c>
      <c r="O165" t="s">
        <v>8274</v>
      </c>
      <c r="P165" s="10">
        <v>133</v>
      </c>
      <c r="Q165">
        <v>57.2</v>
      </c>
      <c r="R165" s="16">
        <v>42538.73583333334</v>
      </c>
      <c r="S165" s="16">
        <v>42583.290972222225</v>
      </c>
    </row>
    <row r="166" spans="1:19" ht="80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s="11" t="s">
        <v>8273</v>
      </c>
      <c r="O166" t="s">
        <v>8274</v>
      </c>
      <c r="P166" s="10">
        <v>100</v>
      </c>
      <c r="Q166">
        <v>81.67</v>
      </c>
      <c r="R166" s="16">
        <v>42447.894432870366</v>
      </c>
      <c r="S166" s="16">
        <v>42507.894432870366</v>
      </c>
    </row>
    <row r="167" spans="1:19" ht="96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s="11" t="s">
        <v>8273</v>
      </c>
      <c r="O167" t="s">
        <v>8274</v>
      </c>
      <c r="P167" s="10">
        <v>105</v>
      </c>
      <c r="Q167">
        <v>114.29</v>
      </c>
      <c r="R167" s="16">
        <v>42268.009224537032</v>
      </c>
      <c r="S167" s="16">
        <v>42303.009224537032</v>
      </c>
    </row>
    <row r="168" spans="1:19" ht="8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s="11" t="s">
        <v>8273</v>
      </c>
      <c r="O168" t="s">
        <v>8274</v>
      </c>
      <c r="P168" s="10">
        <v>100</v>
      </c>
      <c r="Q168">
        <v>129.03</v>
      </c>
      <c r="R168" s="16">
        <v>42676.065150462964</v>
      </c>
      <c r="S168" s="16">
        <v>42721.290972222225</v>
      </c>
    </row>
    <row r="169" spans="1:19" ht="64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s="11" t="s">
        <v>8273</v>
      </c>
      <c r="O169" t="s">
        <v>8274</v>
      </c>
      <c r="P169" s="10">
        <v>111</v>
      </c>
      <c r="Q169">
        <v>125.81</v>
      </c>
      <c r="R169" s="16">
        <v>41853.240208333329</v>
      </c>
      <c r="S169" s="16">
        <v>41876.207638888889</v>
      </c>
    </row>
    <row r="170" spans="1:19" ht="6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s="11" t="s">
        <v>8273</v>
      </c>
      <c r="O170" t="s">
        <v>8274</v>
      </c>
      <c r="P170" s="10">
        <v>111</v>
      </c>
      <c r="Q170">
        <v>58.79</v>
      </c>
      <c r="R170" s="16">
        <v>42633.116851851853</v>
      </c>
      <c r="S170" s="16">
        <v>42663.116851851853</v>
      </c>
    </row>
    <row r="171" spans="1:19" ht="48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s="11" t="s">
        <v>8273</v>
      </c>
      <c r="O171" t="s">
        <v>8274</v>
      </c>
      <c r="P171" s="10">
        <v>109</v>
      </c>
      <c r="Q171">
        <v>44.19</v>
      </c>
      <c r="R171" s="16">
        <v>42086.614942129629</v>
      </c>
      <c r="S171" s="16">
        <v>42117.290972222225</v>
      </c>
    </row>
    <row r="172" spans="1:19" ht="6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s="11" t="s">
        <v>8273</v>
      </c>
      <c r="O172" t="s">
        <v>8274</v>
      </c>
      <c r="P172" s="10">
        <v>126</v>
      </c>
      <c r="Q172">
        <v>62.88</v>
      </c>
      <c r="R172" s="16">
        <v>41013.936562499999</v>
      </c>
      <c r="S172" s="16">
        <v>41061.165972222225</v>
      </c>
    </row>
    <row r="173" spans="1:19" ht="64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s="11" t="s">
        <v>8273</v>
      </c>
      <c r="O173" t="s">
        <v>8274</v>
      </c>
      <c r="P173" s="10">
        <v>107</v>
      </c>
      <c r="Q173">
        <v>62.67</v>
      </c>
      <c r="R173" s="16">
        <v>42490.133877314816</v>
      </c>
      <c r="S173" s="16">
        <v>42527.083333333328</v>
      </c>
    </row>
    <row r="174" spans="1:19" ht="6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s="11" t="s">
        <v>8273</v>
      </c>
      <c r="O174" t="s">
        <v>8274</v>
      </c>
      <c r="P174" s="10">
        <v>124</v>
      </c>
      <c r="Q174">
        <v>47.85</v>
      </c>
      <c r="R174" s="16">
        <v>42584.846828703703</v>
      </c>
      <c r="S174" s="16">
        <v>42624.846828703703</v>
      </c>
    </row>
    <row r="175" spans="1:19" ht="64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s="11" t="s">
        <v>8273</v>
      </c>
      <c r="O175" t="s">
        <v>8274</v>
      </c>
      <c r="P175" s="10">
        <v>106</v>
      </c>
      <c r="Q175">
        <v>78.94</v>
      </c>
      <c r="R175" s="16">
        <v>42585.523842592593</v>
      </c>
      <c r="S175" s="16">
        <v>42599.165972222225</v>
      </c>
    </row>
    <row r="176" spans="1:19" ht="32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s="11" t="s">
        <v>8273</v>
      </c>
      <c r="O176" t="s">
        <v>8274</v>
      </c>
      <c r="P176" s="10">
        <v>108</v>
      </c>
      <c r="Q176">
        <v>126.55</v>
      </c>
      <c r="R176" s="16">
        <v>42157.591064814813</v>
      </c>
      <c r="S176" s="16">
        <v>42179.083333333328</v>
      </c>
    </row>
    <row r="177" spans="1:19" ht="96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s="11" t="s">
        <v>8273</v>
      </c>
      <c r="O177" t="s">
        <v>8274</v>
      </c>
      <c r="P177" s="10">
        <v>105</v>
      </c>
      <c r="Q177">
        <v>32.97</v>
      </c>
      <c r="R177" s="16">
        <v>42148.676851851851</v>
      </c>
      <c r="S177" s="16">
        <v>42170.676851851851</v>
      </c>
    </row>
    <row r="178" spans="1:19" ht="96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s="11" t="s">
        <v>8273</v>
      </c>
      <c r="O178" t="s">
        <v>8274</v>
      </c>
      <c r="P178" s="10">
        <v>105</v>
      </c>
      <c r="Q178">
        <v>79.540000000000006</v>
      </c>
      <c r="R178" s="16">
        <v>42341.180636574078</v>
      </c>
      <c r="S178" s="16">
        <v>42373.180636574078</v>
      </c>
    </row>
    <row r="179" spans="1:19" ht="80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s="11" t="s">
        <v>8273</v>
      </c>
      <c r="O179" t="s">
        <v>8274</v>
      </c>
      <c r="P179" s="10">
        <v>121</v>
      </c>
      <c r="Q179">
        <v>125.38</v>
      </c>
      <c r="R179" s="16">
        <v>42087.768055555556</v>
      </c>
      <c r="S179" s="16">
        <v>42111.666666666672</v>
      </c>
    </row>
    <row r="180" spans="1:19" ht="64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s="11" t="s">
        <v>8273</v>
      </c>
      <c r="O180" t="s">
        <v>8274</v>
      </c>
      <c r="P180" s="10">
        <v>128</v>
      </c>
      <c r="Q180">
        <v>37.21</v>
      </c>
      <c r="R180" s="16">
        <v>42693.742604166662</v>
      </c>
      <c r="S180" s="16">
        <v>42718.742604166662</v>
      </c>
    </row>
    <row r="181" spans="1:19" ht="32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s="11" t="s">
        <v>8273</v>
      </c>
      <c r="O181" t="s">
        <v>8274</v>
      </c>
      <c r="P181" s="10">
        <v>118</v>
      </c>
      <c r="Q181">
        <v>57.26</v>
      </c>
      <c r="R181" s="16">
        <v>42147.826840277776</v>
      </c>
      <c r="S181" s="16">
        <v>42176.934027777781</v>
      </c>
    </row>
    <row r="182" spans="1:19" ht="144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s="11" t="s">
        <v>8273</v>
      </c>
      <c r="O182" t="s">
        <v>8274</v>
      </c>
      <c r="P182" s="10">
        <v>101</v>
      </c>
      <c r="Q182">
        <v>33.99</v>
      </c>
      <c r="R182" s="16">
        <v>40478.263923611114</v>
      </c>
      <c r="S182" s="16">
        <v>40568.166666666664</v>
      </c>
    </row>
    <row r="183" spans="1:19" ht="32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s="11" t="s">
        <v>8273</v>
      </c>
      <c r="O183" t="s">
        <v>8274</v>
      </c>
      <c r="P183" s="10">
        <v>101</v>
      </c>
      <c r="Q183">
        <v>88.25</v>
      </c>
      <c r="R183" s="16">
        <v>41820.62809027778</v>
      </c>
      <c r="S183" s="16">
        <v>41841.165972222225</v>
      </c>
    </row>
    <row r="184" spans="1:19" ht="64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s="11" t="s">
        <v>8273</v>
      </c>
      <c r="O184" t="s">
        <v>8274</v>
      </c>
      <c r="P184" s="10">
        <v>100</v>
      </c>
      <c r="Q184">
        <v>103.35</v>
      </c>
      <c r="R184" s="16">
        <v>41862.83997685185</v>
      </c>
      <c r="S184" s="16">
        <v>41892.83997685185</v>
      </c>
    </row>
    <row r="185" spans="1:19" ht="96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s="11" t="s">
        <v>8273</v>
      </c>
      <c r="O185" t="s">
        <v>8274</v>
      </c>
      <c r="P185" s="10">
        <v>117</v>
      </c>
      <c r="Q185">
        <v>100.17</v>
      </c>
      <c r="R185" s="16">
        <v>41947.762592592589</v>
      </c>
      <c r="S185" s="16">
        <v>41987.762592592597</v>
      </c>
    </row>
    <row r="186" spans="1:19" ht="112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s="11" t="s">
        <v>8273</v>
      </c>
      <c r="O186" t="s">
        <v>8274</v>
      </c>
      <c r="P186" s="10">
        <v>116</v>
      </c>
      <c r="Q186">
        <v>55.33</v>
      </c>
      <c r="R186" s="16">
        <v>42261.917395833334</v>
      </c>
      <c r="S186" s="16">
        <v>42291.917395833334</v>
      </c>
    </row>
    <row r="187" spans="1:19" ht="64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s="11" t="s">
        <v>8273</v>
      </c>
      <c r="O187" t="s">
        <v>8274</v>
      </c>
      <c r="P187" s="10">
        <v>116</v>
      </c>
      <c r="Q187">
        <v>63.36</v>
      </c>
      <c r="R187" s="16">
        <v>41839.175706018519</v>
      </c>
      <c r="S187" s="16">
        <v>41853.175706018519</v>
      </c>
    </row>
    <row r="188" spans="1:19" ht="64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s="11" t="s">
        <v>8273</v>
      </c>
      <c r="O188" t="s">
        <v>8274</v>
      </c>
      <c r="P188" s="10">
        <v>105</v>
      </c>
      <c r="Q188">
        <v>86.23</v>
      </c>
      <c r="R188" s="16">
        <v>42165.993125000001</v>
      </c>
      <c r="S188" s="16">
        <v>42187.993125000001</v>
      </c>
    </row>
    <row r="189" spans="1:19" ht="32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s="11" t="s">
        <v>8273</v>
      </c>
      <c r="O189" t="s">
        <v>8274</v>
      </c>
      <c r="P189" s="10">
        <v>115</v>
      </c>
      <c r="Q189">
        <v>110.97</v>
      </c>
      <c r="R189" s="16">
        <v>42430.040798611109</v>
      </c>
      <c r="S189" s="16">
        <v>42449.999131944445</v>
      </c>
    </row>
    <row r="190" spans="1:19" ht="11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s="11" t="s">
        <v>8273</v>
      </c>
      <c r="O190" t="s">
        <v>8274</v>
      </c>
      <c r="P190" s="10">
        <v>114</v>
      </c>
      <c r="Q190">
        <v>113.57</v>
      </c>
      <c r="R190" s="16">
        <v>42026.88118055556</v>
      </c>
      <c r="S190" s="16">
        <v>42086.093055555553</v>
      </c>
    </row>
    <row r="191" spans="1:19" ht="96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s="11" t="s">
        <v>8273</v>
      </c>
      <c r="O191" t="s">
        <v>8274</v>
      </c>
      <c r="P191" s="10">
        <v>110</v>
      </c>
      <c r="Q191">
        <v>45.88</v>
      </c>
      <c r="R191" s="16">
        <v>42206.835370370376</v>
      </c>
      <c r="S191" s="16">
        <v>42236.835370370376</v>
      </c>
    </row>
    <row r="192" spans="1:19" ht="64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s="11" t="s">
        <v>8273</v>
      </c>
      <c r="O192" t="s">
        <v>8274</v>
      </c>
      <c r="P192" s="10">
        <v>113</v>
      </c>
      <c r="Q192">
        <v>49.06</v>
      </c>
      <c r="R192" s="16">
        <v>42483.015694444446</v>
      </c>
      <c r="S192" s="16">
        <v>42489.290972222225</v>
      </c>
    </row>
    <row r="193" spans="1:19" ht="112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s="11" t="s">
        <v>8273</v>
      </c>
      <c r="O193" t="s">
        <v>8274</v>
      </c>
      <c r="P193" s="10">
        <v>113</v>
      </c>
      <c r="Q193">
        <v>99.5</v>
      </c>
      <c r="R193" s="16">
        <v>42627.454097222217</v>
      </c>
      <c r="S193" s="16">
        <v>42648.454097222217</v>
      </c>
    </row>
    <row r="194" spans="1:19" ht="48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s="11" t="s">
        <v>8273</v>
      </c>
      <c r="O194" t="s">
        <v>8274</v>
      </c>
      <c r="P194" s="10">
        <v>102</v>
      </c>
      <c r="Q194">
        <v>99</v>
      </c>
      <c r="R194" s="16">
        <v>42460.335312499999</v>
      </c>
      <c r="S194" s="16">
        <v>42488.249305555553</v>
      </c>
    </row>
    <row r="195" spans="1:19" ht="64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s="11" t="s">
        <v>8273</v>
      </c>
      <c r="O195" t="s">
        <v>8274</v>
      </c>
      <c r="P195" s="10">
        <v>102</v>
      </c>
      <c r="Q195">
        <v>145.65</v>
      </c>
      <c r="R195" s="16">
        <v>42521.010370370372</v>
      </c>
      <c r="S195" s="16">
        <v>42543.163194444445</v>
      </c>
    </row>
    <row r="196" spans="1:19" ht="96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s="11" t="s">
        <v>8273</v>
      </c>
      <c r="O196" t="s">
        <v>8274</v>
      </c>
      <c r="P196" s="10">
        <v>111</v>
      </c>
      <c r="Q196">
        <v>92.5</v>
      </c>
      <c r="R196" s="16">
        <v>42447.896666666667</v>
      </c>
      <c r="S196" s="16">
        <v>42470.166666666672</v>
      </c>
    </row>
    <row r="197" spans="1:19" ht="48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s="11" t="s">
        <v>8273</v>
      </c>
      <c r="O197" t="s">
        <v>8274</v>
      </c>
      <c r="P197" s="10">
        <v>111</v>
      </c>
      <c r="Q197">
        <v>63.85</v>
      </c>
      <c r="R197" s="16">
        <v>42171.824884259258</v>
      </c>
      <c r="S197" s="16">
        <v>42201.824884259258</v>
      </c>
    </row>
    <row r="198" spans="1:19" ht="80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s="11" t="s">
        <v>8273</v>
      </c>
      <c r="O198" t="s">
        <v>8274</v>
      </c>
      <c r="P198" s="10">
        <v>111</v>
      </c>
      <c r="Q198">
        <v>77.19</v>
      </c>
      <c r="R198" s="16">
        <v>41974.898599537039</v>
      </c>
      <c r="S198" s="16">
        <v>42009.851388888885</v>
      </c>
    </row>
    <row r="199" spans="1:19" ht="96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s="11" t="s">
        <v>8273</v>
      </c>
      <c r="O199" t="s">
        <v>8274</v>
      </c>
      <c r="P199" s="10">
        <v>100</v>
      </c>
      <c r="Q199">
        <v>67.650000000000006</v>
      </c>
      <c r="R199" s="16">
        <v>42171.725416666668</v>
      </c>
      <c r="S199" s="16">
        <v>42201.725416666668</v>
      </c>
    </row>
    <row r="200" spans="1:19" ht="96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s="11" t="s">
        <v>8273</v>
      </c>
      <c r="O200" t="s">
        <v>8274</v>
      </c>
      <c r="P200" s="10">
        <v>118</v>
      </c>
      <c r="Q200">
        <v>75.34</v>
      </c>
      <c r="R200" s="16">
        <v>41781.096203703702</v>
      </c>
      <c r="S200" s="16">
        <v>41794.207638888889</v>
      </c>
    </row>
    <row r="201" spans="1:19" ht="32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s="11" t="s">
        <v>8273</v>
      </c>
      <c r="O201" t="s">
        <v>8274</v>
      </c>
      <c r="P201" s="10">
        <v>110</v>
      </c>
      <c r="Q201">
        <v>47.03</v>
      </c>
      <c r="R201" s="16">
        <v>42619.935694444444</v>
      </c>
      <c r="S201" s="16">
        <v>42643.875</v>
      </c>
    </row>
    <row r="202" spans="1:19" ht="32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s="11" t="s">
        <v>8273</v>
      </c>
      <c r="O202" t="s">
        <v>8274</v>
      </c>
      <c r="P202" s="10">
        <v>109</v>
      </c>
      <c r="Q202">
        <v>136.46</v>
      </c>
      <c r="R202" s="16">
        <v>42219.915856481486</v>
      </c>
      <c r="S202" s="16">
        <v>42240.083333333328</v>
      </c>
    </row>
    <row r="203" spans="1:19" ht="80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s="11" t="s">
        <v>8273</v>
      </c>
      <c r="O203" t="s">
        <v>8274</v>
      </c>
      <c r="P203" s="10">
        <v>109</v>
      </c>
      <c r="Q203">
        <v>81.38</v>
      </c>
      <c r="R203" s="16">
        <v>42500.041550925926</v>
      </c>
      <c r="S203" s="16">
        <v>42527.291666666672</v>
      </c>
    </row>
    <row r="204" spans="1:19" ht="48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s="11" t="s">
        <v>8273</v>
      </c>
      <c r="O204" t="s">
        <v>8274</v>
      </c>
      <c r="P204" s="10">
        <v>109</v>
      </c>
      <c r="Q204">
        <v>135.63</v>
      </c>
      <c r="R204" s="16">
        <v>42418.425983796296</v>
      </c>
      <c r="S204" s="16">
        <v>42478.384317129632</v>
      </c>
    </row>
    <row r="205" spans="1:19" ht="4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s="11" t="s">
        <v>8273</v>
      </c>
      <c r="O205" t="s">
        <v>8274</v>
      </c>
      <c r="P205" s="10">
        <v>100</v>
      </c>
      <c r="Q205">
        <v>74.53</v>
      </c>
      <c r="R205" s="16">
        <v>41852.658310185187</v>
      </c>
      <c r="S205" s="16">
        <v>41882.658310185187</v>
      </c>
    </row>
    <row r="206" spans="1:19" ht="96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s="11" t="s">
        <v>8273</v>
      </c>
      <c r="O206" t="s">
        <v>8274</v>
      </c>
      <c r="P206" s="10">
        <v>106</v>
      </c>
      <c r="Q206">
        <v>96.67</v>
      </c>
      <c r="R206" s="16">
        <v>41950.859560185185</v>
      </c>
      <c r="S206" s="16">
        <v>41964.204861111109</v>
      </c>
    </row>
    <row r="207" spans="1:19" ht="48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s="11" t="s">
        <v>8273</v>
      </c>
      <c r="O207" t="s">
        <v>8274</v>
      </c>
      <c r="P207" s="10">
        <v>113</v>
      </c>
      <c r="Q207">
        <v>50.4</v>
      </c>
      <c r="R207" s="16">
        <v>42458.641724537039</v>
      </c>
      <c r="S207" s="16">
        <v>42488.641724537039</v>
      </c>
    </row>
    <row r="208" spans="1:19" ht="80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s="11" t="s">
        <v>8273</v>
      </c>
      <c r="O208" t="s">
        <v>8274</v>
      </c>
      <c r="P208" s="10">
        <v>105</v>
      </c>
      <c r="Q208">
        <v>47.88</v>
      </c>
      <c r="R208" s="16">
        <v>42016.938692129625</v>
      </c>
      <c r="S208" s="16">
        <v>42046.938692129625</v>
      </c>
    </row>
    <row r="209" spans="1:19" ht="64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s="11" t="s">
        <v>8273</v>
      </c>
      <c r="O209" t="s">
        <v>8274</v>
      </c>
      <c r="P209" s="10">
        <v>105</v>
      </c>
      <c r="Q209">
        <v>80.72</v>
      </c>
      <c r="R209" s="16">
        <v>42545.774189814809</v>
      </c>
      <c r="S209" s="16">
        <v>42605.774189814809</v>
      </c>
    </row>
    <row r="210" spans="1:19" ht="48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s="11" t="s">
        <v>8273</v>
      </c>
      <c r="O210" t="s">
        <v>8274</v>
      </c>
      <c r="P210" s="10">
        <v>104</v>
      </c>
      <c r="Q210">
        <v>111.89</v>
      </c>
      <c r="R210" s="16">
        <v>41937.95344907407</v>
      </c>
      <c r="S210" s="16">
        <v>41972.995115740734</v>
      </c>
    </row>
    <row r="211" spans="1:19" ht="6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s="11" t="s">
        <v>8273</v>
      </c>
      <c r="O211" t="s">
        <v>8274</v>
      </c>
      <c r="P211" s="10">
        <v>125</v>
      </c>
      <c r="Q211">
        <v>37.14</v>
      </c>
      <c r="R211" s="16">
        <v>42270.582141203704</v>
      </c>
      <c r="S211" s="16">
        <v>42301.895138888889</v>
      </c>
    </row>
    <row r="212" spans="1:19" ht="32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s="11" t="s">
        <v>8273</v>
      </c>
      <c r="O212" t="s">
        <v>8274</v>
      </c>
      <c r="P212" s="10">
        <v>124</v>
      </c>
      <c r="Q212">
        <v>50.9</v>
      </c>
      <c r="R212" s="16">
        <v>41772.105937500004</v>
      </c>
      <c r="S212" s="16">
        <v>41803.916666666664</v>
      </c>
    </row>
    <row r="213" spans="1:19" ht="4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s="11" t="s">
        <v>8273</v>
      </c>
      <c r="O213" t="s">
        <v>8274</v>
      </c>
      <c r="P213" s="10">
        <v>104</v>
      </c>
      <c r="Q213">
        <v>70.569999999999993</v>
      </c>
      <c r="R213" s="16">
        <v>42675.832465277781</v>
      </c>
      <c r="S213" s="16">
        <v>42705.332638888889</v>
      </c>
    </row>
    <row r="214" spans="1:19" ht="3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s="11" t="s">
        <v>8273</v>
      </c>
      <c r="O214" t="s">
        <v>8274</v>
      </c>
      <c r="P214" s="10">
        <v>119</v>
      </c>
      <c r="Q214">
        <v>49.69</v>
      </c>
      <c r="R214" s="16">
        <v>42050.008368055554</v>
      </c>
      <c r="S214" s="16">
        <v>42076.290972222225</v>
      </c>
    </row>
    <row r="215" spans="1:19" ht="64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s="11" t="s">
        <v>8273</v>
      </c>
      <c r="O215" t="s">
        <v>8274</v>
      </c>
      <c r="P215" s="10">
        <v>103</v>
      </c>
      <c r="Q215">
        <v>66.959999999999994</v>
      </c>
      <c r="R215" s="16">
        <v>42125.772812499999</v>
      </c>
      <c r="S215" s="16">
        <v>42155.772812499999</v>
      </c>
    </row>
    <row r="216" spans="1:19" ht="64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s="11" t="s">
        <v>8273</v>
      </c>
      <c r="O216" t="s">
        <v>8274</v>
      </c>
      <c r="P216" s="10">
        <v>102</v>
      </c>
      <c r="Q216">
        <v>235.46</v>
      </c>
      <c r="R216" s="16">
        <v>42055.277199074073</v>
      </c>
      <c r="S216" s="16">
        <v>42082.610416666663</v>
      </c>
    </row>
    <row r="217" spans="1:19" ht="64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s="11" t="s">
        <v>8273</v>
      </c>
      <c r="O217" t="s">
        <v>8274</v>
      </c>
      <c r="P217" s="10">
        <v>102</v>
      </c>
      <c r="Q217">
        <v>55.6</v>
      </c>
      <c r="R217" s="16">
        <v>42270.7269212963</v>
      </c>
      <c r="S217" s="16">
        <v>42306.167361111111</v>
      </c>
    </row>
    <row r="218" spans="1:19" ht="48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s="11" t="s">
        <v>8273</v>
      </c>
      <c r="O218" t="s">
        <v>8274</v>
      </c>
      <c r="P218" s="10">
        <v>102</v>
      </c>
      <c r="Q218">
        <v>203.2</v>
      </c>
      <c r="R218" s="16">
        <v>42380.884872685187</v>
      </c>
      <c r="S218" s="16">
        <v>42398.249305555553</v>
      </c>
    </row>
    <row r="219" spans="1:19" ht="80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s="11" t="s">
        <v>8273</v>
      </c>
      <c r="O219" t="s">
        <v>8274</v>
      </c>
      <c r="P219" s="10">
        <v>102</v>
      </c>
      <c r="Q219">
        <v>105</v>
      </c>
      <c r="R219" s="16">
        <v>41829.734259259261</v>
      </c>
      <c r="S219" s="16">
        <v>41874.734259259261</v>
      </c>
    </row>
    <row r="220" spans="1:19" ht="48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s="11" t="s">
        <v>8273</v>
      </c>
      <c r="O220" t="s">
        <v>8274</v>
      </c>
      <c r="P220" s="10">
        <v>101</v>
      </c>
      <c r="Q220">
        <v>126.46</v>
      </c>
      <c r="R220" s="16">
        <v>42056.013124999998</v>
      </c>
      <c r="S220" s="16">
        <v>42075.166666666672</v>
      </c>
    </row>
    <row r="221" spans="1:19" ht="32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s="11" t="s">
        <v>8273</v>
      </c>
      <c r="O221" t="s">
        <v>8274</v>
      </c>
      <c r="P221" s="10">
        <v>101</v>
      </c>
      <c r="Q221">
        <v>131.91</v>
      </c>
      <c r="R221" s="16">
        <v>41862.864675925928</v>
      </c>
      <c r="S221" s="16">
        <v>41876.864675925928</v>
      </c>
    </row>
    <row r="222" spans="1:19" ht="96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s="11" t="s">
        <v>8273</v>
      </c>
      <c r="O222" t="s">
        <v>8274</v>
      </c>
      <c r="P222" s="10">
        <v>101</v>
      </c>
      <c r="Q222">
        <v>84.17</v>
      </c>
      <c r="R222" s="16">
        <v>42205.710879629631</v>
      </c>
      <c r="S222" s="16">
        <v>42235.710879629631</v>
      </c>
    </row>
    <row r="223" spans="1:19" ht="32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s="11" t="s">
        <v>8273</v>
      </c>
      <c r="O223" t="s">
        <v>8274</v>
      </c>
      <c r="P223" s="10">
        <v>101</v>
      </c>
      <c r="Q223">
        <v>64.47</v>
      </c>
      <c r="R223" s="16">
        <v>42053.671666666662</v>
      </c>
      <c r="S223" s="16">
        <v>42083.630000000005</v>
      </c>
    </row>
    <row r="224" spans="1:19" ht="32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s="11" t="s">
        <v>8273</v>
      </c>
      <c r="O224" t="s">
        <v>8274</v>
      </c>
      <c r="P224" s="10">
        <v>100</v>
      </c>
      <c r="Q224">
        <v>272.73</v>
      </c>
      <c r="R224" s="16">
        <v>41758.839675925927</v>
      </c>
      <c r="S224" s="16">
        <v>41771.165972222225</v>
      </c>
    </row>
    <row r="225" spans="1:19" ht="32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s="11" t="s">
        <v>8273</v>
      </c>
      <c r="O225" t="s">
        <v>8274</v>
      </c>
      <c r="P225" s="10">
        <v>120</v>
      </c>
      <c r="Q225">
        <v>88.24</v>
      </c>
      <c r="R225" s="16">
        <v>41828.736921296295</v>
      </c>
      <c r="S225" s="16">
        <v>41846.291666666664</v>
      </c>
    </row>
    <row r="226" spans="1:19" ht="80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s="11" t="s">
        <v>8273</v>
      </c>
      <c r="O226" t="s">
        <v>8274</v>
      </c>
      <c r="P226" s="10">
        <v>117</v>
      </c>
      <c r="Q226">
        <v>57.55</v>
      </c>
      <c r="R226" s="16">
        <v>41781.666770833333</v>
      </c>
      <c r="S226" s="16">
        <v>41811.666770833333</v>
      </c>
    </row>
    <row r="227" spans="1:19" ht="64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s="11" t="s">
        <v>8273</v>
      </c>
      <c r="O227" t="s">
        <v>8274</v>
      </c>
      <c r="P227" s="10">
        <v>103</v>
      </c>
      <c r="Q227">
        <v>83.57</v>
      </c>
      <c r="R227" s="16">
        <v>41792.542986111112</v>
      </c>
      <c r="S227" s="16">
        <v>41813.75</v>
      </c>
    </row>
    <row r="228" spans="1:19" ht="32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s="11" t="s">
        <v>8273</v>
      </c>
      <c r="O228" t="s">
        <v>8274</v>
      </c>
      <c r="P228" s="10">
        <v>108</v>
      </c>
      <c r="Q228">
        <v>83.51</v>
      </c>
      <c r="R228" s="16">
        <v>42268.127696759257</v>
      </c>
      <c r="S228" s="16">
        <v>42288.083333333328</v>
      </c>
    </row>
    <row r="229" spans="1:19" ht="3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s="11" t="s">
        <v>8273</v>
      </c>
      <c r="O229" t="s">
        <v>8274</v>
      </c>
      <c r="P229" s="10">
        <v>339</v>
      </c>
      <c r="Q229">
        <v>62.59</v>
      </c>
      <c r="R229" s="16">
        <v>42462.140868055561</v>
      </c>
      <c r="S229" s="16">
        <v>42489.875</v>
      </c>
    </row>
    <row r="230" spans="1:19" ht="3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s="11" t="s">
        <v>8273</v>
      </c>
      <c r="O230" t="s">
        <v>8274</v>
      </c>
      <c r="P230" s="10">
        <v>287</v>
      </c>
      <c r="Q230">
        <v>58.57</v>
      </c>
      <c r="R230" s="16">
        <v>42451.095856481479</v>
      </c>
      <c r="S230" s="16">
        <v>42465.095856481479</v>
      </c>
    </row>
    <row r="231" spans="1:19" ht="96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s="11" t="s">
        <v>8273</v>
      </c>
      <c r="O231" t="s">
        <v>8274</v>
      </c>
      <c r="P231" s="10">
        <v>110</v>
      </c>
      <c r="Q231">
        <v>77.22</v>
      </c>
      <c r="R231" s="16">
        <v>41898.168125000004</v>
      </c>
      <c r="S231" s="16">
        <v>41913.165972222225</v>
      </c>
    </row>
    <row r="232" spans="1:19" ht="48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s="11" t="s">
        <v>8273</v>
      </c>
      <c r="O232" t="s">
        <v>8274</v>
      </c>
      <c r="P232" s="10">
        <v>114</v>
      </c>
      <c r="Q232">
        <v>64.91</v>
      </c>
      <c r="R232" s="16">
        <v>42506.760405092587</v>
      </c>
      <c r="S232" s="16">
        <v>42536.760405092587</v>
      </c>
    </row>
    <row r="233" spans="1:19" ht="80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s="11" t="s">
        <v>8273</v>
      </c>
      <c r="O233" t="s">
        <v>8274</v>
      </c>
      <c r="P233" s="10">
        <v>112</v>
      </c>
      <c r="Q233">
        <v>41.24</v>
      </c>
      <c r="R233" s="16">
        <v>42284.516064814816</v>
      </c>
      <c r="S233" s="16">
        <v>42307.875</v>
      </c>
    </row>
    <row r="234" spans="1:19" ht="96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s="11" t="s">
        <v>8273</v>
      </c>
      <c r="O234" t="s">
        <v>8274</v>
      </c>
      <c r="P234" s="10">
        <v>140</v>
      </c>
      <c r="Q234">
        <v>50.98</v>
      </c>
      <c r="R234" s="16">
        <v>42016.706678240742</v>
      </c>
      <c r="S234" s="16">
        <v>42047.249305555553</v>
      </c>
    </row>
    <row r="235" spans="1:19" ht="96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s="11" t="s">
        <v>8273</v>
      </c>
      <c r="O235" t="s">
        <v>8274</v>
      </c>
      <c r="P235" s="10">
        <v>110</v>
      </c>
      <c r="Q235">
        <v>61.02</v>
      </c>
      <c r="R235" s="16">
        <v>42264.29178240741</v>
      </c>
      <c r="S235" s="16">
        <v>42294.29178240741</v>
      </c>
    </row>
    <row r="236" spans="1:19" ht="32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s="11" t="s">
        <v>8273</v>
      </c>
      <c r="O236" t="s">
        <v>8274</v>
      </c>
      <c r="P236" s="10">
        <v>109</v>
      </c>
      <c r="Q236">
        <v>40.07</v>
      </c>
      <c r="R236" s="16">
        <v>41491.79478009259</v>
      </c>
      <c r="S236" s="16">
        <v>41509.79478009259</v>
      </c>
    </row>
    <row r="237" spans="1:19" ht="96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s="11" t="s">
        <v>8273</v>
      </c>
      <c r="O237" t="s">
        <v>8274</v>
      </c>
      <c r="P237" s="10">
        <v>108</v>
      </c>
      <c r="Q237">
        <v>47.46</v>
      </c>
      <c r="R237" s="16">
        <v>41759.13962962963</v>
      </c>
      <c r="S237" s="16">
        <v>41791.165972222225</v>
      </c>
    </row>
    <row r="238" spans="1:19" ht="96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s="11" t="s">
        <v>8273</v>
      </c>
      <c r="O238" t="s">
        <v>8274</v>
      </c>
      <c r="P238" s="10">
        <v>107</v>
      </c>
      <c r="Q238">
        <v>37.590000000000003</v>
      </c>
      <c r="R238" s="16">
        <v>41766.80572916667</v>
      </c>
      <c r="S238" s="16">
        <v>41799.80572916667</v>
      </c>
    </row>
    <row r="239" spans="1:19" ht="3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s="11" t="s">
        <v>8273</v>
      </c>
      <c r="O239" t="s">
        <v>8274</v>
      </c>
      <c r="P239" s="10">
        <v>106</v>
      </c>
      <c r="Q239">
        <v>64.63</v>
      </c>
      <c r="R239" s="16">
        <v>42170.910231481481</v>
      </c>
      <c r="S239" s="16">
        <v>42205.165972222225</v>
      </c>
    </row>
    <row r="240" spans="1:19" ht="48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s="11" t="s">
        <v>8273</v>
      </c>
      <c r="O240" t="s">
        <v>8274</v>
      </c>
      <c r="P240" s="10">
        <v>146</v>
      </c>
      <c r="Q240">
        <v>292.77999999999997</v>
      </c>
      <c r="R240" s="16">
        <v>41822.57503472222</v>
      </c>
      <c r="S240" s="16">
        <v>41825.041666666664</v>
      </c>
    </row>
    <row r="241" spans="1:19" ht="96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s="11" t="s">
        <v>8273</v>
      </c>
      <c r="O241" t="s">
        <v>8274</v>
      </c>
      <c r="P241" s="10">
        <v>175</v>
      </c>
      <c r="Q241">
        <v>48.7</v>
      </c>
      <c r="R241" s="16">
        <v>42493.219236111108</v>
      </c>
      <c r="S241" s="16">
        <v>42531.125</v>
      </c>
    </row>
    <row r="242" spans="1:19" ht="48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s="11" t="s">
        <v>8273</v>
      </c>
      <c r="O242" t="s">
        <v>8274</v>
      </c>
      <c r="P242" s="10">
        <v>104</v>
      </c>
      <c r="Q242">
        <v>866.67</v>
      </c>
      <c r="R242" s="16">
        <v>42321.101759259262</v>
      </c>
      <c r="S242" s="16">
        <v>42351.101759259262</v>
      </c>
    </row>
    <row r="243" spans="1:19" ht="80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s="11" t="s">
        <v>8273</v>
      </c>
      <c r="O243" t="s">
        <v>8274</v>
      </c>
      <c r="P243" s="10">
        <v>104</v>
      </c>
      <c r="Q243">
        <v>66.510000000000005</v>
      </c>
      <c r="R243" s="16">
        <v>41760.935706018521</v>
      </c>
      <c r="S243" s="16">
        <v>41772.166666666664</v>
      </c>
    </row>
    <row r="244" spans="1:19" ht="48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s="11" t="s">
        <v>8273</v>
      </c>
      <c r="O244" t="s">
        <v>8274</v>
      </c>
      <c r="P244" s="10">
        <v>103</v>
      </c>
      <c r="Q244">
        <v>52.55</v>
      </c>
      <c r="R244" s="16">
        <v>42016.800208333334</v>
      </c>
      <c r="S244" s="16">
        <v>42032.916666666672</v>
      </c>
    </row>
    <row r="245" spans="1:19" ht="48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s="11" t="s">
        <v>8273</v>
      </c>
      <c r="O245" t="s">
        <v>8274</v>
      </c>
      <c r="P245" s="10">
        <v>103</v>
      </c>
      <c r="Q245">
        <v>59.65</v>
      </c>
      <c r="R245" s="16">
        <v>42294.429641203707</v>
      </c>
      <c r="S245" s="16">
        <v>42321.845138888893</v>
      </c>
    </row>
    <row r="246" spans="1:19" ht="96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s="11" t="s">
        <v>8273</v>
      </c>
      <c r="O246" t="s">
        <v>8274</v>
      </c>
      <c r="P246" s="10">
        <v>103</v>
      </c>
      <c r="Q246">
        <v>77.73</v>
      </c>
      <c r="R246" s="16">
        <v>42417.585532407407</v>
      </c>
      <c r="S246" s="16">
        <v>42432.249305555553</v>
      </c>
    </row>
    <row r="247" spans="1:19" ht="32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s="11" t="s">
        <v>8273</v>
      </c>
      <c r="O247" t="s">
        <v>8274</v>
      </c>
      <c r="P247" s="10">
        <v>102</v>
      </c>
      <c r="Q247">
        <v>121.9</v>
      </c>
      <c r="R247" s="16">
        <v>42451.496817129635</v>
      </c>
      <c r="S247" s="16">
        <v>42459.610416666663</v>
      </c>
    </row>
    <row r="248" spans="1:19" ht="80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s="11" t="s">
        <v>8273</v>
      </c>
      <c r="O248" t="s">
        <v>8274</v>
      </c>
      <c r="P248" s="10">
        <v>128</v>
      </c>
      <c r="Q248">
        <v>60.95</v>
      </c>
      <c r="R248" s="16">
        <v>42590.90425925926</v>
      </c>
      <c r="S248" s="16">
        <v>42606.90425925926</v>
      </c>
    </row>
    <row r="249" spans="1:19" ht="112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s="11" t="s">
        <v>8273</v>
      </c>
      <c r="O249" t="s">
        <v>8274</v>
      </c>
      <c r="P249" s="10">
        <v>102</v>
      </c>
      <c r="Q249">
        <v>47.41</v>
      </c>
      <c r="R249" s="16">
        <v>42203.680300925931</v>
      </c>
      <c r="S249" s="16">
        <v>42221.774999999994</v>
      </c>
    </row>
    <row r="250" spans="1:19" ht="32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s="11" t="s">
        <v>8273</v>
      </c>
      <c r="O250" t="s">
        <v>8274</v>
      </c>
      <c r="P250" s="10">
        <v>171</v>
      </c>
      <c r="Q250">
        <v>44.91</v>
      </c>
      <c r="R250" s="16">
        <v>42283.864351851851</v>
      </c>
      <c r="S250" s="16">
        <v>42313.906018518523</v>
      </c>
    </row>
    <row r="251" spans="1:19" ht="64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s="11" t="s">
        <v>8273</v>
      </c>
      <c r="O251" t="s">
        <v>8274</v>
      </c>
      <c r="P251" s="10">
        <v>127</v>
      </c>
      <c r="Q251">
        <v>72.709999999999994</v>
      </c>
      <c r="R251" s="16">
        <v>41988.829942129625</v>
      </c>
      <c r="S251" s="16">
        <v>42046.207638888889</v>
      </c>
    </row>
    <row r="252" spans="1:19" ht="64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s="11" t="s">
        <v>8273</v>
      </c>
      <c r="O252" t="s">
        <v>8274</v>
      </c>
      <c r="P252" s="10">
        <v>101</v>
      </c>
      <c r="Q252">
        <v>66.45</v>
      </c>
      <c r="R252" s="16">
        <v>42513.045798611114</v>
      </c>
      <c r="S252" s="16">
        <v>42543.045798611114</v>
      </c>
    </row>
    <row r="253" spans="1:19" ht="48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s="11" t="s">
        <v>8273</v>
      </c>
      <c r="O253" t="s">
        <v>8274</v>
      </c>
      <c r="P253" s="10">
        <v>101</v>
      </c>
      <c r="Q253">
        <v>35.49</v>
      </c>
      <c r="R253" s="16">
        <v>42144.041851851856</v>
      </c>
      <c r="S253" s="16">
        <v>42174.041851851856</v>
      </c>
    </row>
    <row r="254" spans="1:19" ht="32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s="11" t="s">
        <v>8273</v>
      </c>
      <c r="O254" t="s">
        <v>8274</v>
      </c>
      <c r="P254" s="10">
        <v>101</v>
      </c>
      <c r="Q254">
        <v>63</v>
      </c>
      <c r="R254" s="16">
        <v>41897.602037037039</v>
      </c>
      <c r="S254" s="16">
        <v>41927.602037037039</v>
      </c>
    </row>
    <row r="255" spans="1:19" ht="3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s="11" t="s">
        <v>8273</v>
      </c>
      <c r="O255" t="s">
        <v>8274</v>
      </c>
      <c r="P255" s="10">
        <v>100</v>
      </c>
      <c r="Q255">
        <v>61</v>
      </c>
      <c r="R255" s="16">
        <v>42664.809560185182</v>
      </c>
      <c r="S255" s="16">
        <v>42685.916666666672</v>
      </c>
    </row>
    <row r="256" spans="1:19" ht="6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s="11" t="s">
        <v>8273</v>
      </c>
      <c r="O256" t="s">
        <v>8274</v>
      </c>
      <c r="P256" s="10">
        <v>100</v>
      </c>
      <c r="Q256">
        <v>50</v>
      </c>
      <c r="R256" s="16">
        <v>42675.057997685188</v>
      </c>
      <c r="S256" s="16">
        <v>42705.099664351852</v>
      </c>
    </row>
    <row r="257" spans="1:19" ht="4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s="11" t="s">
        <v>8273</v>
      </c>
      <c r="O257" t="s">
        <v>8274</v>
      </c>
      <c r="P257" s="10">
        <v>100</v>
      </c>
      <c r="Q257">
        <v>227.27</v>
      </c>
      <c r="R257" s="16">
        <v>41856.010069444441</v>
      </c>
      <c r="S257" s="16">
        <v>41890.125</v>
      </c>
    </row>
    <row r="258" spans="1:19" ht="48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s="11" t="s">
        <v>8273</v>
      </c>
      <c r="O258" t="s">
        <v>8274</v>
      </c>
      <c r="P258" s="10">
        <v>100</v>
      </c>
      <c r="Q258">
        <v>104.17</v>
      </c>
      <c r="R258" s="16">
        <v>42040.831678240742</v>
      </c>
      <c r="S258" s="16">
        <v>42070.831678240742</v>
      </c>
    </row>
    <row r="259" spans="1:19" ht="96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s="11" t="s">
        <v>8273</v>
      </c>
      <c r="O259" t="s">
        <v>8274</v>
      </c>
      <c r="P259" s="10">
        <v>121</v>
      </c>
      <c r="Q259">
        <v>40.85</v>
      </c>
      <c r="R259" s="16">
        <v>42282.768414351856</v>
      </c>
      <c r="S259" s="16">
        <v>42312.810081018513</v>
      </c>
    </row>
    <row r="260" spans="1:19" ht="128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s="11" t="s">
        <v>8273</v>
      </c>
      <c r="O260" t="s">
        <v>8274</v>
      </c>
      <c r="P260" s="10">
        <v>120</v>
      </c>
      <c r="Q260">
        <v>104.57</v>
      </c>
      <c r="R260" s="16">
        <v>42494.683634259258</v>
      </c>
      <c r="S260" s="16">
        <v>42524.6875</v>
      </c>
    </row>
    <row r="261" spans="1:19" ht="11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s="11" t="s">
        <v>8273</v>
      </c>
      <c r="O261" t="s">
        <v>8274</v>
      </c>
      <c r="P261" s="10">
        <v>120</v>
      </c>
      <c r="Q261">
        <v>44.54</v>
      </c>
      <c r="R261" s="16">
        <v>41842.607592592591</v>
      </c>
      <c r="S261" s="16">
        <v>41864.916666666664</v>
      </c>
    </row>
    <row r="262" spans="1:19" ht="80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s="11" t="s">
        <v>8273</v>
      </c>
      <c r="O262" t="s">
        <v>8274</v>
      </c>
      <c r="P262" s="10">
        <v>131</v>
      </c>
      <c r="Q262">
        <v>41.42</v>
      </c>
      <c r="R262" s="16">
        <v>41891.665324074071</v>
      </c>
      <c r="S262" s="16">
        <v>41913.166666666664</v>
      </c>
    </row>
    <row r="263" spans="1:19" ht="32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s="11" t="s">
        <v>8273</v>
      </c>
      <c r="O263" t="s">
        <v>8274</v>
      </c>
      <c r="P263" s="10">
        <v>116</v>
      </c>
      <c r="Q263">
        <v>80.03</v>
      </c>
      <c r="R263" s="16">
        <v>42382.244409722218</v>
      </c>
      <c r="S263" s="16">
        <v>42396.041666666672</v>
      </c>
    </row>
    <row r="264" spans="1:19" ht="64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s="11" t="s">
        <v>8273</v>
      </c>
      <c r="O264" t="s">
        <v>8274</v>
      </c>
      <c r="P264" s="10">
        <v>110</v>
      </c>
      <c r="Q264">
        <v>51.22</v>
      </c>
      <c r="R264" s="16">
        <v>41960.119085648148</v>
      </c>
      <c r="S264" s="16">
        <v>41990.119085648148</v>
      </c>
    </row>
    <row r="265" spans="1:19" ht="96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s="11" t="s">
        <v>8273</v>
      </c>
      <c r="O265" t="s">
        <v>8274</v>
      </c>
      <c r="P265" s="10">
        <v>115</v>
      </c>
      <c r="Q265">
        <v>79.31</v>
      </c>
      <c r="R265" s="16">
        <v>40923.729953703703</v>
      </c>
      <c r="S265" s="16">
        <v>40953.729953703703</v>
      </c>
    </row>
    <row r="266" spans="1:19" ht="3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s="11" t="s">
        <v>8273</v>
      </c>
      <c r="O266" t="s">
        <v>8274</v>
      </c>
      <c r="P266" s="10">
        <v>114</v>
      </c>
      <c r="Q266">
        <v>87.96</v>
      </c>
      <c r="R266" s="16">
        <v>41976.331979166673</v>
      </c>
      <c r="S266" s="16">
        <v>42004.291666666672</v>
      </c>
    </row>
    <row r="267" spans="1:19" ht="3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8273</v>
      </c>
      <c r="O267" t="s">
        <v>8274</v>
      </c>
      <c r="P267" s="10">
        <v>113</v>
      </c>
      <c r="Q267">
        <v>39.6</v>
      </c>
      <c r="R267" s="16">
        <v>42053.916921296302</v>
      </c>
      <c r="S267" s="16">
        <v>42079.875</v>
      </c>
    </row>
    <row r="268" spans="1:19" ht="8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s="11" t="s">
        <v>8273</v>
      </c>
      <c r="O268" t="s">
        <v>8274</v>
      </c>
      <c r="P268" s="10">
        <v>112</v>
      </c>
      <c r="Q268">
        <v>31.62</v>
      </c>
      <c r="R268" s="16">
        <v>41789.080370370371</v>
      </c>
      <c r="S268" s="16">
        <v>41822.166666666664</v>
      </c>
    </row>
    <row r="269" spans="1:19" ht="80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s="11" t="s">
        <v>8273</v>
      </c>
      <c r="O269" t="s">
        <v>8274</v>
      </c>
      <c r="P269" s="10">
        <v>110</v>
      </c>
      <c r="Q269">
        <v>73.400000000000006</v>
      </c>
      <c r="R269" s="16">
        <v>41786.761354166665</v>
      </c>
      <c r="S269" s="16">
        <v>41821.207638888889</v>
      </c>
    </row>
    <row r="270" spans="1:19" ht="3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s="11" t="s">
        <v>8273</v>
      </c>
      <c r="O270" t="s">
        <v>8274</v>
      </c>
      <c r="P270" s="10">
        <v>110</v>
      </c>
      <c r="Q270">
        <v>52.21</v>
      </c>
      <c r="R270" s="16">
        <v>42380.581180555557</v>
      </c>
      <c r="S270" s="16">
        <v>42405.916666666672</v>
      </c>
    </row>
    <row r="271" spans="1:19" ht="4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s="11" t="s">
        <v>8273</v>
      </c>
      <c r="O271" t="s">
        <v>8274</v>
      </c>
      <c r="P271" s="10">
        <v>115</v>
      </c>
      <c r="Q271">
        <v>39.67</v>
      </c>
      <c r="R271" s="16">
        <v>41477.930914351848</v>
      </c>
      <c r="S271" s="16">
        <v>41504.625</v>
      </c>
    </row>
    <row r="272" spans="1:19" ht="48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s="11" t="s">
        <v>8273</v>
      </c>
      <c r="O272" t="s">
        <v>8274</v>
      </c>
      <c r="P272" s="10">
        <v>108</v>
      </c>
      <c r="Q272">
        <v>113.42</v>
      </c>
      <c r="R272" s="16">
        <v>42171.034861111111</v>
      </c>
      <c r="S272" s="16">
        <v>42195.291666666672</v>
      </c>
    </row>
    <row r="273" spans="1:19" ht="48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s="11" t="s">
        <v>8273</v>
      </c>
      <c r="O273" t="s">
        <v>8274</v>
      </c>
      <c r="P273" s="10">
        <v>108</v>
      </c>
      <c r="Q273">
        <v>89.67</v>
      </c>
      <c r="R273" s="16">
        <v>42183.231006944443</v>
      </c>
      <c r="S273" s="16">
        <v>42228.231006944443</v>
      </c>
    </row>
    <row r="274" spans="1:19" ht="8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s="11" t="s">
        <v>8273</v>
      </c>
      <c r="O274" t="s">
        <v>8274</v>
      </c>
      <c r="P274" s="10">
        <v>107</v>
      </c>
      <c r="Q274">
        <v>107.25</v>
      </c>
      <c r="R274" s="16">
        <v>42284.69694444444</v>
      </c>
      <c r="S274" s="16">
        <v>42301.165972222225</v>
      </c>
    </row>
    <row r="275" spans="1:19" ht="48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s="11" t="s">
        <v>8273</v>
      </c>
      <c r="O275" t="s">
        <v>8274</v>
      </c>
      <c r="P275" s="10">
        <v>143</v>
      </c>
      <c r="Q275">
        <v>164.62</v>
      </c>
      <c r="R275" s="16">
        <v>42171.317442129628</v>
      </c>
      <c r="S275" s="16">
        <v>42195.875</v>
      </c>
    </row>
    <row r="276" spans="1:19" ht="80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s="11" t="s">
        <v>8273</v>
      </c>
      <c r="O276" t="s">
        <v>8274</v>
      </c>
      <c r="P276" s="10">
        <v>102</v>
      </c>
      <c r="Q276">
        <v>164.62</v>
      </c>
      <c r="R276" s="16">
        <v>42411.942291666666</v>
      </c>
      <c r="S276" s="16">
        <v>42434.041666666672</v>
      </c>
    </row>
    <row r="277" spans="1:19" ht="32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s="11" t="s">
        <v>8273</v>
      </c>
      <c r="O277" t="s">
        <v>8274</v>
      </c>
      <c r="P277" s="10">
        <v>101</v>
      </c>
      <c r="Q277">
        <v>78.52</v>
      </c>
      <c r="R277" s="16">
        <v>42497.275706018518</v>
      </c>
      <c r="S277" s="16">
        <v>42535.904861111107</v>
      </c>
    </row>
    <row r="278" spans="1:19" ht="32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s="11" t="s">
        <v>8273</v>
      </c>
      <c r="O278" t="s">
        <v>8274</v>
      </c>
      <c r="P278" s="10">
        <v>106</v>
      </c>
      <c r="Q278">
        <v>60.29</v>
      </c>
      <c r="R278" s="16">
        <v>42132.036168981482</v>
      </c>
      <c r="S278" s="16">
        <v>42186.290972222225</v>
      </c>
    </row>
    <row r="279" spans="1:19" ht="16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s="11" t="s">
        <v>8273</v>
      </c>
      <c r="O279" t="s">
        <v>8274</v>
      </c>
      <c r="P279" s="10">
        <v>105</v>
      </c>
      <c r="Q279">
        <v>123.94</v>
      </c>
      <c r="R279" s="16">
        <v>42694.110185185185</v>
      </c>
      <c r="S279" s="16">
        <v>42709.041666666672</v>
      </c>
    </row>
    <row r="280" spans="1:19" ht="80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s="11" t="s">
        <v>8273</v>
      </c>
      <c r="O280" t="s">
        <v>8274</v>
      </c>
      <c r="P280" s="10">
        <v>140</v>
      </c>
      <c r="Q280">
        <v>61.82</v>
      </c>
      <c r="R280" s="16">
        <v>42058.904074074075</v>
      </c>
      <c r="S280" s="16">
        <v>42095.165972222225</v>
      </c>
    </row>
    <row r="281" spans="1:19" ht="3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s="11" t="s">
        <v>8273</v>
      </c>
      <c r="O281" t="s">
        <v>8274</v>
      </c>
      <c r="P281" s="10">
        <v>105</v>
      </c>
      <c r="Q281">
        <v>51.22</v>
      </c>
      <c r="R281" s="16">
        <v>41946.644745370373</v>
      </c>
      <c r="S281" s="16">
        <v>41976.644745370373</v>
      </c>
    </row>
    <row r="282" spans="1:19" ht="48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s="11" t="s">
        <v>8273</v>
      </c>
      <c r="O282" t="s">
        <v>8274</v>
      </c>
      <c r="P282" s="10">
        <v>300</v>
      </c>
      <c r="Q282">
        <v>53.85</v>
      </c>
      <c r="R282" s="16">
        <v>41810.142199074071</v>
      </c>
      <c r="S282" s="16">
        <v>41824.142199074071</v>
      </c>
    </row>
    <row r="283" spans="1:19" ht="64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s="11" t="s">
        <v>8273</v>
      </c>
      <c r="O283" t="s">
        <v>8274</v>
      </c>
      <c r="P283" s="10">
        <v>116</v>
      </c>
      <c r="Q283">
        <v>59.6</v>
      </c>
      <c r="R283" s="16">
        <v>42056.65143518518</v>
      </c>
      <c r="S283" s="16">
        <v>42091.609768518523</v>
      </c>
    </row>
    <row r="284" spans="1:19" ht="64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s="11" t="s">
        <v>8273</v>
      </c>
      <c r="O284" t="s">
        <v>8274</v>
      </c>
      <c r="P284" s="10">
        <v>115</v>
      </c>
      <c r="Q284">
        <v>53.23</v>
      </c>
      <c r="R284" s="16">
        <v>42128.736608796295</v>
      </c>
      <c r="S284" s="16">
        <v>42141.125</v>
      </c>
    </row>
    <row r="285" spans="1:19" ht="80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s="11" t="s">
        <v>8273</v>
      </c>
      <c r="O285" t="s">
        <v>8274</v>
      </c>
      <c r="P285" s="10">
        <v>103</v>
      </c>
      <c r="Q285">
        <v>68.67</v>
      </c>
      <c r="R285" s="16">
        <v>42121.756921296299</v>
      </c>
      <c r="S285" s="16">
        <v>42156.208333333328</v>
      </c>
    </row>
    <row r="286" spans="1:19" ht="48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s="11" t="s">
        <v>8273</v>
      </c>
      <c r="O286" t="s">
        <v>8274</v>
      </c>
      <c r="P286" s="10">
        <v>103</v>
      </c>
      <c r="Q286">
        <v>70.86</v>
      </c>
      <c r="R286" s="16">
        <v>42195.749745370369</v>
      </c>
      <c r="S286" s="16">
        <v>42206.125</v>
      </c>
    </row>
    <row r="287" spans="1:19" ht="64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s="11" t="s">
        <v>8273</v>
      </c>
      <c r="O287" t="s">
        <v>8274</v>
      </c>
      <c r="P287" s="10">
        <v>103</v>
      </c>
      <c r="Q287">
        <v>102.5</v>
      </c>
      <c r="R287" s="16">
        <v>42550.701886574068</v>
      </c>
      <c r="S287" s="16">
        <v>42580.701886574068</v>
      </c>
    </row>
    <row r="288" spans="1:19" ht="96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s="11" t="s">
        <v>8273</v>
      </c>
      <c r="O288" t="s">
        <v>8274</v>
      </c>
      <c r="P288" s="10">
        <v>103</v>
      </c>
      <c r="Q288">
        <v>73.209999999999994</v>
      </c>
      <c r="R288" s="16">
        <v>42591.899988425925</v>
      </c>
      <c r="S288" s="16">
        <v>42622.166666666672</v>
      </c>
    </row>
    <row r="289" spans="1:19" ht="80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s="11" t="s">
        <v>8273</v>
      </c>
      <c r="O289" t="s">
        <v>8274</v>
      </c>
      <c r="P289" s="10">
        <v>102</v>
      </c>
      <c r="Q289">
        <v>52.49</v>
      </c>
      <c r="R289" s="16">
        <v>42503.559467592597</v>
      </c>
      <c r="S289" s="16">
        <v>42524.875</v>
      </c>
    </row>
    <row r="290" spans="1:19" ht="96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s="11" t="s">
        <v>8273</v>
      </c>
      <c r="O290" t="s">
        <v>8274</v>
      </c>
      <c r="P290" s="10">
        <v>102</v>
      </c>
      <c r="Q290">
        <v>88.74</v>
      </c>
      <c r="R290" s="16">
        <v>41928.170497685183</v>
      </c>
      <c r="S290" s="16">
        <v>41949.249305555553</v>
      </c>
    </row>
    <row r="291" spans="1:19" ht="80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s="11" t="s">
        <v>8273</v>
      </c>
      <c r="O291" t="s">
        <v>8274</v>
      </c>
      <c r="P291" s="10">
        <v>102</v>
      </c>
      <c r="Q291">
        <v>106.84</v>
      </c>
      <c r="R291" s="16">
        <v>42505.738032407404</v>
      </c>
      <c r="S291" s="16">
        <v>42525.738032407404</v>
      </c>
    </row>
    <row r="292" spans="1:19" ht="96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s="11" t="s">
        <v>8273</v>
      </c>
      <c r="O292" t="s">
        <v>8274</v>
      </c>
      <c r="P292" s="10">
        <v>101</v>
      </c>
      <c r="Q292">
        <v>63.28</v>
      </c>
      <c r="R292" s="16">
        <v>42155.142638888887</v>
      </c>
      <c r="S292" s="16">
        <v>42215.142638888887</v>
      </c>
    </row>
    <row r="293" spans="1:19" ht="48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s="11" t="s">
        <v>8273</v>
      </c>
      <c r="O293" t="s">
        <v>8274</v>
      </c>
      <c r="P293" s="10">
        <v>101</v>
      </c>
      <c r="Q293">
        <v>65.16</v>
      </c>
      <c r="R293" s="16">
        <v>42712.23474537037</v>
      </c>
      <c r="S293" s="16">
        <v>42735.707638888889</v>
      </c>
    </row>
    <row r="294" spans="1:19" ht="32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s="11" t="s">
        <v>8273</v>
      </c>
      <c r="O294" t="s">
        <v>8274</v>
      </c>
      <c r="P294" s="10">
        <v>126</v>
      </c>
      <c r="Q294">
        <v>55.97</v>
      </c>
      <c r="R294" s="16">
        <v>42592.066921296297</v>
      </c>
      <c r="S294" s="16">
        <v>42617.066921296297</v>
      </c>
    </row>
    <row r="295" spans="1:19" ht="80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s="11" t="s">
        <v>8273</v>
      </c>
      <c r="O295" t="s">
        <v>8274</v>
      </c>
      <c r="P295" s="10">
        <v>101</v>
      </c>
      <c r="Q295">
        <v>61.06</v>
      </c>
      <c r="R295" s="16">
        <v>42632.348310185189</v>
      </c>
      <c r="S295" s="16">
        <v>42663.204861111109</v>
      </c>
    </row>
    <row r="296" spans="1:19" ht="32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s="11" t="s">
        <v>8273</v>
      </c>
      <c r="O296" t="s">
        <v>8274</v>
      </c>
      <c r="P296" s="10">
        <v>133</v>
      </c>
      <c r="Q296">
        <v>38.5</v>
      </c>
      <c r="R296" s="16">
        <v>40884.066678240742</v>
      </c>
      <c r="S296" s="16">
        <v>40926.958333333336</v>
      </c>
    </row>
    <row r="297" spans="1:19" ht="80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s="11" t="s">
        <v>8273</v>
      </c>
      <c r="O297" t="s">
        <v>8274</v>
      </c>
      <c r="P297" s="10">
        <v>100</v>
      </c>
      <c r="Q297">
        <v>133.33000000000001</v>
      </c>
      <c r="R297" s="16">
        <v>41953.8675</v>
      </c>
      <c r="S297" s="16">
        <v>41983.8675</v>
      </c>
    </row>
    <row r="298" spans="1:19" ht="80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s="11" t="s">
        <v>8273</v>
      </c>
      <c r="O298" t="s">
        <v>8274</v>
      </c>
      <c r="P298" s="10">
        <v>100</v>
      </c>
      <c r="Q298">
        <v>95.24</v>
      </c>
      <c r="R298" s="16">
        <v>41839.730937500004</v>
      </c>
      <c r="S298" s="16">
        <v>41869.730937500004</v>
      </c>
    </row>
    <row r="299" spans="1:19" ht="48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s="11" t="s">
        <v>8273</v>
      </c>
      <c r="O299" t="s">
        <v>8274</v>
      </c>
      <c r="P299" s="10">
        <v>100</v>
      </c>
      <c r="Q299">
        <v>68.97</v>
      </c>
      <c r="R299" s="16">
        <v>42460.741747685184</v>
      </c>
      <c r="S299" s="16">
        <v>42511.165972222225</v>
      </c>
    </row>
    <row r="300" spans="1:19" ht="96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s="11" t="s">
        <v>8273</v>
      </c>
      <c r="O300" t="s">
        <v>8274</v>
      </c>
      <c r="P300" s="10">
        <v>112</v>
      </c>
      <c r="Q300">
        <v>65.17</v>
      </c>
      <c r="R300" s="16">
        <v>42524.782638888893</v>
      </c>
      <c r="S300" s="16">
        <v>42544.782638888893</v>
      </c>
    </row>
    <row r="301" spans="1:19" ht="32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s="11" t="s">
        <v>8273</v>
      </c>
      <c r="O301" t="s">
        <v>8274</v>
      </c>
      <c r="P301" s="10">
        <v>125</v>
      </c>
      <c r="Q301">
        <v>36.08</v>
      </c>
      <c r="R301" s="16">
        <v>42709.134780092587</v>
      </c>
      <c r="S301" s="16">
        <v>42739.134780092587</v>
      </c>
    </row>
    <row r="302" spans="1:19" ht="80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s="11" t="s">
        <v>8273</v>
      </c>
      <c r="O302" t="s">
        <v>8274</v>
      </c>
      <c r="P302" s="10">
        <v>186</v>
      </c>
      <c r="Q302">
        <v>80.87</v>
      </c>
      <c r="R302" s="16">
        <v>42552.048356481479</v>
      </c>
      <c r="S302" s="16">
        <v>42573.226388888885</v>
      </c>
    </row>
    <row r="303" spans="1:19" ht="64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s="11" t="s">
        <v>8273</v>
      </c>
      <c r="O303" t="s">
        <v>8274</v>
      </c>
      <c r="P303" s="10">
        <v>186</v>
      </c>
      <c r="Q303">
        <v>41.22</v>
      </c>
      <c r="R303" s="16">
        <v>41861.524837962963</v>
      </c>
      <c r="S303" s="16">
        <v>41891.524837962963</v>
      </c>
    </row>
    <row r="304" spans="1:19" ht="96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s="11" t="s">
        <v>8273</v>
      </c>
      <c r="O304" t="s">
        <v>8274</v>
      </c>
      <c r="P304" s="10">
        <v>141</v>
      </c>
      <c r="Q304">
        <v>67.959999999999994</v>
      </c>
      <c r="R304" s="16">
        <v>42072.576249999998</v>
      </c>
      <c r="S304" s="16">
        <v>42097.576249999998</v>
      </c>
    </row>
    <row r="305" spans="1:19" ht="3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s="11" t="s">
        <v>8273</v>
      </c>
      <c r="O305" t="s">
        <v>8274</v>
      </c>
      <c r="P305" s="10">
        <v>122</v>
      </c>
      <c r="Q305">
        <v>70.23</v>
      </c>
      <c r="R305" s="16">
        <v>42054.849050925928</v>
      </c>
      <c r="S305" s="16">
        <v>42084.807384259257</v>
      </c>
    </row>
    <row r="306" spans="1:19" ht="80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s="11" t="s">
        <v>8273</v>
      </c>
      <c r="O306" t="s">
        <v>8274</v>
      </c>
      <c r="P306" s="10">
        <v>121</v>
      </c>
      <c r="Q306">
        <v>140</v>
      </c>
      <c r="R306" s="16">
        <v>41879.913761574076</v>
      </c>
      <c r="S306" s="16">
        <v>41894.913761574076</v>
      </c>
    </row>
    <row r="307" spans="1:19" ht="80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s="11" t="s">
        <v>8273</v>
      </c>
      <c r="O307" t="s">
        <v>8274</v>
      </c>
      <c r="P307" s="10">
        <v>100</v>
      </c>
      <c r="Q307">
        <v>150.41999999999999</v>
      </c>
      <c r="R307" s="16">
        <v>42017.88045138889</v>
      </c>
      <c r="S307" s="16">
        <v>42044.1875</v>
      </c>
    </row>
    <row r="308" spans="1:19" ht="3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s="11" t="s">
        <v>8273</v>
      </c>
      <c r="O308" t="s">
        <v>8274</v>
      </c>
      <c r="P308" s="10">
        <v>120</v>
      </c>
      <c r="Q308">
        <v>58.06</v>
      </c>
      <c r="R308" s="16">
        <v>41940.598182870373</v>
      </c>
      <c r="S308" s="16">
        <v>41970.639849537038</v>
      </c>
    </row>
    <row r="309" spans="1:19" ht="80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s="11" t="s">
        <v>8273</v>
      </c>
      <c r="O309" t="s">
        <v>8274</v>
      </c>
      <c r="P309" s="10">
        <v>119</v>
      </c>
      <c r="Q309">
        <v>48.34</v>
      </c>
      <c r="R309" s="16">
        <v>41807.690081018518</v>
      </c>
      <c r="S309" s="16">
        <v>41837.690081018518</v>
      </c>
    </row>
    <row r="310" spans="1:19" ht="80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s="11" t="s">
        <v>8273</v>
      </c>
      <c r="O310" t="s">
        <v>8274</v>
      </c>
      <c r="P310" s="10">
        <v>118</v>
      </c>
      <c r="Q310">
        <v>67.92</v>
      </c>
      <c r="R310" s="16">
        <v>42690.334317129629</v>
      </c>
      <c r="S310" s="16">
        <v>42721.333333333328</v>
      </c>
    </row>
    <row r="311" spans="1:19" ht="48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s="11" t="s">
        <v>8273</v>
      </c>
      <c r="O311" t="s">
        <v>8274</v>
      </c>
      <c r="P311" s="10">
        <v>100</v>
      </c>
      <c r="Q311">
        <v>37.78</v>
      </c>
      <c r="R311" s="16">
        <v>41894.91375</v>
      </c>
      <c r="S311" s="16">
        <v>41938.029861111114</v>
      </c>
    </row>
    <row r="312" spans="1:19" ht="4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s="11" t="s">
        <v>8273</v>
      </c>
      <c r="O312" t="s">
        <v>8274</v>
      </c>
      <c r="P312" s="10">
        <v>109</v>
      </c>
      <c r="Q312">
        <v>34.409999999999997</v>
      </c>
      <c r="R312" s="16">
        <v>42511.741944444439</v>
      </c>
      <c r="S312" s="16">
        <v>42523.916666666672</v>
      </c>
    </row>
    <row r="313" spans="1:19" ht="48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s="11" t="s">
        <v>8273</v>
      </c>
      <c r="O313" t="s">
        <v>8274</v>
      </c>
      <c r="P313" s="10">
        <v>111</v>
      </c>
      <c r="Q313">
        <v>83.05</v>
      </c>
      <c r="R313" s="16">
        <v>42146.731087962966</v>
      </c>
      <c r="S313" s="16">
        <v>42176.731087962966</v>
      </c>
    </row>
    <row r="314" spans="1:19" ht="48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s="11" t="s">
        <v>8273</v>
      </c>
      <c r="O314" t="s">
        <v>8274</v>
      </c>
      <c r="P314" s="10">
        <v>101</v>
      </c>
      <c r="Q314">
        <v>55.33</v>
      </c>
      <c r="R314" s="16">
        <v>42372.693055555559</v>
      </c>
      <c r="S314" s="16">
        <v>42402.693055555559</v>
      </c>
    </row>
    <row r="315" spans="1:19" ht="48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s="11" t="s">
        <v>8273</v>
      </c>
      <c r="O315" t="s">
        <v>8274</v>
      </c>
      <c r="P315" s="10">
        <v>110</v>
      </c>
      <c r="Q315">
        <v>50.02</v>
      </c>
      <c r="R315" s="16">
        <v>41893.783553240741</v>
      </c>
      <c r="S315" s="16">
        <v>41914.597916666666</v>
      </c>
    </row>
    <row r="316" spans="1:19" ht="80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s="11" t="s">
        <v>8273</v>
      </c>
      <c r="O316" t="s">
        <v>8274</v>
      </c>
      <c r="P316" s="10">
        <v>110</v>
      </c>
      <c r="Q316">
        <v>91.67</v>
      </c>
      <c r="R316" s="16">
        <v>42054.024421296301</v>
      </c>
      <c r="S316" s="16">
        <v>42061.024421296301</v>
      </c>
    </row>
    <row r="317" spans="1:19" ht="96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s="11" t="s">
        <v>8273</v>
      </c>
      <c r="O317" t="s">
        <v>8274</v>
      </c>
      <c r="P317" s="10">
        <v>109</v>
      </c>
      <c r="Q317">
        <v>41.92</v>
      </c>
      <c r="R317" s="16">
        <v>42162.729548611111</v>
      </c>
      <c r="S317" s="16">
        <v>42192.729548611111</v>
      </c>
    </row>
    <row r="318" spans="1:19" ht="96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s="11" t="s">
        <v>8273</v>
      </c>
      <c r="O318" t="s">
        <v>8274</v>
      </c>
      <c r="P318" s="10">
        <v>135</v>
      </c>
      <c r="Q318">
        <v>89.79</v>
      </c>
      <c r="R318" s="16">
        <v>42374.911226851851</v>
      </c>
      <c r="S318" s="16">
        <v>42388.207638888889</v>
      </c>
    </row>
    <row r="319" spans="1:19" ht="96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s="11" t="s">
        <v>8273</v>
      </c>
      <c r="O319" t="s">
        <v>8274</v>
      </c>
      <c r="P319" s="10">
        <v>161</v>
      </c>
      <c r="Q319">
        <v>57.5</v>
      </c>
      <c r="R319" s="16">
        <v>42446.943831018521</v>
      </c>
      <c r="S319" s="16">
        <v>42476.943831018521</v>
      </c>
    </row>
    <row r="320" spans="1:19" ht="3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s="11" t="s">
        <v>8273</v>
      </c>
      <c r="O320" t="s">
        <v>8274</v>
      </c>
      <c r="P320" s="10">
        <v>106</v>
      </c>
      <c r="Q320">
        <v>36.07</v>
      </c>
      <c r="R320" s="16">
        <v>41923.921643518523</v>
      </c>
      <c r="S320" s="16">
        <v>41949.031944444447</v>
      </c>
    </row>
    <row r="321" spans="1:19" ht="32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s="11" t="s">
        <v>8273</v>
      </c>
      <c r="O321" t="s">
        <v>8274</v>
      </c>
      <c r="P321" s="10">
        <v>104</v>
      </c>
      <c r="Q321">
        <v>55.89</v>
      </c>
      <c r="R321" s="16">
        <v>41764.44663194444</v>
      </c>
      <c r="S321" s="16">
        <v>41791.165972222225</v>
      </c>
    </row>
    <row r="322" spans="1:19" ht="80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s="11" t="s">
        <v>8273</v>
      </c>
      <c r="O322" t="s">
        <v>8274</v>
      </c>
      <c r="P322" s="10">
        <v>102</v>
      </c>
      <c r="Q322">
        <v>69.819999999999993</v>
      </c>
      <c r="R322" s="16">
        <v>41815.774826388886</v>
      </c>
      <c r="S322" s="16">
        <v>41830.774826388886</v>
      </c>
    </row>
    <row r="323" spans="1:19" ht="80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s="11" t="s">
        <v>8273</v>
      </c>
      <c r="O323" t="s">
        <v>8274</v>
      </c>
      <c r="P323" s="10">
        <v>153</v>
      </c>
      <c r="Q323">
        <v>109.57</v>
      </c>
      <c r="R323" s="16">
        <v>42513.110787037032</v>
      </c>
      <c r="S323" s="16">
        <v>42534.708333333328</v>
      </c>
    </row>
    <row r="324" spans="1:19" ht="96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s="11" t="s">
        <v>8273</v>
      </c>
      <c r="O324" t="s">
        <v>8274</v>
      </c>
      <c r="P324" s="10">
        <v>153</v>
      </c>
      <c r="Q324">
        <v>41.41</v>
      </c>
      <c r="R324" s="16">
        <v>41820.639189814814</v>
      </c>
      <c r="S324" s="16">
        <v>41843.165972222225</v>
      </c>
    </row>
    <row r="325" spans="1:19" ht="48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s="11" t="s">
        <v>8273</v>
      </c>
      <c r="O325" t="s">
        <v>8274</v>
      </c>
      <c r="P325" s="10">
        <v>102</v>
      </c>
      <c r="Q325">
        <v>61.1</v>
      </c>
      <c r="R325" s="16">
        <v>41753.515856481477</v>
      </c>
      <c r="S325" s="16">
        <v>41781.921527777777</v>
      </c>
    </row>
    <row r="326" spans="1:19" ht="3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s="11" t="s">
        <v>8273</v>
      </c>
      <c r="O326" t="s">
        <v>8274</v>
      </c>
      <c r="P326" s="10">
        <v>101</v>
      </c>
      <c r="Q326">
        <v>75.5</v>
      </c>
      <c r="R326" s="16">
        <v>41775.858564814815</v>
      </c>
      <c r="S326" s="16">
        <v>41822.165972222225</v>
      </c>
    </row>
    <row r="327" spans="1:19" ht="64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s="11" t="s">
        <v>8273</v>
      </c>
      <c r="O327" t="s">
        <v>8274</v>
      </c>
      <c r="P327" s="10">
        <v>100</v>
      </c>
      <c r="Q327">
        <v>51.72</v>
      </c>
      <c r="R327" s="16">
        <v>41848.866157407407</v>
      </c>
      <c r="S327" s="16">
        <v>41868.21597222222</v>
      </c>
    </row>
    <row r="328" spans="1:19" ht="96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s="11" t="s">
        <v>8273</v>
      </c>
      <c r="O328" t="s">
        <v>8274</v>
      </c>
      <c r="P328" s="10">
        <v>171</v>
      </c>
      <c r="Q328">
        <v>68.25</v>
      </c>
      <c r="R328" s="16">
        <v>42532.052523148144</v>
      </c>
      <c r="S328" s="16">
        <v>42560.166666666672</v>
      </c>
    </row>
    <row r="329" spans="1:19" ht="48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s="11" t="s">
        <v>8273</v>
      </c>
      <c r="O329" t="s">
        <v>8274</v>
      </c>
      <c r="P329" s="10">
        <v>116</v>
      </c>
      <c r="Q329">
        <v>44.33</v>
      </c>
      <c r="R329" s="16">
        <v>42155.920219907406</v>
      </c>
      <c r="S329" s="16">
        <v>42176.888888888891</v>
      </c>
    </row>
    <row r="330" spans="1:19" ht="96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s="11" t="s">
        <v>8273</v>
      </c>
      <c r="O330" t="s">
        <v>8274</v>
      </c>
      <c r="P330" s="10">
        <v>105</v>
      </c>
      <c r="Q330">
        <v>47</v>
      </c>
      <c r="R330" s="16">
        <v>42018.94159722222</v>
      </c>
      <c r="S330" s="16">
        <v>42047.291666666672</v>
      </c>
    </row>
    <row r="331" spans="1:19" ht="80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s="11" t="s">
        <v>8273</v>
      </c>
      <c r="O331" t="s">
        <v>8274</v>
      </c>
      <c r="P331" s="10">
        <v>131</v>
      </c>
      <c r="Q331">
        <v>50.46</v>
      </c>
      <c r="R331" s="16">
        <v>42463.81385416667</v>
      </c>
      <c r="S331" s="16">
        <v>42494.165972222225</v>
      </c>
    </row>
    <row r="332" spans="1:19" ht="32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s="11" t="s">
        <v>8273</v>
      </c>
      <c r="O332" t="s">
        <v>8274</v>
      </c>
      <c r="P332" s="10">
        <v>104</v>
      </c>
      <c r="Q332">
        <v>52</v>
      </c>
      <c r="R332" s="16">
        <v>41226.017361111109</v>
      </c>
      <c r="S332" s="16">
        <v>41250.083333333336</v>
      </c>
    </row>
    <row r="333" spans="1:19" ht="96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s="11" t="s">
        <v>8273</v>
      </c>
      <c r="O333" t="s">
        <v>8274</v>
      </c>
      <c r="P333" s="10">
        <v>123</v>
      </c>
      <c r="Q333">
        <v>43.2</v>
      </c>
      <c r="R333" s="16">
        <v>42556.504490740743</v>
      </c>
      <c r="S333" s="16">
        <v>42595.290972222225</v>
      </c>
    </row>
    <row r="334" spans="1:19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s="11" t="s">
        <v>8273</v>
      </c>
      <c r="O334" t="s">
        <v>8274</v>
      </c>
      <c r="P334" s="10">
        <v>128</v>
      </c>
      <c r="Q334">
        <v>49.23</v>
      </c>
      <c r="R334" s="16">
        <v>42521.654328703706</v>
      </c>
      <c r="S334" s="16">
        <v>42551.654328703706</v>
      </c>
    </row>
    <row r="335" spans="1:19" ht="112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s="11" t="s">
        <v>8273</v>
      </c>
      <c r="O335" t="s">
        <v>8274</v>
      </c>
      <c r="P335" s="10">
        <v>128</v>
      </c>
      <c r="Q335">
        <v>47.22</v>
      </c>
      <c r="R335" s="16">
        <v>42443.802361111113</v>
      </c>
      <c r="S335" s="16">
        <v>42473.802361111113</v>
      </c>
    </row>
    <row r="336" spans="1:19" ht="3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s="11" t="s">
        <v>8273</v>
      </c>
      <c r="O336" t="s">
        <v>8274</v>
      </c>
      <c r="P336" s="10">
        <v>126</v>
      </c>
      <c r="Q336">
        <v>74.12</v>
      </c>
      <c r="R336" s="16">
        <v>41891.96503472222</v>
      </c>
      <c r="S336" s="16">
        <v>41901</v>
      </c>
    </row>
    <row r="337" spans="1:19" ht="6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s="11" t="s">
        <v>8273</v>
      </c>
      <c r="O337" t="s">
        <v>8274</v>
      </c>
      <c r="P337" s="10">
        <v>105</v>
      </c>
      <c r="Q337">
        <v>139.56</v>
      </c>
      <c r="R337" s="16">
        <v>42375.114988425921</v>
      </c>
      <c r="S337" s="16">
        <v>42420.114988425921</v>
      </c>
    </row>
    <row r="338" spans="1:19" ht="48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s="11" t="s">
        <v>8273</v>
      </c>
      <c r="O338" t="s">
        <v>8274</v>
      </c>
      <c r="P338" s="10">
        <v>100</v>
      </c>
      <c r="Q338">
        <v>62.5</v>
      </c>
      <c r="R338" s="16">
        <v>41788.58997685185</v>
      </c>
      <c r="S338" s="16">
        <v>41818.58997685185</v>
      </c>
    </row>
    <row r="339" spans="1:19" ht="48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s="11" t="s">
        <v>8273</v>
      </c>
      <c r="O339" t="s">
        <v>8274</v>
      </c>
      <c r="P339" s="10">
        <v>156</v>
      </c>
      <c r="Q339">
        <v>51.92</v>
      </c>
      <c r="R339" s="16">
        <v>42360.887835648144</v>
      </c>
      <c r="S339" s="16">
        <v>42390.887835648144</v>
      </c>
    </row>
    <row r="340" spans="1:19" ht="96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s="11" t="s">
        <v>8273</v>
      </c>
      <c r="O340" t="s">
        <v>8274</v>
      </c>
      <c r="P340" s="10">
        <v>175</v>
      </c>
      <c r="Q340">
        <v>68.06</v>
      </c>
      <c r="R340" s="16">
        <v>42003.948425925926</v>
      </c>
      <c r="S340" s="16">
        <v>42028.207638888889</v>
      </c>
    </row>
    <row r="341" spans="1:19" ht="3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s="11" t="s">
        <v>8273</v>
      </c>
      <c r="O341" t="s">
        <v>8274</v>
      </c>
      <c r="P341" s="10">
        <v>163</v>
      </c>
      <c r="Q341">
        <v>58.1</v>
      </c>
      <c r="R341" s="16">
        <v>40644.159259259257</v>
      </c>
      <c r="S341" s="16">
        <v>40666.165972222225</v>
      </c>
    </row>
    <row r="342" spans="1:19" ht="64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s="11" t="s">
        <v>8273</v>
      </c>
      <c r="O342" t="s">
        <v>8274</v>
      </c>
      <c r="P342" s="10">
        <v>122</v>
      </c>
      <c r="Q342">
        <v>60.9</v>
      </c>
      <c r="R342" s="16">
        <v>42036.24428240741</v>
      </c>
      <c r="S342" s="16">
        <v>42064.290972222225</v>
      </c>
    </row>
    <row r="343" spans="1:19" ht="80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s="11" t="s">
        <v>8273</v>
      </c>
      <c r="O343" t="s">
        <v>8274</v>
      </c>
      <c r="P343" s="10">
        <v>124</v>
      </c>
      <c r="Q343">
        <v>45.04</v>
      </c>
      <c r="R343" s="16">
        <v>42011.202581018515</v>
      </c>
      <c r="S343" s="16">
        <v>42038.185416666667</v>
      </c>
    </row>
    <row r="344" spans="1:19" ht="80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s="11" t="s">
        <v>8273</v>
      </c>
      <c r="O344" t="s">
        <v>8274</v>
      </c>
      <c r="P344" s="10">
        <v>120</v>
      </c>
      <c r="Q344">
        <v>66.67</v>
      </c>
      <c r="R344" s="16">
        <v>42026.924976851849</v>
      </c>
      <c r="S344" s="16">
        <v>42052.207638888889</v>
      </c>
    </row>
    <row r="345" spans="1:19" ht="64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s="11" t="s">
        <v>8273</v>
      </c>
      <c r="O345" t="s">
        <v>8274</v>
      </c>
      <c r="P345" s="10">
        <v>100</v>
      </c>
      <c r="Q345">
        <v>31.58</v>
      </c>
      <c r="R345" s="16">
        <v>41822.90488425926</v>
      </c>
      <c r="S345" s="16">
        <v>41844.291666666664</v>
      </c>
    </row>
    <row r="346" spans="1:19" ht="11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s="11" t="s">
        <v>8273</v>
      </c>
      <c r="O346" t="s">
        <v>8274</v>
      </c>
      <c r="P346" s="10">
        <v>120</v>
      </c>
      <c r="Q346">
        <v>31.5</v>
      </c>
      <c r="R346" s="16">
        <v>41808.198518518519</v>
      </c>
      <c r="S346" s="16">
        <v>41838.198518518519</v>
      </c>
    </row>
    <row r="347" spans="1:19" ht="8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s="11" t="s">
        <v>8273</v>
      </c>
      <c r="O347" t="s">
        <v>8274</v>
      </c>
      <c r="P347" s="10">
        <v>131</v>
      </c>
      <c r="Q347">
        <v>97.92</v>
      </c>
      <c r="R347" s="16">
        <v>41974.743148148147</v>
      </c>
      <c r="S347" s="16">
        <v>42004.743148148147</v>
      </c>
    </row>
    <row r="348" spans="1:19" ht="32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s="11" t="s">
        <v>8273</v>
      </c>
      <c r="O348" t="s">
        <v>8274</v>
      </c>
      <c r="P348" s="10">
        <v>119</v>
      </c>
      <c r="Q348">
        <v>42.3</v>
      </c>
      <c r="R348" s="16">
        <v>41884.599849537037</v>
      </c>
      <c r="S348" s="16">
        <v>41900.165972222225</v>
      </c>
    </row>
    <row r="349" spans="1:19" ht="48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s="11" t="s">
        <v>8273</v>
      </c>
      <c r="O349" t="s">
        <v>8274</v>
      </c>
      <c r="P349" s="10">
        <v>113</v>
      </c>
      <c r="Q349">
        <v>66.47</v>
      </c>
      <c r="R349" s="16">
        <v>42661.132245370376</v>
      </c>
      <c r="S349" s="16">
        <v>42693.916666666672</v>
      </c>
    </row>
    <row r="350" spans="1:19" ht="80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s="11" t="s">
        <v>8273</v>
      </c>
      <c r="O350" t="s">
        <v>8274</v>
      </c>
      <c r="P350" s="10">
        <v>102</v>
      </c>
      <c r="Q350">
        <v>59.21</v>
      </c>
      <c r="R350" s="16">
        <v>42073.660694444443</v>
      </c>
      <c r="S350" s="16">
        <v>42095.165972222225</v>
      </c>
    </row>
    <row r="351" spans="1:19" ht="4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s="11" t="s">
        <v>8273</v>
      </c>
      <c r="O351" t="s">
        <v>8274</v>
      </c>
      <c r="P351" s="10">
        <v>112</v>
      </c>
      <c r="Q351">
        <v>58.95</v>
      </c>
      <c r="R351" s="16">
        <v>42572.61681712963</v>
      </c>
      <c r="S351" s="16">
        <v>42589.125</v>
      </c>
    </row>
    <row r="352" spans="1:19" ht="8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s="11" t="s">
        <v>8273</v>
      </c>
      <c r="O352" t="s">
        <v>8274</v>
      </c>
      <c r="P352" s="10">
        <v>112</v>
      </c>
      <c r="Q352">
        <v>62.17</v>
      </c>
      <c r="R352" s="16">
        <v>42374.651504629626</v>
      </c>
      <c r="S352" s="16">
        <v>42384.651504629626</v>
      </c>
    </row>
    <row r="353" spans="1:19" ht="48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s="11" t="s">
        <v>8273</v>
      </c>
      <c r="O353" t="s">
        <v>8274</v>
      </c>
      <c r="P353" s="10">
        <v>106</v>
      </c>
      <c r="Q353">
        <v>61.94</v>
      </c>
      <c r="R353" s="16">
        <v>42499.039629629624</v>
      </c>
      <c r="S353" s="16">
        <v>42529.039629629624</v>
      </c>
    </row>
    <row r="354" spans="1:19" ht="4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s="11" t="s">
        <v>8273</v>
      </c>
      <c r="O354" t="s">
        <v>8274</v>
      </c>
      <c r="P354" s="10">
        <v>223</v>
      </c>
      <c r="Q354">
        <v>61.94</v>
      </c>
      <c r="R354" s="16">
        <v>41830.545694444445</v>
      </c>
      <c r="S354" s="16">
        <v>41859.936111111114</v>
      </c>
    </row>
    <row r="355" spans="1:19" ht="4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s="11" t="s">
        <v>8273</v>
      </c>
      <c r="O355" t="s">
        <v>8274</v>
      </c>
      <c r="P355" s="10">
        <v>111</v>
      </c>
      <c r="Q355">
        <v>58.42</v>
      </c>
      <c r="R355" s="16">
        <v>41869.740671296298</v>
      </c>
      <c r="S355" s="16">
        <v>41899.740671296298</v>
      </c>
    </row>
    <row r="356" spans="1:19" ht="4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s="11" t="s">
        <v>8273</v>
      </c>
      <c r="O356" t="s">
        <v>8274</v>
      </c>
      <c r="P356" s="10">
        <v>221</v>
      </c>
      <c r="Q356">
        <v>61.39</v>
      </c>
      <c r="R356" s="16">
        <v>42107.067557870367</v>
      </c>
      <c r="S356" s="16">
        <v>42137.067557870367</v>
      </c>
    </row>
    <row r="357" spans="1:19" ht="32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s="11" t="s">
        <v>8273</v>
      </c>
      <c r="O357" t="s">
        <v>8274</v>
      </c>
      <c r="P357" s="10">
        <v>110</v>
      </c>
      <c r="Q357">
        <v>40.78</v>
      </c>
      <c r="R357" s="16">
        <v>41866.79886574074</v>
      </c>
      <c r="S357" s="16">
        <v>41885.207638888889</v>
      </c>
    </row>
    <row r="358" spans="1:19" ht="96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s="11" t="s">
        <v>8273</v>
      </c>
      <c r="O358" t="s">
        <v>8274</v>
      </c>
      <c r="P358" s="10">
        <v>218</v>
      </c>
      <c r="Q358">
        <v>54.5</v>
      </c>
      <c r="R358" s="16">
        <v>42056.091631944444</v>
      </c>
      <c r="S358" s="16">
        <v>42070.204861111109</v>
      </c>
    </row>
    <row r="359" spans="1:19" ht="48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s="11" t="s">
        <v>8273</v>
      </c>
      <c r="O359" t="s">
        <v>8274</v>
      </c>
      <c r="P359" s="10">
        <v>108</v>
      </c>
      <c r="Q359">
        <v>77</v>
      </c>
      <c r="R359" s="16">
        <v>42402.889027777783</v>
      </c>
      <c r="S359" s="16">
        <v>42447.847361111111</v>
      </c>
    </row>
    <row r="360" spans="1:19" ht="48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s="11" t="s">
        <v>8273</v>
      </c>
      <c r="O360" t="s">
        <v>8274</v>
      </c>
      <c r="P360" s="10">
        <v>107</v>
      </c>
      <c r="Q360">
        <v>53.34</v>
      </c>
      <c r="R360" s="16">
        <v>42475.057164351849</v>
      </c>
      <c r="S360" s="16">
        <v>42505.057164351849</v>
      </c>
    </row>
    <row r="361" spans="1:19" ht="96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s="11" t="s">
        <v>8273</v>
      </c>
      <c r="O361" t="s">
        <v>8274</v>
      </c>
      <c r="P361" s="10">
        <v>106</v>
      </c>
      <c r="Q361">
        <v>40.92</v>
      </c>
      <c r="R361" s="16">
        <v>42184.209537037037</v>
      </c>
      <c r="S361" s="16">
        <v>42202.876388888893</v>
      </c>
    </row>
    <row r="362" spans="1:19" ht="8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s="11" t="s">
        <v>8273</v>
      </c>
      <c r="O362" t="s">
        <v>8274</v>
      </c>
      <c r="P362" s="10">
        <v>106</v>
      </c>
      <c r="Q362">
        <v>25.31</v>
      </c>
      <c r="R362" s="16">
        <v>42419.91942129629</v>
      </c>
      <c r="S362" s="16">
        <v>42436.207638888889</v>
      </c>
    </row>
    <row r="363" spans="1:19" ht="48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s="11" t="s">
        <v>8273</v>
      </c>
      <c r="O363" t="s">
        <v>8274</v>
      </c>
      <c r="P363" s="10">
        <v>211</v>
      </c>
      <c r="Q363">
        <v>58.61</v>
      </c>
      <c r="R363" s="16">
        <v>41808.991944444446</v>
      </c>
      <c r="S363" s="16">
        <v>41838.991944444446</v>
      </c>
    </row>
    <row r="364" spans="1:19" ht="64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s="11" t="s">
        <v>8273</v>
      </c>
      <c r="O364" t="s">
        <v>8274</v>
      </c>
      <c r="P364" s="10">
        <v>105</v>
      </c>
      <c r="Q364">
        <v>45.48</v>
      </c>
      <c r="R364" s="16">
        <v>41969.199756944443</v>
      </c>
      <c r="S364" s="16">
        <v>42005.208333333328</v>
      </c>
    </row>
    <row r="365" spans="1:19" ht="32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s="11" t="s">
        <v>8273</v>
      </c>
      <c r="O365" t="s">
        <v>8274</v>
      </c>
      <c r="P365" s="10">
        <v>139</v>
      </c>
      <c r="Q365">
        <v>45.35</v>
      </c>
      <c r="R365" s="16">
        <v>42219.180393518516</v>
      </c>
      <c r="S365" s="16">
        <v>42249.180393518516</v>
      </c>
    </row>
    <row r="366" spans="1:19" ht="32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s="11" t="s">
        <v>8273</v>
      </c>
      <c r="O366" t="s">
        <v>8274</v>
      </c>
      <c r="P366" s="10">
        <v>104</v>
      </c>
      <c r="Q366">
        <v>38.33</v>
      </c>
      <c r="R366" s="16">
        <v>41855.548101851848</v>
      </c>
      <c r="S366" s="16">
        <v>41876.207638888889</v>
      </c>
    </row>
    <row r="367" spans="1:19" ht="64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s="11" t="s">
        <v>8273</v>
      </c>
      <c r="O367" t="s">
        <v>8274</v>
      </c>
      <c r="P367" s="10">
        <v>104</v>
      </c>
      <c r="Q367">
        <v>36.96</v>
      </c>
      <c r="R367" s="16">
        <v>42185.556157407409</v>
      </c>
      <c r="S367" s="16">
        <v>42208.772916666669</v>
      </c>
    </row>
    <row r="368" spans="1:19" ht="80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s="11" t="s">
        <v>8273</v>
      </c>
      <c r="O368" t="s">
        <v>8274</v>
      </c>
      <c r="P368" s="10">
        <v>129</v>
      </c>
      <c r="Q368">
        <v>64.38</v>
      </c>
      <c r="R368" s="16">
        <v>41876.815787037034</v>
      </c>
      <c r="S368" s="16">
        <v>41894.815787037034</v>
      </c>
    </row>
    <row r="369" spans="1:19" ht="3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s="11" t="s">
        <v>8273</v>
      </c>
      <c r="O369" t="s">
        <v>8274</v>
      </c>
      <c r="P369" s="10">
        <v>114</v>
      </c>
      <c r="Q369">
        <v>37.96</v>
      </c>
      <c r="R369" s="16">
        <v>42026.176180555558</v>
      </c>
      <c r="S369" s="16">
        <v>42064.207638888889</v>
      </c>
    </row>
    <row r="370" spans="1:19" ht="32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s="11" t="s">
        <v>8273</v>
      </c>
      <c r="O370" t="s">
        <v>8274</v>
      </c>
      <c r="P370" s="10">
        <v>202</v>
      </c>
      <c r="Q370">
        <v>59.41</v>
      </c>
      <c r="R370" s="16">
        <v>42220.79487268519</v>
      </c>
      <c r="S370" s="16">
        <v>42246</v>
      </c>
    </row>
    <row r="371" spans="1:19" ht="64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s="11" t="s">
        <v>8273</v>
      </c>
      <c r="O371" t="s">
        <v>8274</v>
      </c>
      <c r="P371" s="10">
        <v>100</v>
      </c>
      <c r="Q371">
        <v>47.67</v>
      </c>
      <c r="R371" s="16">
        <v>41877.221886574072</v>
      </c>
      <c r="S371" s="16">
        <v>41910.140972222223</v>
      </c>
    </row>
    <row r="372" spans="1:19" ht="48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s="11" t="s">
        <v>8273</v>
      </c>
      <c r="O372" t="s">
        <v>8274</v>
      </c>
      <c r="P372" s="10">
        <v>100</v>
      </c>
      <c r="Q372">
        <v>125</v>
      </c>
      <c r="R372" s="16">
        <v>42297.748738425929</v>
      </c>
      <c r="S372" s="16">
        <v>42327.790405092594</v>
      </c>
    </row>
    <row r="373" spans="1:19" ht="80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s="11" t="s">
        <v>8273</v>
      </c>
      <c r="O373" t="s">
        <v>8274</v>
      </c>
      <c r="P373" s="10">
        <v>129</v>
      </c>
      <c r="Q373">
        <v>60.69</v>
      </c>
      <c r="R373" s="16">
        <v>41922.640590277777</v>
      </c>
      <c r="S373" s="16">
        <v>41932.249305555553</v>
      </c>
    </row>
    <row r="374" spans="1:19" ht="8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s="11" t="s">
        <v>8273</v>
      </c>
      <c r="O374" t="s">
        <v>8274</v>
      </c>
      <c r="P374" s="10">
        <v>101</v>
      </c>
      <c r="Q374">
        <v>60.33</v>
      </c>
      <c r="R374" s="16">
        <v>41802.62090277778</v>
      </c>
      <c r="S374" s="16">
        <v>41822.62090277778</v>
      </c>
    </row>
    <row r="375" spans="1:19" ht="64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s="11" t="s">
        <v>8273</v>
      </c>
      <c r="O375" t="s">
        <v>8274</v>
      </c>
      <c r="P375" s="10">
        <v>113</v>
      </c>
      <c r="Q375">
        <v>64.290000000000006</v>
      </c>
      <c r="R375" s="16">
        <v>42553.926527777774</v>
      </c>
      <c r="S375" s="16">
        <v>42585.172916666663</v>
      </c>
    </row>
    <row r="376" spans="1:19" ht="4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s="11" t="s">
        <v>8273</v>
      </c>
      <c r="O376" t="s">
        <v>8274</v>
      </c>
      <c r="P376" s="10">
        <v>109</v>
      </c>
      <c r="Q376">
        <v>46.05</v>
      </c>
      <c r="R376" s="16">
        <v>42523.248715277776</v>
      </c>
      <c r="S376" s="16">
        <v>42537.248715277776</v>
      </c>
    </row>
    <row r="377" spans="1:19" ht="6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s="11" t="s">
        <v>8273</v>
      </c>
      <c r="O377" t="s">
        <v>8274</v>
      </c>
      <c r="P377" s="10">
        <v>158</v>
      </c>
      <c r="Q377">
        <v>79.099999999999994</v>
      </c>
      <c r="R377" s="16">
        <v>42121.249814814815</v>
      </c>
      <c r="S377" s="16">
        <v>42142.249814814815</v>
      </c>
    </row>
    <row r="378" spans="1:19" ht="48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s="11" t="s">
        <v>8273</v>
      </c>
      <c r="O378" t="s">
        <v>8274</v>
      </c>
      <c r="P378" s="10">
        <v>130</v>
      </c>
      <c r="Q378">
        <v>28.89</v>
      </c>
      <c r="R378" s="16">
        <v>42093.786840277782</v>
      </c>
      <c r="S378" s="16">
        <v>42120.26944444445</v>
      </c>
    </row>
    <row r="379" spans="1:19" ht="32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s="11" t="s">
        <v>8273</v>
      </c>
      <c r="O379" t="s">
        <v>8274</v>
      </c>
      <c r="P379" s="10">
        <v>117</v>
      </c>
      <c r="Q379">
        <v>50.67</v>
      </c>
      <c r="R379" s="16">
        <v>42136.270787037036</v>
      </c>
      <c r="S379" s="16">
        <v>42168.071527777778</v>
      </c>
    </row>
    <row r="380" spans="1:19" ht="48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s="11" t="s">
        <v>8273</v>
      </c>
      <c r="O380" t="s">
        <v>8274</v>
      </c>
      <c r="P380" s="10">
        <v>104</v>
      </c>
      <c r="Q380">
        <v>36.5</v>
      </c>
      <c r="R380" s="16">
        <v>41780.525937500002</v>
      </c>
      <c r="S380" s="16">
        <v>41796.958333333336</v>
      </c>
    </row>
    <row r="381" spans="1:19" ht="32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s="11" t="s">
        <v>8273</v>
      </c>
      <c r="O381" t="s">
        <v>8274</v>
      </c>
      <c r="P381" s="10">
        <v>120</v>
      </c>
      <c r="Q381">
        <v>55.23</v>
      </c>
      <c r="R381" s="16">
        <v>42600.756041666667</v>
      </c>
      <c r="S381" s="16">
        <v>42621.756041666667</v>
      </c>
    </row>
    <row r="382" spans="1:19" ht="96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s="11" t="s">
        <v>8273</v>
      </c>
      <c r="O382" t="s">
        <v>8274</v>
      </c>
      <c r="P382" s="10">
        <v>139</v>
      </c>
      <c r="Q382">
        <v>57.92</v>
      </c>
      <c r="R382" s="16">
        <v>42643.632858796293</v>
      </c>
      <c r="S382" s="16">
        <v>42672.125</v>
      </c>
    </row>
    <row r="383" spans="1:19" ht="96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s="11" t="s">
        <v>8273</v>
      </c>
      <c r="O383" t="s">
        <v>8274</v>
      </c>
      <c r="P383" s="10">
        <v>132</v>
      </c>
      <c r="Q383">
        <v>36.67</v>
      </c>
      <c r="R383" s="16">
        <v>42177.761782407411</v>
      </c>
      <c r="S383" s="16">
        <v>42198.041666666672</v>
      </c>
    </row>
    <row r="384" spans="1:19" ht="32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s="11" t="s">
        <v>8273</v>
      </c>
      <c r="O384" t="s">
        <v>8274</v>
      </c>
      <c r="P384" s="10">
        <v>101</v>
      </c>
      <c r="Q384">
        <v>41.13</v>
      </c>
      <c r="R384" s="16">
        <v>42088.723692129628</v>
      </c>
      <c r="S384" s="16">
        <v>42115.723692129628</v>
      </c>
    </row>
    <row r="385" spans="1:19" ht="64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s="11" t="s">
        <v>8273</v>
      </c>
      <c r="O385" t="s">
        <v>8274</v>
      </c>
      <c r="P385" s="10">
        <v>130</v>
      </c>
      <c r="Q385">
        <v>50</v>
      </c>
      <c r="R385" s="16">
        <v>42053.106111111112</v>
      </c>
      <c r="S385" s="16">
        <v>42112.025694444441</v>
      </c>
    </row>
    <row r="386" spans="1:19" ht="80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s="11" t="s">
        <v>8273</v>
      </c>
      <c r="O386" t="s">
        <v>8274</v>
      </c>
      <c r="P386" s="10">
        <v>130</v>
      </c>
      <c r="Q386">
        <v>46.43</v>
      </c>
      <c r="R386" s="16">
        <v>42053.733078703706</v>
      </c>
      <c r="S386" s="16">
        <v>42063.207638888889</v>
      </c>
    </row>
    <row r="387" spans="1:19" ht="96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s="11" t="s">
        <v>8273</v>
      </c>
      <c r="O387" t="s">
        <v>8274</v>
      </c>
      <c r="P387" s="10">
        <v>126</v>
      </c>
      <c r="Q387">
        <v>78.88</v>
      </c>
      <c r="R387" s="16">
        <v>42289.761192129634</v>
      </c>
      <c r="S387" s="16">
        <v>42319.802858796291</v>
      </c>
    </row>
    <row r="388" spans="1:19" ht="96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s="11" t="s">
        <v>8273</v>
      </c>
      <c r="O388" t="s">
        <v>8274</v>
      </c>
      <c r="P388" s="10">
        <v>122</v>
      </c>
      <c r="Q388">
        <v>203.33</v>
      </c>
      <c r="R388" s="16">
        <v>42152.503495370373</v>
      </c>
      <c r="S388" s="16">
        <v>42172.503495370373</v>
      </c>
    </row>
    <row r="389" spans="1:19" ht="48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s="11" t="s">
        <v>8273</v>
      </c>
      <c r="O389" t="s">
        <v>8274</v>
      </c>
      <c r="P389" s="10">
        <v>121</v>
      </c>
      <c r="Q389">
        <v>33.67</v>
      </c>
      <c r="R389" s="16">
        <v>41882.585648148146</v>
      </c>
      <c r="S389" s="16">
        <v>41912.666666666664</v>
      </c>
    </row>
    <row r="390" spans="1:19" ht="48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s="11" t="s">
        <v>8273</v>
      </c>
      <c r="O390" t="s">
        <v>8274</v>
      </c>
      <c r="P390" s="10">
        <v>169</v>
      </c>
      <c r="Q390">
        <v>45.62</v>
      </c>
      <c r="R390" s="16">
        <v>41881.361342592594</v>
      </c>
      <c r="S390" s="16">
        <v>41911.361342592594</v>
      </c>
    </row>
    <row r="391" spans="1:19" ht="96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s="11" t="s">
        <v>8273</v>
      </c>
      <c r="O391" t="s">
        <v>8274</v>
      </c>
      <c r="P391" s="10">
        <v>114</v>
      </c>
      <c r="Q391">
        <v>40.71</v>
      </c>
      <c r="R391" s="16">
        <v>42232.702546296292</v>
      </c>
      <c r="S391" s="16">
        <v>42264.165972222225</v>
      </c>
    </row>
    <row r="392" spans="1:19" ht="64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s="11" t="s">
        <v>8273</v>
      </c>
      <c r="O392" t="s">
        <v>8274</v>
      </c>
      <c r="P392" s="10">
        <v>114</v>
      </c>
      <c r="Q392">
        <v>27.14</v>
      </c>
      <c r="R392" s="16">
        <v>41779.724224537036</v>
      </c>
      <c r="S392" s="16">
        <v>41805.666666666664</v>
      </c>
    </row>
    <row r="393" spans="1:19" ht="64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s="11" t="s">
        <v>8273</v>
      </c>
      <c r="O393" t="s">
        <v>8274</v>
      </c>
      <c r="P393" s="10">
        <v>228</v>
      </c>
      <c r="Q393">
        <v>57</v>
      </c>
      <c r="R393" s="16">
        <v>42045.84238425926</v>
      </c>
      <c r="S393" s="16">
        <v>42075.800717592589</v>
      </c>
    </row>
    <row r="394" spans="1:19" ht="80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s="11" t="s">
        <v>8273</v>
      </c>
      <c r="O394" t="s">
        <v>8274</v>
      </c>
      <c r="P394" s="10">
        <v>110</v>
      </c>
      <c r="Q394">
        <v>55</v>
      </c>
      <c r="R394" s="16">
        <v>42020.846666666665</v>
      </c>
      <c r="S394" s="16">
        <v>42037.207638888889</v>
      </c>
    </row>
    <row r="395" spans="1:19" ht="96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s="11" t="s">
        <v>8273</v>
      </c>
      <c r="O395" t="s">
        <v>8274</v>
      </c>
      <c r="P395" s="10">
        <v>107</v>
      </c>
      <c r="Q395">
        <v>35.799999999999997</v>
      </c>
      <c r="R395" s="16">
        <v>41914.100289351853</v>
      </c>
      <c r="S395" s="16">
        <v>41928.165972222225</v>
      </c>
    </row>
    <row r="396" spans="1:19" ht="96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s="11" t="s">
        <v>8273</v>
      </c>
      <c r="O396" t="s">
        <v>8274</v>
      </c>
      <c r="P396" s="10">
        <v>106</v>
      </c>
      <c r="Q396">
        <v>58.9</v>
      </c>
      <c r="R396" s="16">
        <v>41927.848900462966</v>
      </c>
      <c r="S396" s="16">
        <v>41948.890567129631</v>
      </c>
    </row>
    <row r="397" spans="1:19" ht="64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s="11" t="s">
        <v>8273</v>
      </c>
      <c r="O397" t="s">
        <v>8274</v>
      </c>
      <c r="P397" s="10">
        <v>106</v>
      </c>
      <c r="Q397">
        <v>75.709999999999994</v>
      </c>
      <c r="R397" s="16">
        <v>42214.6956712963</v>
      </c>
      <c r="S397" s="16">
        <v>42225.666666666672</v>
      </c>
    </row>
    <row r="398" spans="1:19" ht="8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s="11" t="s">
        <v>8273</v>
      </c>
      <c r="O398" t="s">
        <v>8274</v>
      </c>
      <c r="P398" s="10">
        <v>104</v>
      </c>
      <c r="Q398">
        <v>57.78</v>
      </c>
      <c r="R398" s="16">
        <v>41828.646319444444</v>
      </c>
      <c r="S398" s="16">
        <v>41861.665972222225</v>
      </c>
    </row>
    <row r="399" spans="1:19" ht="80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s="11" t="s">
        <v>8273</v>
      </c>
      <c r="O399" t="s">
        <v>8274</v>
      </c>
      <c r="P399" s="10">
        <v>202</v>
      </c>
      <c r="Q399">
        <v>29.71</v>
      </c>
      <c r="R399" s="16">
        <v>42179.898472222223</v>
      </c>
      <c r="S399" s="16">
        <v>42195.75</v>
      </c>
    </row>
    <row r="400" spans="1:19" ht="3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s="11" t="s">
        <v>8273</v>
      </c>
      <c r="O400" t="s">
        <v>8274</v>
      </c>
      <c r="P400" s="10">
        <v>100</v>
      </c>
      <c r="Q400">
        <v>62.63</v>
      </c>
      <c r="R400" s="16">
        <v>42593.865405092598</v>
      </c>
      <c r="S400" s="16">
        <v>42613.865405092598</v>
      </c>
    </row>
    <row r="401" spans="1:19" ht="6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s="11" t="s">
        <v>8273</v>
      </c>
      <c r="O401" t="s">
        <v>8274</v>
      </c>
      <c r="P401" s="10">
        <v>108</v>
      </c>
      <c r="Q401">
        <v>44.09</v>
      </c>
      <c r="R401" s="16">
        <v>42746.261782407411</v>
      </c>
      <c r="S401" s="16">
        <v>42784.207638888889</v>
      </c>
    </row>
    <row r="402" spans="1:19" ht="32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s="11" t="s">
        <v>8273</v>
      </c>
      <c r="O402" t="s">
        <v>8274</v>
      </c>
      <c r="P402" s="10">
        <v>100</v>
      </c>
      <c r="Q402">
        <v>30.77</v>
      </c>
      <c r="R402" s="16">
        <v>42689.214988425927</v>
      </c>
      <c r="S402" s="16">
        <v>42700.25</v>
      </c>
    </row>
    <row r="403" spans="1:19" ht="32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s="11" t="s">
        <v>8273</v>
      </c>
      <c r="O403" t="s">
        <v>8274</v>
      </c>
      <c r="P403" s="10">
        <v>150</v>
      </c>
      <c r="Q403">
        <v>41.67</v>
      </c>
      <c r="R403" s="16">
        <v>42529.022013888884</v>
      </c>
      <c r="S403" s="16">
        <v>42566.901388888888</v>
      </c>
    </row>
    <row r="404" spans="1:19" ht="64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s="11" t="s">
        <v>8273</v>
      </c>
      <c r="O404" t="s">
        <v>8274</v>
      </c>
      <c r="P404" s="10">
        <v>101</v>
      </c>
      <c r="Q404">
        <v>59.17</v>
      </c>
      <c r="R404" s="16">
        <v>42230.662731481483</v>
      </c>
      <c r="S404" s="16">
        <v>42245.165972222225</v>
      </c>
    </row>
    <row r="405" spans="1:19" ht="48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s="11" t="s">
        <v>8273</v>
      </c>
      <c r="O405" t="s">
        <v>8274</v>
      </c>
      <c r="P405" s="10">
        <v>140</v>
      </c>
      <c r="Q405">
        <v>35</v>
      </c>
      <c r="R405" s="16">
        <v>42088.911354166667</v>
      </c>
      <c r="S405" s="16">
        <v>42118.911354166667</v>
      </c>
    </row>
    <row r="406" spans="1:19" ht="6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s="11" t="s">
        <v>8273</v>
      </c>
      <c r="O406" t="s">
        <v>8274</v>
      </c>
      <c r="P406" s="10">
        <v>104</v>
      </c>
      <c r="Q406">
        <v>52</v>
      </c>
      <c r="R406" s="16">
        <v>41921.279976851853</v>
      </c>
      <c r="S406" s="16">
        <v>41939.125</v>
      </c>
    </row>
    <row r="407" spans="1:19" ht="80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s="11" t="s">
        <v>8273</v>
      </c>
      <c r="O407" t="s">
        <v>8274</v>
      </c>
      <c r="P407" s="10">
        <v>139</v>
      </c>
      <c r="Q407">
        <v>30.78</v>
      </c>
      <c r="R407" s="16">
        <v>42312.874594907407</v>
      </c>
      <c r="S407" s="16">
        <v>42340.874594907407</v>
      </c>
    </row>
    <row r="408" spans="1:19" ht="80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s="11" t="s">
        <v>8273</v>
      </c>
      <c r="O408" t="s">
        <v>8274</v>
      </c>
      <c r="P408" s="10">
        <v>100</v>
      </c>
      <c r="Q408">
        <v>31.38</v>
      </c>
      <c r="R408" s="16">
        <v>42075.807395833333</v>
      </c>
      <c r="S408" s="16">
        <v>42105.807395833333</v>
      </c>
    </row>
    <row r="409" spans="1:19" ht="32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s="11" t="s">
        <v>8273</v>
      </c>
      <c r="O409" t="s">
        <v>8274</v>
      </c>
      <c r="P409" s="10">
        <v>100</v>
      </c>
      <c r="Q409">
        <v>31.25</v>
      </c>
      <c r="R409" s="16">
        <v>42124.841111111105</v>
      </c>
      <c r="S409" s="16">
        <v>42154.841111111105</v>
      </c>
    </row>
    <row r="410" spans="1:19" ht="32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s="11" t="s">
        <v>8273</v>
      </c>
      <c r="O410" t="s">
        <v>8274</v>
      </c>
      <c r="P410" s="10">
        <v>225</v>
      </c>
      <c r="Q410">
        <v>75</v>
      </c>
      <c r="R410" s="16">
        <v>42503.740868055553</v>
      </c>
      <c r="S410" s="16">
        <v>42517.740868055553</v>
      </c>
    </row>
    <row r="411" spans="1:19" ht="48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s="11" t="s">
        <v>8273</v>
      </c>
      <c r="O411" t="s">
        <v>8274</v>
      </c>
      <c r="P411" s="10">
        <v>100</v>
      </c>
      <c r="Q411">
        <v>22.22</v>
      </c>
      <c r="R411" s="16">
        <v>42467.144166666665</v>
      </c>
      <c r="S411" s="16">
        <v>42477.979166666672</v>
      </c>
    </row>
    <row r="412" spans="1:19" ht="64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s="11" t="s">
        <v>8273</v>
      </c>
      <c r="O412" t="s">
        <v>8274</v>
      </c>
      <c r="P412" s="10">
        <v>100</v>
      </c>
      <c r="Q412">
        <v>20</v>
      </c>
      <c r="R412" s="16">
        <v>42649.54923611111</v>
      </c>
      <c r="S412" s="16">
        <v>42709.590902777782</v>
      </c>
    </row>
    <row r="413" spans="1:19" ht="16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s="11" t="s">
        <v>8273</v>
      </c>
      <c r="O413" t="s">
        <v>8274</v>
      </c>
      <c r="P413" s="10">
        <v>130</v>
      </c>
      <c r="Q413">
        <v>3.25</v>
      </c>
      <c r="R413" s="16">
        <v>42628.849120370374</v>
      </c>
      <c r="S413" s="16">
        <v>42656.849120370374</v>
      </c>
    </row>
  </sheetData>
  <conditionalFormatting sqref="F1:F413">
    <cfRule type="containsText" dxfId="7" priority="3" operator="containsText" text="failed">
      <formula>NOT(ISERROR(SEARCH("failed",F1)))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P2:P413 P1:Q1">
    <cfRule type="colorScale" priority="2">
      <colorScale>
        <cfvo type="min"/>
        <cfvo type="percentile" val="90"/>
        <color rgb="FFFF0000"/>
        <color theme="4"/>
      </colorScale>
    </cfRule>
  </conditionalFormatting>
  <conditionalFormatting sqref="R1:S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00A76-0FB2-1648-9FC4-10981829884C}">
  <dimension ref="A1:S251"/>
  <sheetViews>
    <sheetView workbookViewId="0">
      <selection activeCell="L5" sqref="L5"/>
    </sheetView>
  </sheetViews>
  <sheetFormatPr baseColWidth="10" defaultRowHeight="15" x14ac:dyDescent="0.2"/>
  <cols>
    <col min="1" max="1" width="5.1640625" bestFit="1" customWidth="1"/>
    <col min="2" max="2" width="36.6640625" customWidth="1"/>
    <col min="3" max="3" width="33.16406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3.5" bestFit="1" customWidth="1"/>
    <col min="15" max="15" width="10.6640625" bestFit="1" customWidth="1"/>
    <col min="16" max="16" width="16.33203125" bestFit="1" customWidth="1"/>
    <col min="17" max="17" width="15" bestFit="1" customWidth="1"/>
    <col min="18" max="18" width="20.33203125" bestFit="1" customWidth="1"/>
    <col min="19" max="19" width="19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8317</v>
      </c>
      <c r="O1" s="1" t="s">
        <v>8316</v>
      </c>
      <c r="P1" s="9" t="s">
        <v>8264</v>
      </c>
      <c r="Q1" s="1" t="s">
        <v>8265</v>
      </c>
      <c r="R1" s="1" t="s">
        <v>8326</v>
      </c>
      <c r="S1" s="1" t="s">
        <v>8327</v>
      </c>
    </row>
    <row r="2" spans="1:19" ht="48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s="11" t="s">
        <v>8273</v>
      </c>
      <c r="O2" t="s">
        <v>8274</v>
      </c>
      <c r="P2" s="10">
        <v>70</v>
      </c>
      <c r="Q2">
        <v>63.56</v>
      </c>
      <c r="R2" s="16">
        <v>41990.584108796291</v>
      </c>
      <c r="S2" s="16">
        <v>42036.120833333334</v>
      </c>
    </row>
    <row r="3" spans="1:19" ht="6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s="11" t="s">
        <v>8273</v>
      </c>
      <c r="O3" t="s">
        <v>8274</v>
      </c>
      <c r="P3" s="10">
        <v>22</v>
      </c>
      <c r="Q3">
        <v>128.27000000000001</v>
      </c>
      <c r="R3" s="16">
        <v>41779.657870370371</v>
      </c>
      <c r="S3" s="16">
        <v>41821.25</v>
      </c>
    </row>
    <row r="4" spans="1:19" ht="6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s="11" t="s">
        <v>8273</v>
      </c>
      <c r="O4" t="s">
        <v>8274</v>
      </c>
      <c r="P4" s="10">
        <v>42</v>
      </c>
      <c r="Q4">
        <v>105.03</v>
      </c>
      <c r="R4" s="16">
        <v>42618.827013888891</v>
      </c>
      <c r="S4" s="16">
        <v>42648.827013888891</v>
      </c>
    </row>
    <row r="5" spans="1:19" ht="6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s="11" t="s">
        <v>8273</v>
      </c>
      <c r="O5" t="s">
        <v>8274</v>
      </c>
      <c r="P5" s="10">
        <v>41</v>
      </c>
      <c r="Q5">
        <v>81.319999999999993</v>
      </c>
      <c r="R5" s="16">
        <v>41766.617291666669</v>
      </c>
      <c r="S5" s="16">
        <v>41793.290972222225</v>
      </c>
    </row>
    <row r="6" spans="1:19" ht="64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s="11" t="s">
        <v>8273</v>
      </c>
      <c r="O6" t="s">
        <v>8274</v>
      </c>
      <c r="P6" s="10">
        <v>78</v>
      </c>
      <c r="Q6">
        <v>105.54</v>
      </c>
      <c r="R6" s="16">
        <v>42469.68414351852</v>
      </c>
      <c r="S6" s="16">
        <v>42499.166666666672</v>
      </c>
    </row>
    <row r="7" spans="1:19" ht="64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s="11" t="s">
        <v>8273</v>
      </c>
      <c r="O7" t="s">
        <v>8274</v>
      </c>
      <c r="P7" s="10">
        <v>35</v>
      </c>
      <c r="Q7">
        <v>84.28</v>
      </c>
      <c r="R7" s="16">
        <v>41747.86986111111</v>
      </c>
      <c r="S7" s="16">
        <v>41779.290972222225</v>
      </c>
    </row>
    <row r="8" spans="1:19" ht="3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s="11" t="s">
        <v>8273</v>
      </c>
      <c r="O8" t="s">
        <v>8274</v>
      </c>
      <c r="P8" s="10">
        <v>37</v>
      </c>
      <c r="Q8">
        <v>147.4</v>
      </c>
      <c r="R8" s="16">
        <v>41903.882951388885</v>
      </c>
      <c r="S8" s="16">
        <v>41933.882951388885</v>
      </c>
    </row>
    <row r="9" spans="1:19" ht="64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s="11" t="s">
        <v>8273</v>
      </c>
      <c r="O9" t="s">
        <v>8274</v>
      </c>
      <c r="P9" s="10">
        <v>71</v>
      </c>
      <c r="Q9">
        <v>106.97</v>
      </c>
      <c r="R9" s="16">
        <v>42053.049375000002</v>
      </c>
      <c r="S9" s="16">
        <v>42096.041666666672</v>
      </c>
    </row>
    <row r="10" spans="1:19" ht="6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s="11" t="s">
        <v>8273</v>
      </c>
      <c r="O10" t="s">
        <v>8274</v>
      </c>
      <c r="P10" s="10">
        <v>62</v>
      </c>
      <c r="Q10">
        <v>486.43</v>
      </c>
      <c r="R10" s="16">
        <v>41830.234166666669</v>
      </c>
      <c r="S10" s="16">
        <v>41860.234166666669</v>
      </c>
    </row>
    <row r="11" spans="1:19" ht="64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s="11" t="s">
        <v>8273</v>
      </c>
      <c r="O11" t="s">
        <v>8274</v>
      </c>
      <c r="P11" s="10">
        <v>61</v>
      </c>
      <c r="Q11">
        <v>179.12</v>
      </c>
      <c r="R11" s="16">
        <v>42235.117476851854</v>
      </c>
      <c r="S11" s="16">
        <v>42275.117476851854</v>
      </c>
    </row>
    <row r="12" spans="1:19" ht="48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s="11" t="s">
        <v>8273</v>
      </c>
      <c r="O12" t="s">
        <v>8274</v>
      </c>
      <c r="P12" s="10">
        <v>37</v>
      </c>
      <c r="Q12">
        <v>83.14</v>
      </c>
      <c r="R12" s="16">
        <v>41939.8122337963</v>
      </c>
      <c r="S12" s="16">
        <v>41969.853900462964</v>
      </c>
    </row>
    <row r="13" spans="1:19" ht="64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s="11" t="s">
        <v>8273</v>
      </c>
      <c r="O13" t="s">
        <v>8274</v>
      </c>
      <c r="P13" s="10">
        <v>47</v>
      </c>
      <c r="Q13">
        <v>166.06</v>
      </c>
      <c r="R13" s="16">
        <v>41804.937083333331</v>
      </c>
      <c r="S13" s="16">
        <v>41821.9375</v>
      </c>
    </row>
    <row r="14" spans="1:19" ht="64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s="11" t="s">
        <v>8273</v>
      </c>
      <c r="O14" t="s">
        <v>8274</v>
      </c>
      <c r="P14" s="10">
        <v>23</v>
      </c>
      <c r="Q14">
        <v>96.55</v>
      </c>
      <c r="R14" s="16">
        <v>42192.905694444446</v>
      </c>
      <c r="S14" s="16">
        <v>42236.711805555555</v>
      </c>
    </row>
    <row r="15" spans="1:19" ht="64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s="11" t="s">
        <v>8273</v>
      </c>
      <c r="O15" t="s">
        <v>8274</v>
      </c>
      <c r="P15" s="10">
        <v>17</v>
      </c>
      <c r="Q15">
        <v>315.5</v>
      </c>
      <c r="R15" s="16">
        <v>42171.758611111116</v>
      </c>
      <c r="S15" s="16">
        <v>42231.758611111116</v>
      </c>
    </row>
    <row r="16" spans="1:19" ht="48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s="11" t="s">
        <v>8273</v>
      </c>
      <c r="O16" t="s">
        <v>8274</v>
      </c>
      <c r="P16" s="10">
        <v>31</v>
      </c>
      <c r="Q16">
        <v>1250</v>
      </c>
      <c r="R16" s="16">
        <v>42144.231527777782</v>
      </c>
      <c r="S16" s="16">
        <v>42203.125</v>
      </c>
    </row>
    <row r="17" spans="1:19" ht="64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s="11" t="s">
        <v>8273</v>
      </c>
      <c r="O17" t="s">
        <v>8274</v>
      </c>
      <c r="P17" s="10">
        <v>86</v>
      </c>
      <c r="Q17">
        <v>248.5</v>
      </c>
      <c r="R17" s="16">
        <v>42534.631481481483</v>
      </c>
      <c r="S17" s="16">
        <v>42562.631481481483</v>
      </c>
    </row>
    <row r="18" spans="1:19" ht="48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s="11" t="s">
        <v>8273</v>
      </c>
      <c r="O18" t="s">
        <v>8274</v>
      </c>
      <c r="P18" s="10">
        <v>32</v>
      </c>
      <c r="Q18">
        <v>60.67</v>
      </c>
      <c r="R18" s="16">
        <v>42103.016585648147</v>
      </c>
      <c r="S18" s="16">
        <v>42163.016585648147</v>
      </c>
    </row>
    <row r="19" spans="1:19" ht="6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s="11" t="s">
        <v>8273</v>
      </c>
      <c r="O19" t="s">
        <v>8274</v>
      </c>
      <c r="P19" s="10">
        <v>15</v>
      </c>
      <c r="Q19">
        <v>57.25</v>
      </c>
      <c r="R19" s="16">
        <v>41786.959745370368</v>
      </c>
      <c r="S19" s="16">
        <v>41816.959745370368</v>
      </c>
    </row>
    <row r="20" spans="1:19" ht="64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s="11" t="s">
        <v>8273</v>
      </c>
      <c r="O20" t="s">
        <v>8274</v>
      </c>
      <c r="P20" s="10">
        <v>16</v>
      </c>
      <c r="Q20">
        <v>49.51</v>
      </c>
      <c r="R20" s="16">
        <v>42265.817002314812</v>
      </c>
      <c r="S20" s="16">
        <v>42295.817002314812</v>
      </c>
    </row>
    <row r="21" spans="1:19" ht="64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s="11" t="s">
        <v>8273</v>
      </c>
      <c r="O21" t="s">
        <v>8274</v>
      </c>
      <c r="P21" s="10">
        <v>14</v>
      </c>
      <c r="Q21">
        <v>78.08</v>
      </c>
      <c r="R21" s="16">
        <v>42354.131643518514</v>
      </c>
      <c r="S21" s="16">
        <v>42384.131643518514</v>
      </c>
    </row>
    <row r="22" spans="1:19" ht="6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s="11" t="s">
        <v>8273</v>
      </c>
      <c r="O22" t="s">
        <v>8274</v>
      </c>
      <c r="P22" s="10">
        <v>19</v>
      </c>
      <c r="Q22">
        <v>381.6</v>
      </c>
      <c r="R22" s="16">
        <v>42370.90320601852</v>
      </c>
      <c r="S22" s="16">
        <v>42406.207638888889</v>
      </c>
    </row>
    <row r="23" spans="1:19" ht="48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s="11" t="s">
        <v>8273</v>
      </c>
      <c r="O23" t="s">
        <v>8274</v>
      </c>
      <c r="P23" s="10">
        <v>9</v>
      </c>
      <c r="Q23">
        <v>60.06</v>
      </c>
      <c r="R23" s="16">
        <v>42205.171018518522</v>
      </c>
      <c r="S23" s="16">
        <v>42235.171018518522</v>
      </c>
    </row>
    <row r="24" spans="1:19" ht="3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s="11" t="s">
        <v>8273</v>
      </c>
      <c r="O24" t="s">
        <v>8274</v>
      </c>
      <c r="P24" s="10">
        <v>16</v>
      </c>
      <c r="Q24">
        <v>89.4</v>
      </c>
      <c r="R24" s="16">
        <v>42103.884930555556</v>
      </c>
      <c r="S24" s="16">
        <v>42133.884930555556</v>
      </c>
    </row>
    <row r="25" spans="1:19" ht="48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s="11" t="s">
        <v>8273</v>
      </c>
      <c r="O25" t="s">
        <v>8274</v>
      </c>
      <c r="P25" s="10">
        <v>36</v>
      </c>
      <c r="Q25">
        <v>137.08000000000001</v>
      </c>
      <c r="R25" s="16">
        <v>42279.778564814813</v>
      </c>
      <c r="S25" s="16">
        <v>42310.701388888891</v>
      </c>
    </row>
    <row r="26" spans="1:19" ht="48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s="11" t="s">
        <v>8273</v>
      </c>
      <c r="O26" t="s">
        <v>8274</v>
      </c>
      <c r="P26" s="10">
        <v>24</v>
      </c>
      <c r="Q26">
        <v>45.84</v>
      </c>
      <c r="R26" s="16">
        <v>41921.770439814813</v>
      </c>
      <c r="S26" s="16">
        <v>41938.770439814813</v>
      </c>
    </row>
    <row r="27" spans="1:19" ht="48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s="11" t="s">
        <v>8273</v>
      </c>
      <c r="O27" t="s">
        <v>8274</v>
      </c>
      <c r="P27" s="10">
        <v>16</v>
      </c>
      <c r="Q27">
        <v>188.56</v>
      </c>
      <c r="R27" s="16">
        <v>42159.224432870367</v>
      </c>
      <c r="S27" s="16">
        <v>42204.224432870367</v>
      </c>
    </row>
    <row r="28" spans="1:19" ht="4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s="11" t="s">
        <v>8273</v>
      </c>
      <c r="O28" t="s">
        <v>8274</v>
      </c>
      <c r="P28" s="10">
        <v>27</v>
      </c>
      <c r="Q28">
        <v>68.099999999999994</v>
      </c>
      <c r="R28" s="16">
        <v>42278.629710648151</v>
      </c>
      <c r="S28" s="16">
        <v>42306.629710648151</v>
      </c>
    </row>
    <row r="29" spans="1:19" ht="6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s="11" t="s">
        <v>8273</v>
      </c>
      <c r="O29" t="s">
        <v>8274</v>
      </c>
      <c r="P29" s="10">
        <v>9</v>
      </c>
      <c r="Q29">
        <v>222.5</v>
      </c>
      <c r="R29" s="16">
        <v>42695.7105787037</v>
      </c>
      <c r="S29" s="16">
        <v>42725.7105787037</v>
      </c>
    </row>
    <row r="30" spans="1:19" ht="64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s="11" t="s">
        <v>8273</v>
      </c>
      <c r="O30" t="s">
        <v>8274</v>
      </c>
      <c r="P30" s="10">
        <v>1</v>
      </c>
      <c r="Q30">
        <v>217.5</v>
      </c>
      <c r="R30" s="16">
        <v>42543.788564814815</v>
      </c>
      <c r="S30" s="16">
        <v>42573.788564814815</v>
      </c>
    </row>
    <row r="31" spans="1:19" ht="4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s="11" t="s">
        <v>8273</v>
      </c>
      <c r="O31" t="s">
        <v>8274</v>
      </c>
      <c r="P31" s="10">
        <v>4</v>
      </c>
      <c r="Q31">
        <v>175</v>
      </c>
      <c r="R31" s="16">
        <v>42508.179965277777</v>
      </c>
      <c r="S31" s="16">
        <v>42568.179965277777</v>
      </c>
    </row>
    <row r="32" spans="1:19" ht="48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s="11" t="s">
        <v>8273</v>
      </c>
      <c r="O32" t="s">
        <v>8274</v>
      </c>
      <c r="P32" s="10">
        <v>17</v>
      </c>
      <c r="Q32">
        <v>82.57</v>
      </c>
      <c r="R32" s="16">
        <v>41842.828680555554</v>
      </c>
      <c r="S32" s="16">
        <v>41882.827650462961</v>
      </c>
    </row>
    <row r="33" spans="1:19" ht="4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s="11" t="s">
        <v>8273</v>
      </c>
      <c r="O33" t="s">
        <v>8274</v>
      </c>
      <c r="P33" s="10">
        <v>38</v>
      </c>
      <c r="Q33">
        <v>81.569999999999993</v>
      </c>
      <c r="R33" s="16">
        <v>41850.863252314812</v>
      </c>
      <c r="S33" s="16">
        <v>41880.863252314812</v>
      </c>
    </row>
    <row r="34" spans="1:19" ht="6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s="11" t="s">
        <v>8273</v>
      </c>
      <c r="O34" t="s">
        <v>8274</v>
      </c>
      <c r="P34" s="10">
        <v>38</v>
      </c>
      <c r="Q34">
        <v>86.62</v>
      </c>
      <c r="R34" s="16">
        <v>41865.878657407404</v>
      </c>
      <c r="S34" s="16">
        <v>41925.878657407404</v>
      </c>
    </row>
    <row r="35" spans="1:19" ht="64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s="11" t="s">
        <v>8273</v>
      </c>
      <c r="O35" t="s">
        <v>8274</v>
      </c>
      <c r="P35" s="10">
        <v>16</v>
      </c>
      <c r="Q35">
        <v>91.83</v>
      </c>
      <c r="R35" s="16">
        <v>42538.968310185184</v>
      </c>
      <c r="S35" s="16">
        <v>42568.029861111107</v>
      </c>
    </row>
    <row r="36" spans="1:19" ht="64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s="11" t="s">
        <v>8273</v>
      </c>
      <c r="O36" t="s">
        <v>8274</v>
      </c>
      <c r="P36" s="10">
        <v>21</v>
      </c>
      <c r="Q36">
        <v>56.05</v>
      </c>
      <c r="R36" s="16">
        <v>41766.072500000002</v>
      </c>
      <c r="S36" s="16">
        <v>41791.072500000002</v>
      </c>
    </row>
    <row r="37" spans="1:19" ht="64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s="11" t="s">
        <v>8273</v>
      </c>
      <c r="O37" t="s">
        <v>8274</v>
      </c>
      <c r="P37" s="10">
        <v>18</v>
      </c>
      <c r="Q37">
        <v>81.540000000000006</v>
      </c>
      <c r="R37" s="16">
        <v>41833.660995370366</v>
      </c>
      <c r="S37" s="16">
        <v>41863.660995370366</v>
      </c>
    </row>
    <row r="38" spans="1:19" ht="4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s="11" t="s">
        <v>8273</v>
      </c>
      <c r="O38" t="s">
        <v>8274</v>
      </c>
      <c r="P38" s="10">
        <v>10</v>
      </c>
      <c r="Q38">
        <v>142.86000000000001</v>
      </c>
      <c r="R38" s="16">
        <v>42308.211215277777</v>
      </c>
      <c r="S38" s="16">
        <v>42338.252881944441</v>
      </c>
    </row>
    <row r="39" spans="1:19" ht="6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s="11" t="s">
        <v>8273</v>
      </c>
      <c r="O39" t="s">
        <v>8274</v>
      </c>
      <c r="P39" s="10">
        <v>38</v>
      </c>
      <c r="Q39">
        <v>119.13</v>
      </c>
      <c r="R39" s="16">
        <v>42002.817488425921</v>
      </c>
      <c r="S39" s="16">
        <v>42032.817488425921</v>
      </c>
    </row>
    <row r="40" spans="1:19" ht="80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s="11" t="s">
        <v>8273</v>
      </c>
      <c r="O40" t="s">
        <v>8274</v>
      </c>
      <c r="P40" s="10">
        <v>9</v>
      </c>
      <c r="Q40">
        <v>25.65</v>
      </c>
      <c r="R40" s="16">
        <v>41780.785729166666</v>
      </c>
      <c r="S40" s="16">
        <v>41840.785729166666</v>
      </c>
    </row>
    <row r="41" spans="1:19" ht="64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s="11" t="s">
        <v>8273</v>
      </c>
      <c r="O41" t="s">
        <v>8274</v>
      </c>
      <c r="P41" s="10">
        <v>2</v>
      </c>
      <c r="Q41">
        <v>70.17</v>
      </c>
      <c r="R41" s="16">
        <v>42248.627013888887</v>
      </c>
      <c r="S41" s="16">
        <v>42278.627013888887</v>
      </c>
    </row>
    <row r="42" spans="1:19" ht="64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s="11" t="s">
        <v>8273</v>
      </c>
      <c r="O42" t="s">
        <v>8274</v>
      </c>
      <c r="P42" s="10">
        <v>53</v>
      </c>
      <c r="Q42">
        <v>88.33</v>
      </c>
      <c r="R42" s="16">
        <v>42534.933321759265</v>
      </c>
      <c r="S42" s="16">
        <v>42554.832638888889</v>
      </c>
    </row>
    <row r="43" spans="1:19" ht="64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s="11" t="s">
        <v>8273</v>
      </c>
      <c r="O43" t="s">
        <v>8274</v>
      </c>
      <c r="P43" s="10">
        <v>22</v>
      </c>
      <c r="Q43">
        <v>126.5</v>
      </c>
      <c r="R43" s="16">
        <v>42353.761759259258</v>
      </c>
      <c r="S43" s="16">
        <v>42383.761759259258</v>
      </c>
    </row>
    <row r="44" spans="1:19" ht="64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s="11" t="s">
        <v>8273</v>
      </c>
      <c r="O44" t="s">
        <v>8274</v>
      </c>
      <c r="P44" s="10">
        <v>15</v>
      </c>
      <c r="Q44">
        <v>83.33</v>
      </c>
      <c r="R44" s="16">
        <v>41746.189409722225</v>
      </c>
      <c r="S44" s="16">
        <v>41776.189409722225</v>
      </c>
    </row>
    <row r="45" spans="1:19" ht="48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s="11" t="s">
        <v>8273</v>
      </c>
      <c r="O45" t="s">
        <v>8274</v>
      </c>
      <c r="P45" s="10">
        <v>37</v>
      </c>
      <c r="Q45">
        <v>91.25</v>
      </c>
      <c r="R45" s="16">
        <v>41890.086805555555</v>
      </c>
      <c r="S45" s="16">
        <v>41934.207638888889</v>
      </c>
    </row>
    <row r="46" spans="1:19" ht="48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s="11" t="s">
        <v>8273</v>
      </c>
      <c r="O46" t="s">
        <v>8274</v>
      </c>
      <c r="P46" s="10">
        <v>57</v>
      </c>
      <c r="Q46">
        <v>59.58</v>
      </c>
      <c r="R46" s="16">
        <v>42061.963263888887</v>
      </c>
      <c r="S46" s="16">
        <v>42091.921597222223</v>
      </c>
    </row>
    <row r="47" spans="1:19" ht="64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s="11" t="s">
        <v>8273</v>
      </c>
      <c r="O47" t="s">
        <v>8274</v>
      </c>
      <c r="P47" s="10">
        <v>37</v>
      </c>
      <c r="Q47">
        <v>46.93</v>
      </c>
      <c r="R47" s="16">
        <v>42142.768819444449</v>
      </c>
      <c r="S47" s="16">
        <v>42182.768819444449</v>
      </c>
    </row>
    <row r="48" spans="1:19" ht="6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s="11" t="s">
        <v>8273</v>
      </c>
      <c r="O48" t="s">
        <v>8274</v>
      </c>
      <c r="P48" s="10">
        <v>13</v>
      </c>
      <c r="Q48">
        <v>93</v>
      </c>
      <c r="R48" s="16">
        <v>42265.683182870373</v>
      </c>
      <c r="S48" s="16">
        <v>42293.207638888889</v>
      </c>
    </row>
    <row r="49" spans="1:19" ht="80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s="11" t="s">
        <v>8273</v>
      </c>
      <c r="O49" t="s">
        <v>8274</v>
      </c>
      <c r="P49" s="10">
        <v>11</v>
      </c>
      <c r="Q49">
        <v>108.33</v>
      </c>
      <c r="R49" s="16">
        <v>42672.955138888887</v>
      </c>
      <c r="S49" s="16">
        <v>42704.708333333328</v>
      </c>
    </row>
    <row r="50" spans="1:19" ht="64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s="11" t="s">
        <v>8273</v>
      </c>
      <c r="O50" t="s">
        <v>8274</v>
      </c>
      <c r="P50" s="10">
        <v>32</v>
      </c>
      <c r="Q50">
        <v>40.06</v>
      </c>
      <c r="R50" s="16">
        <v>41816.950370370374</v>
      </c>
      <c r="S50" s="16">
        <v>41853.583333333336</v>
      </c>
    </row>
    <row r="51" spans="1:19" ht="64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s="11" t="s">
        <v>8273</v>
      </c>
      <c r="O51" t="s">
        <v>8274</v>
      </c>
      <c r="P51" s="10">
        <v>32</v>
      </c>
      <c r="Q51">
        <v>33.74</v>
      </c>
      <c r="R51" s="16">
        <v>42399.707407407404</v>
      </c>
      <c r="S51" s="16">
        <v>42420.878472222219</v>
      </c>
    </row>
    <row r="52" spans="1:19" ht="4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s="11" t="s">
        <v>8273</v>
      </c>
      <c r="O52" t="s">
        <v>8274</v>
      </c>
      <c r="P52" s="10">
        <v>21</v>
      </c>
      <c r="Q52">
        <v>52.08</v>
      </c>
      <c r="R52" s="16">
        <v>42701.908807870372</v>
      </c>
      <c r="S52" s="16">
        <v>42716.25</v>
      </c>
    </row>
    <row r="53" spans="1:19" ht="48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s="11" t="s">
        <v>8273</v>
      </c>
      <c r="O53" t="s">
        <v>8274</v>
      </c>
      <c r="P53" s="10">
        <v>18</v>
      </c>
      <c r="Q53">
        <v>36.590000000000003</v>
      </c>
      <c r="R53" s="16">
        <v>42606.056863425925</v>
      </c>
      <c r="S53" s="16">
        <v>42620.056863425925</v>
      </c>
    </row>
    <row r="54" spans="1:19" ht="6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s="11" t="s">
        <v>8273</v>
      </c>
      <c r="O54" t="s">
        <v>8274</v>
      </c>
      <c r="P54" s="10">
        <v>11</v>
      </c>
      <c r="Q54">
        <v>51.67</v>
      </c>
      <c r="R54" s="16">
        <v>41983.752847222218</v>
      </c>
      <c r="S54" s="16">
        <v>42014.140972222223</v>
      </c>
    </row>
    <row r="55" spans="1:19" ht="6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s="11" t="s">
        <v>8273</v>
      </c>
      <c r="O55" t="s">
        <v>8274</v>
      </c>
      <c r="P55" s="10">
        <v>48</v>
      </c>
      <c r="Q55">
        <v>62</v>
      </c>
      <c r="R55" s="16">
        <v>41830.858344907407</v>
      </c>
      <c r="S55" s="16">
        <v>41852.291666666664</v>
      </c>
    </row>
    <row r="56" spans="1:19" ht="64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s="11" t="s">
        <v>8273</v>
      </c>
      <c r="O56" t="s">
        <v>8274</v>
      </c>
      <c r="P56" s="10">
        <v>9</v>
      </c>
      <c r="Q56">
        <v>80.709999999999994</v>
      </c>
      <c r="R56" s="16">
        <v>42199.648912037039</v>
      </c>
      <c r="S56" s="16">
        <v>42217.041666666672</v>
      </c>
    </row>
    <row r="57" spans="1:19" ht="48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s="11" t="s">
        <v>8273</v>
      </c>
      <c r="O57" t="s">
        <v>8274</v>
      </c>
      <c r="P57" s="10">
        <v>28</v>
      </c>
      <c r="Q57">
        <v>51</v>
      </c>
      <c r="R57" s="16">
        <v>41765.938657407409</v>
      </c>
      <c r="S57" s="16">
        <v>41795.938657407409</v>
      </c>
    </row>
    <row r="58" spans="1:19" ht="64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s="11" t="s">
        <v>8273</v>
      </c>
      <c r="O58" t="s">
        <v>8274</v>
      </c>
      <c r="P58" s="10">
        <v>5</v>
      </c>
      <c r="Q58">
        <v>183.33</v>
      </c>
      <c r="R58" s="16">
        <v>42258.646504629629</v>
      </c>
      <c r="S58" s="16">
        <v>42288.645196759258</v>
      </c>
    </row>
    <row r="59" spans="1:19" ht="64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s="11" t="s">
        <v>8273</v>
      </c>
      <c r="O59" t="s">
        <v>8274</v>
      </c>
      <c r="P59" s="10">
        <v>11</v>
      </c>
      <c r="Q59">
        <v>45.83</v>
      </c>
      <c r="R59" s="16">
        <v>42233.671747685185</v>
      </c>
      <c r="S59" s="16">
        <v>42278.541666666672</v>
      </c>
    </row>
    <row r="60" spans="1:19" ht="48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s="11" t="s">
        <v>8273</v>
      </c>
      <c r="O60" t="s">
        <v>8274</v>
      </c>
      <c r="P60" s="10">
        <v>5</v>
      </c>
      <c r="Q60">
        <v>60.11</v>
      </c>
      <c r="R60" s="16">
        <v>42289.94049768518</v>
      </c>
      <c r="S60" s="16">
        <v>42349.982164351852</v>
      </c>
    </row>
    <row r="61" spans="1:19" ht="48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s="11" t="s">
        <v>8273</v>
      </c>
      <c r="O61" t="s">
        <v>8274</v>
      </c>
      <c r="P61" s="10">
        <v>11</v>
      </c>
      <c r="Q61">
        <v>47.91</v>
      </c>
      <c r="R61" s="16">
        <v>42452.815659722226</v>
      </c>
      <c r="S61" s="16">
        <v>42512.815659722226</v>
      </c>
    </row>
    <row r="62" spans="1:19" ht="64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s="11" t="s">
        <v>8273</v>
      </c>
      <c r="O62" t="s">
        <v>8274</v>
      </c>
      <c r="P62" s="10">
        <v>3</v>
      </c>
      <c r="Q62">
        <v>47.27</v>
      </c>
      <c r="R62" s="16">
        <v>42679.958472222221</v>
      </c>
      <c r="S62" s="16">
        <v>42710.207638888889</v>
      </c>
    </row>
    <row r="63" spans="1:19" ht="6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s="11" t="s">
        <v>8273</v>
      </c>
      <c r="O63" t="s">
        <v>8274</v>
      </c>
      <c r="P63" s="10">
        <v>20</v>
      </c>
      <c r="Q63">
        <v>50.4</v>
      </c>
      <c r="R63" s="16">
        <v>42531.195277777777</v>
      </c>
      <c r="S63" s="16">
        <v>42555.166666666672</v>
      </c>
    </row>
    <row r="64" spans="1:19" ht="48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s="11" t="s">
        <v>8273</v>
      </c>
      <c r="O64" t="s">
        <v>8274</v>
      </c>
      <c r="P64" s="10">
        <v>9</v>
      </c>
      <c r="Q64">
        <v>29.41</v>
      </c>
      <c r="R64" s="16">
        <v>41869.714166666665</v>
      </c>
      <c r="S64" s="16">
        <v>41876.875</v>
      </c>
    </row>
    <row r="65" spans="1:19" ht="6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s="11" t="s">
        <v>8273</v>
      </c>
      <c r="O65" t="s">
        <v>8274</v>
      </c>
      <c r="P65" s="10">
        <v>17</v>
      </c>
      <c r="Q65">
        <v>29.24</v>
      </c>
      <c r="R65" s="16">
        <v>41950.26694444444</v>
      </c>
      <c r="S65" s="16">
        <v>41963.669444444444</v>
      </c>
    </row>
    <row r="66" spans="1:19" ht="64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s="11" t="s">
        <v>8273</v>
      </c>
      <c r="O66" t="s">
        <v>8274</v>
      </c>
      <c r="P66" s="10">
        <v>2</v>
      </c>
      <c r="Q66">
        <v>163.33000000000001</v>
      </c>
      <c r="R66" s="16">
        <v>42523.739212962959</v>
      </c>
      <c r="S66" s="16">
        <v>42553.739212962959</v>
      </c>
    </row>
    <row r="67" spans="1:19" ht="48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s="11" t="s">
        <v>8273</v>
      </c>
      <c r="O67" t="s">
        <v>8274</v>
      </c>
      <c r="P67" s="10">
        <v>5</v>
      </c>
      <c r="Q67">
        <v>35.92</v>
      </c>
      <c r="R67" s="16">
        <v>41974.738576388889</v>
      </c>
      <c r="S67" s="16">
        <v>41994.738576388889</v>
      </c>
    </row>
    <row r="68" spans="1:19" ht="64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s="11" t="s">
        <v>8273</v>
      </c>
      <c r="O68" t="s">
        <v>8274</v>
      </c>
      <c r="P68" s="10">
        <v>8</v>
      </c>
      <c r="Q68">
        <v>38.33</v>
      </c>
      <c r="R68" s="16">
        <v>41904.650578703702</v>
      </c>
      <c r="S68" s="16">
        <v>41934.650578703702</v>
      </c>
    </row>
    <row r="69" spans="1:19" ht="64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s="11" t="s">
        <v>8273</v>
      </c>
      <c r="O69" t="s">
        <v>8274</v>
      </c>
      <c r="P69" s="10">
        <v>2</v>
      </c>
      <c r="Q69">
        <v>32.36</v>
      </c>
      <c r="R69" s="16">
        <v>42601.827141203699</v>
      </c>
      <c r="S69" s="16">
        <v>42631.827141203699</v>
      </c>
    </row>
    <row r="70" spans="1:19" ht="6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s="11" t="s">
        <v>8273</v>
      </c>
      <c r="O70" t="s">
        <v>8274</v>
      </c>
      <c r="P70" s="10">
        <v>18</v>
      </c>
      <c r="Q70">
        <v>64.290000000000006</v>
      </c>
      <c r="R70" s="16">
        <v>41795.598923611113</v>
      </c>
      <c r="S70" s="16">
        <v>41825.598923611113</v>
      </c>
    </row>
    <row r="71" spans="1:19" ht="64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s="11" t="s">
        <v>8273</v>
      </c>
      <c r="O71" t="s">
        <v>8274</v>
      </c>
      <c r="P71" s="10">
        <v>22</v>
      </c>
      <c r="Q71">
        <v>48.56</v>
      </c>
      <c r="R71" s="16">
        <v>42245.234340277777</v>
      </c>
      <c r="S71" s="16">
        <v>42263.234340277777</v>
      </c>
    </row>
    <row r="72" spans="1:19" ht="6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s="11" t="s">
        <v>8273</v>
      </c>
      <c r="O72" t="s">
        <v>8274</v>
      </c>
      <c r="P72" s="10">
        <v>28</v>
      </c>
      <c r="Q72">
        <v>61</v>
      </c>
      <c r="R72" s="16">
        <v>42089.901574074072</v>
      </c>
      <c r="S72" s="16">
        <v>42149.901574074072</v>
      </c>
    </row>
    <row r="73" spans="1:19" ht="64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s="11" t="s">
        <v>8273</v>
      </c>
      <c r="O73" t="s">
        <v>8274</v>
      </c>
      <c r="P73" s="10">
        <v>24</v>
      </c>
      <c r="Q73">
        <v>53.13</v>
      </c>
      <c r="R73" s="16">
        <v>42306.848854166667</v>
      </c>
      <c r="S73" s="16">
        <v>42336.890520833331</v>
      </c>
    </row>
    <row r="74" spans="1:19" ht="64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s="11" t="s">
        <v>8273</v>
      </c>
      <c r="O74" t="s">
        <v>8274</v>
      </c>
      <c r="P74" s="10">
        <v>7</v>
      </c>
      <c r="Q74">
        <v>59</v>
      </c>
      <c r="R74" s="16">
        <v>42293.809212962966</v>
      </c>
      <c r="S74" s="16">
        <v>42353.85087962963</v>
      </c>
    </row>
    <row r="75" spans="1:19" ht="6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s="11" t="s">
        <v>8273</v>
      </c>
      <c r="O75" t="s">
        <v>8274</v>
      </c>
      <c r="P75" s="10">
        <v>24</v>
      </c>
      <c r="Q75">
        <v>41</v>
      </c>
      <c r="R75" s="16">
        <v>42770.290590277778</v>
      </c>
      <c r="S75" s="16">
        <v>42800.290590277778</v>
      </c>
    </row>
    <row r="76" spans="1:19" ht="64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s="11" t="s">
        <v>8273</v>
      </c>
      <c r="O76" t="s">
        <v>8274</v>
      </c>
      <c r="P76" s="10">
        <v>16</v>
      </c>
      <c r="Q76">
        <v>66.67</v>
      </c>
      <c r="R76" s="16">
        <v>42374.655081018514</v>
      </c>
      <c r="S76" s="16">
        <v>42403.784027777772</v>
      </c>
    </row>
    <row r="77" spans="1:19" ht="64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s="11" t="s">
        <v>8273</v>
      </c>
      <c r="O77" t="s">
        <v>8274</v>
      </c>
      <c r="P77" s="10">
        <v>12</v>
      </c>
      <c r="Q77">
        <v>79.400000000000006</v>
      </c>
      <c r="R77" s="16">
        <v>42151.905717592599</v>
      </c>
      <c r="S77" s="16">
        <v>42182.905717592599</v>
      </c>
    </row>
    <row r="78" spans="1:19" ht="64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s="11" t="s">
        <v>8273</v>
      </c>
      <c r="O78" t="s">
        <v>8274</v>
      </c>
      <c r="P78" s="10">
        <v>7</v>
      </c>
      <c r="Q78">
        <v>72.400000000000006</v>
      </c>
      <c r="R78" s="16">
        <v>42041.205000000002</v>
      </c>
      <c r="S78" s="16">
        <v>42086.16333333333</v>
      </c>
    </row>
    <row r="79" spans="1:19" ht="6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s="11" t="s">
        <v>8273</v>
      </c>
      <c r="O79" t="s">
        <v>8274</v>
      </c>
      <c r="P79" s="10">
        <v>18</v>
      </c>
      <c r="Q79">
        <v>25.57</v>
      </c>
      <c r="R79" s="16">
        <v>41833.089756944442</v>
      </c>
      <c r="S79" s="16">
        <v>41863.079143518517</v>
      </c>
    </row>
    <row r="80" spans="1:19" ht="48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s="11" t="s">
        <v>8273</v>
      </c>
      <c r="O80" t="s">
        <v>8274</v>
      </c>
      <c r="P80" s="10">
        <v>16</v>
      </c>
      <c r="Q80">
        <v>29.17</v>
      </c>
      <c r="R80" s="16">
        <v>42041.581307870365</v>
      </c>
      <c r="S80" s="16">
        <v>42071.539641203708</v>
      </c>
    </row>
    <row r="81" spans="1:19" ht="6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s="11" t="s">
        <v>8273</v>
      </c>
      <c r="O81" t="s">
        <v>8274</v>
      </c>
      <c r="P81" s="10">
        <v>4</v>
      </c>
      <c r="Q81">
        <v>26.33</v>
      </c>
      <c r="R81" s="16">
        <v>42278.664965277778</v>
      </c>
      <c r="S81" s="16">
        <v>42308.664965277778</v>
      </c>
    </row>
    <row r="82" spans="1:19" ht="64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s="11" t="s">
        <v>8273</v>
      </c>
      <c r="O82" t="s">
        <v>8274</v>
      </c>
      <c r="P82" s="10">
        <v>4</v>
      </c>
      <c r="Q82">
        <v>23.92</v>
      </c>
      <c r="R82" s="16">
        <v>41858.007071759261</v>
      </c>
      <c r="S82" s="16">
        <v>41888.007071759261</v>
      </c>
    </row>
    <row r="83" spans="1:19" ht="48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s="11" t="s">
        <v>8273</v>
      </c>
      <c r="O83" t="s">
        <v>8274</v>
      </c>
      <c r="P83" s="10">
        <v>12</v>
      </c>
      <c r="Q83">
        <v>75.25</v>
      </c>
      <c r="R83" s="16">
        <v>41869.798726851855</v>
      </c>
      <c r="S83" s="16">
        <v>41929.798726851855</v>
      </c>
    </row>
    <row r="84" spans="1:19" ht="64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s="11" t="s">
        <v>8273</v>
      </c>
      <c r="O84" t="s">
        <v>8274</v>
      </c>
      <c r="P84" s="10">
        <v>50</v>
      </c>
      <c r="Q84">
        <v>60</v>
      </c>
      <c r="R84" s="16">
        <v>42370.007766203707</v>
      </c>
      <c r="S84" s="16">
        <v>42398.981944444444</v>
      </c>
    </row>
    <row r="85" spans="1:19" ht="48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s="11" t="s">
        <v>8273</v>
      </c>
      <c r="O85" t="s">
        <v>8274</v>
      </c>
      <c r="P85" s="10">
        <v>60</v>
      </c>
      <c r="Q85">
        <v>60</v>
      </c>
      <c r="R85" s="16">
        <v>42305.670914351853</v>
      </c>
      <c r="S85" s="16">
        <v>42339.249305555553</v>
      </c>
    </row>
    <row r="86" spans="1:19" ht="64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s="11" t="s">
        <v>8273</v>
      </c>
      <c r="O86" t="s">
        <v>8274</v>
      </c>
      <c r="P86" s="10">
        <v>24</v>
      </c>
      <c r="Q86">
        <v>24.33</v>
      </c>
      <c r="R86" s="16">
        <v>41880.788842592592</v>
      </c>
      <c r="S86" s="16">
        <v>41910.788842592592</v>
      </c>
    </row>
    <row r="87" spans="1:19" ht="6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s="11" t="s">
        <v>8273</v>
      </c>
      <c r="O87" t="s">
        <v>8274</v>
      </c>
      <c r="P87" s="10">
        <v>14</v>
      </c>
      <c r="Q87">
        <v>71.25</v>
      </c>
      <c r="R87" s="16">
        <v>42414.235879629632</v>
      </c>
      <c r="S87" s="16">
        <v>42474.194212962961</v>
      </c>
    </row>
    <row r="88" spans="1:19" ht="64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s="11" t="s">
        <v>8273</v>
      </c>
      <c r="O88" t="s">
        <v>8274</v>
      </c>
      <c r="P88" s="10">
        <v>3</v>
      </c>
      <c r="Q88">
        <v>27.3</v>
      </c>
      <c r="R88" s="16">
        <v>42415.883425925931</v>
      </c>
      <c r="S88" s="16">
        <v>42475.84175925926</v>
      </c>
    </row>
    <row r="89" spans="1:19" ht="64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s="11" t="s">
        <v>8273</v>
      </c>
      <c r="O89" t="s">
        <v>8274</v>
      </c>
      <c r="P89" s="10">
        <v>5</v>
      </c>
      <c r="Q89">
        <v>90.33</v>
      </c>
      <c r="R89" s="16">
        <v>42722.84474537037</v>
      </c>
      <c r="S89" s="16">
        <v>42752.84474537037</v>
      </c>
    </row>
    <row r="90" spans="1:19" ht="64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s="11" t="s">
        <v>8273</v>
      </c>
      <c r="O90" t="s">
        <v>8274</v>
      </c>
      <c r="P90" s="10">
        <v>7</v>
      </c>
      <c r="Q90">
        <v>29.56</v>
      </c>
      <c r="R90" s="16">
        <v>42480.800648148142</v>
      </c>
      <c r="S90" s="16">
        <v>42540.800648148142</v>
      </c>
    </row>
    <row r="91" spans="1:19" ht="6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s="11" t="s">
        <v>8273</v>
      </c>
      <c r="O91" t="s">
        <v>8274</v>
      </c>
      <c r="P91" s="10">
        <v>3</v>
      </c>
      <c r="Q91">
        <v>52.8</v>
      </c>
      <c r="R91" s="16">
        <v>42499.731701388882</v>
      </c>
      <c r="S91" s="16">
        <v>42529.731701388882</v>
      </c>
    </row>
    <row r="92" spans="1:19" ht="64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s="11" t="s">
        <v>8273</v>
      </c>
      <c r="O92" t="s">
        <v>8274</v>
      </c>
      <c r="P92" s="10">
        <v>5</v>
      </c>
      <c r="Q92">
        <v>65</v>
      </c>
      <c r="R92" s="16">
        <v>41829.73715277778</v>
      </c>
      <c r="S92" s="16">
        <v>41852.716666666667</v>
      </c>
    </row>
    <row r="93" spans="1:19" ht="3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s="11" t="s">
        <v>8273</v>
      </c>
      <c r="O93" t="s">
        <v>8274</v>
      </c>
      <c r="P93" s="10">
        <v>33</v>
      </c>
      <c r="Q93">
        <v>37.14</v>
      </c>
      <c r="R93" s="16">
        <v>42056.1324537037</v>
      </c>
      <c r="S93" s="16">
        <v>42086.207638888889</v>
      </c>
    </row>
    <row r="94" spans="1:19" ht="64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s="11" t="s">
        <v>8273</v>
      </c>
      <c r="O94" t="s">
        <v>8274</v>
      </c>
      <c r="P94" s="10">
        <v>34</v>
      </c>
      <c r="Q94">
        <v>63</v>
      </c>
      <c r="R94" s="16">
        <v>42461.596273148149</v>
      </c>
      <c r="S94" s="16">
        <v>42491.596273148149</v>
      </c>
    </row>
    <row r="95" spans="1:19" ht="64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s="11" t="s">
        <v>8273</v>
      </c>
      <c r="O95" t="s">
        <v>8274</v>
      </c>
      <c r="P95" s="10">
        <v>13</v>
      </c>
      <c r="Q95">
        <v>50.2</v>
      </c>
      <c r="R95" s="16">
        <v>42509.814108796301</v>
      </c>
      <c r="S95" s="16">
        <v>42539.814108796301</v>
      </c>
    </row>
    <row r="96" spans="1:19" ht="64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s="11" t="s">
        <v>8273</v>
      </c>
      <c r="O96" t="s">
        <v>8274</v>
      </c>
      <c r="P96" s="10">
        <v>5</v>
      </c>
      <c r="Q96">
        <v>30</v>
      </c>
      <c r="R96" s="16">
        <v>42122.732499999998</v>
      </c>
      <c r="S96" s="16">
        <v>42155.732638888891</v>
      </c>
    </row>
    <row r="97" spans="1:19" ht="64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s="11" t="s">
        <v>8273</v>
      </c>
      <c r="O97" t="s">
        <v>8274</v>
      </c>
      <c r="P97" s="10">
        <v>38</v>
      </c>
      <c r="Q97">
        <v>56.25</v>
      </c>
      <c r="R97" s="16">
        <v>42074.219699074078</v>
      </c>
      <c r="S97" s="16">
        <v>42104.208333333328</v>
      </c>
    </row>
    <row r="98" spans="1:19" ht="64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s="11" t="s">
        <v>8273</v>
      </c>
      <c r="O98" t="s">
        <v>8274</v>
      </c>
      <c r="P98" s="10">
        <v>7</v>
      </c>
      <c r="Q98">
        <v>30.71</v>
      </c>
      <c r="R98" s="16">
        <v>42768.97084490741</v>
      </c>
      <c r="S98" s="16">
        <v>42789.041666666672</v>
      </c>
    </row>
    <row r="99" spans="1:19" ht="64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s="11" t="s">
        <v>8273</v>
      </c>
      <c r="O99" t="s">
        <v>8274</v>
      </c>
      <c r="P99" s="10">
        <v>11</v>
      </c>
      <c r="Q99">
        <v>26.75</v>
      </c>
      <c r="R99" s="16">
        <v>41975.642974537041</v>
      </c>
      <c r="S99" s="16">
        <v>42035.642974537041</v>
      </c>
    </row>
    <row r="100" spans="1:19" ht="64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s="11" t="s">
        <v>8273</v>
      </c>
      <c r="O100" t="s">
        <v>8274</v>
      </c>
      <c r="P100" s="10">
        <v>7</v>
      </c>
      <c r="Q100">
        <v>35.17</v>
      </c>
      <c r="R100" s="16">
        <v>42601.854699074072</v>
      </c>
      <c r="S100" s="16">
        <v>42611.163194444445</v>
      </c>
    </row>
    <row r="101" spans="1:19" ht="48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s="11" t="s">
        <v>8273</v>
      </c>
      <c r="O101" t="s">
        <v>8274</v>
      </c>
      <c r="P101" s="10">
        <v>21</v>
      </c>
      <c r="Q101">
        <v>26.38</v>
      </c>
      <c r="R101" s="16">
        <v>41981.067523148144</v>
      </c>
      <c r="S101" s="16">
        <v>42041.067523148144</v>
      </c>
    </row>
    <row r="102" spans="1:19" ht="6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s="11" t="s">
        <v>8273</v>
      </c>
      <c r="O102" t="s">
        <v>8274</v>
      </c>
      <c r="P102" s="10">
        <v>13</v>
      </c>
      <c r="Q102">
        <v>25.5</v>
      </c>
      <c r="R102" s="16">
        <v>41990.506377314814</v>
      </c>
      <c r="S102" s="16">
        <v>42020.506377314814</v>
      </c>
    </row>
    <row r="103" spans="1:19" ht="32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s="11" t="s">
        <v>8273</v>
      </c>
      <c r="O103" t="s">
        <v>8274</v>
      </c>
      <c r="P103" s="10">
        <v>2</v>
      </c>
      <c r="Q103">
        <v>202</v>
      </c>
      <c r="R103" s="16">
        <v>42621.389340277776</v>
      </c>
      <c r="S103" s="16">
        <v>42651.389340277776</v>
      </c>
    </row>
    <row r="104" spans="1:19" ht="48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s="11" t="s">
        <v>8273</v>
      </c>
      <c r="O104" t="s">
        <v>8274</v>
      </c>
      <c r="P104" s="10">
        <v>10</v>
      </c>
      <c r="Q104">
        <v>100.5</v>
      </c>
      <c r="R104" s="16">
        <v>42020.587349537032</v>
      </c>
      <c r="S104" s="16">
        <v>42050.587349537032</v>
      </c>
    </row>
    <row r="105" spans="1:19" ht="64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s="11" t="s">
        <v>8273</v>
      </c>
      <c r="O105" t="s">
        <v>8274</v>
      </c>
      <c r="P105" s="10">
        <v>1</v>
      </c>
      <c r="Q105">
        <v>100</v>
      </c>
      <c r="R105" s="16">
        <v>42067.947337962964</v>
      </c>
      <c r="S105" s="16">
        <v>42097.905671296292</v>
      </c>
    </row>
    <row r="106" spans="1:19" ht="4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s="11" t="s">
        <v>8273</v>
      </c>
      <c r="O106" t="s">
        <v>8274</v>
      </c>
      <c r="P106" s="10">
        <v>3</v>
      </c>
      <c r="Q106">
        <v>39</v>
      </c>
      <c r="R106" s="16">
        <v>42031.833587962959</v>
      </c>
      <c r="S106" s="16">
        <v>42063.333333333328</v>
      </c>
    </row>
    <row r="107" spans="1:19" ht="48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s="11" t="s">
        <v>8273</v>
      </c>
      <c r="O107" t="s">
        <v>8274</v>
      </c>
      <c r="P107" s="10">
        <v>3</v>
      </c>
      <c r="Q107">
        <v>23.63</v>
      </c>
      <c r="R107" s="16">
        <v>41885.221550925926</v>
      </c>
      <c r="S107" s="16">
        <v>41916.290972222225</v>
      </c>
    </row>
    <row r="108" spans="1:19" ht="48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s="11" t="s">
        <v>8273</v>
      </c>
      <c r="O108" t="s">
        <v>8274</v>
      </c>
      <c r="P108" s="10">
        <v>0</v>
      </c>
      <c r="Q108">
        <v>46.25</v>
      </c>
      <c r="R108" s="16">
        <v>41948.727256944447</v>
      </c>
      <c r="S108" s="16">
        <v>41978.727256944447</v>
      </c>
    </row>
    <row r="109" spans="1:19" ht="48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s="11" t="s">
        <v>8273</v>
      </c>
      <c r="O109" t="s">
        <v>8274</v>
      </c>
      <c r="P109" s="10">
        <v>3</v>
      </c>
      <c r="Q109">
        <v>61.67</v>
      </c>
      <c r="R109" s="16">
        <v>42224.756909722222</v>
      </c>
      <c r="S109" s="16">
        <v>42254.756909722222</v>
      </c>
    </row>
    <row r="110" spans="1:19" ht="6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s="11" t="s">
        <v>8273</v>
      </c>
      <c r="O110" t="s">
        <v>8274</v>
      </c>
      <c r="P110" s="10">
        <v>1</v>
      </c>
      <c r="Q110">
        <v>35.4</v>
      </c>
      <c r="R110" s="16">
        <v>42540.593530092592</v>
      </c>
      <c r="S110" s="16">
        <v>42570.593530092592</v>
      </c>
    </row>
    <row r="111" spans="1:19" ht="64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s="11" t="s">
        <v>8273</v>
      </c>
      <c r="O111" t="s">
        <v>8274</v>
      </c>
      <c r="P111" s="10">
        <v>11</v>
      </c>
      <c r="Q111">
        <v>42.5</v>
      </c>
      <c r="R111" s="16">
        <v>41793.191875000004</v>
      </c>
      <c r="S111" s="16">
        <v>41807.191875000004</v>
      </c>
    </row>
    <row r="112" spans="1:19" ht="48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s="11" t="s">
        <v>8273</v>
      </c>
      <c r="O112" t="s">
        <v>8274</v>
      </c>
      <c r="P112" s="10">
        <v>17</v>
      </c>
      <c r="Q112">
        <v>27.5</v>
      </c>
      <c r="R112" s="16">
        <v>42031.666898148149</v>
      </c>
      <c r="S112" s="16">
        <v>42064.125</v>
      </c>
    </row>
    <row r="113" spans="1:19" ht="48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s="11" t="s">
        <v>8273</v>
      </c>
      <c r="O113" t="s">
        <v>8274</v>
      </c>
      <c r="P113" s="10">
        <v>15</v>
      </c>
      <c r="Q113">
        <v>38.25</v>
      </c>
      <c r="R113" s="16">
        <v>41906.819513888891</v>
      </c>
      <c r="S113" s="16">
        <v>41938.838888888888</v>
      </c>
    </row>
    <row r="114" spans="1:19" ht="48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s="11" t="s">
        <v>8273</v>
      </c>
      <c r="O114" t="s">
        <v>8274</v>
      </c>
      <c r="P114" s="10">
        <v>21</v>
      </c>
      <c r="Q114">
        <v>37.5</v>
      </c>
      <c r="R114" s="16">
        <v>42297.691006944442</v>
      </c>
      <c r="S114" s="16">
        <v>42320.290972222225</v>
      </c>
    </row>
    <row r="115" spans="1:19" ht="64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s="11" t="s">
        <v>8273</v>
      </c>
      <c r="O115" t="s">
        <v>8274</v>
      </c>
      <c r="P115" s="10">
        <v>5</v>
      </c>
      <c r="Q115">
        <v>24.33</v>
      </c>
      <c r="R115" s="16">
        <v>42165.037581018521</v>
      </c>
      <c r="S115" s="16">
        <v>42224.898611111115</v>
      </c>
    </row>
    <row r="116" spans="1:19" ht="48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s="11" t="s">
        <v>8273</v>
      </c>
      <c r="O116" t="s">
        <v>8274</v>
      </c>
      <c r="P116" s="10">
        <v>27</v>
      </c>
      <c r="Q116">
        <v>22.83</v>
      </c>
      <c r="R116" s="16">
        <v>42475.848067129627</v>
      </c>
      <c r="S116" s="16">
        <v>42505.848067129627</v>
      </c>
    </row>
    <row r="117" spans="1:19" ht="64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s="11" t="s">
        <v>8273</v>
      </c>
      <c r="O117" t="s">
        <v>8274</v>
      </c>
      <c r="P117" s="10">
        <v>1</v>
      </c>
      <c r="Q117">
        <v>22.67</v>
      </c>
      <c r="R117" s="16">
        <v>41811.536180555559</v>
      </c>
      <c r="S117" s="16">
        <v>41841.536180555559</v>
      </c>
    </row>
    <row r="118" spans="1:19" ht="48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s="11" t="s">
        <v>8273</v>
      </c>
      <c r="O118" t="s">
        <v>8274</v>
      </c>
      <c r="P118" s="10">
        <v>5</v>
      </c>
      <c r="Q118">
        <v>27</v>
      </c>
      <c r="R118" s="16">
        <v>42136.092488425929</v>
      </c>
      <c r="S118" s="16">
        <v>42166.092488425929</v>
      </c>
    </row>
    <row r="119" spans="1:19" ht="64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s="11" t="s">
        <v>8273</v>
      </c>
      <c r="O119" t="s">
        <v>8274</v>
      </c>
      <c r="P119" s="10">
        <v>0</v>
      </c>
      <c r="Q119">
        <v>33.75</v>
      </c>
      <c r="R119" s="16">
        <v>41863.359282407408</v>
      </c>
      <c r="S119" s="16">
        <v>41893.359282407408</v>
      </c>
    </row>
    <row r="120" spans="1:19" ht="4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s="11" t="s">
        <v>8273</v>
      </c>
      <c r="O120" t="s">
        <v>8274</v>
      </c>
      <c r="P120" s="10">
        <v>33</v>
      </c>
      <c r="Q120">
        <v>26</v>
      </c>
      <c r="R120" s="16">
        <v>42047.07640046296</v>
      </c>
      <c r="S120" s="16">
        <v>42077.034733796296</v>
      </c>
    </row>
    <row r="121" spans="1:19" ht="48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s="11" t="s">
        <v>8273</v>
      </c>
      <c r="O121" t="s">
        <v>8274</v>
      </c>
      <c r="P121" s="10">
        <v>6</v>
      </c>
      <c r="Q121">
        <v>42</v>
      </c>
      <c r="R121" s="16">
        <v>42053.722060185188</v>
      </c>
      <c r="S121" s="16">
        <v>42113.680393518516</v>
      </c>
    </row>
    <row r="122" spans="1:19" ht="48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s="11" t="s">
        <v>8273</v>
      </c>
      <c r="O122" t="s">
        <v>8274</v>
      </c>
      <c r="P122" s="10">
        <v>1</v>
      </c>
      <c r="Q122">
        <v>62.5</v>
      </c>
      <c r="R122" s="16">
        <v>41843.775011574071</v>
      </c>
      <c r="S122" s="16">
        <v>41863.775011574071</v>
      </c>
    </row>
    <row r="123" spans="1:19" ht="48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s="11" t="s">
        <v>8273</v>
      </c>
      <c r="O123" t="s">
        <v>8274</v>
      </c>
      <c r="P123" s="10">
        <v>1</v>
      </c>
      <c r="Q123">
        <v>62.5</v>
      </c>
      <c r="R123" s="16">
        <v>41878.911550925928</v>
      </c>
      <c r="S123" s="16">
        <v>41938.911550925928</v>
      </c>
    </row>
    <row r="124" spans="1:19" ht="48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s="11" t="s">
        <v>8273</v>
      </c>
      <c r="O124" t="s">
        <v>8274</v>
      </c>
      <c r="P124" s="10">
        <v>1</v>
      </c>
      <c r="Q124">
        <v>13.11</v>
      </c>
      <c r="R124" s="16">
        <v>41977.004976851851</v>
      </c>
      <c r="S124" s="16">
        <v>42008.976388888885</v>
      </c>
    </row>
    <row r="125" spans="1:19" ht="48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s="11" t="s">
        <v>8273</v>
      </c>
      <c r="O125" t="s">
        <v>8274</v>
      </c>
      <c r="P125" s="10">
        <v>2</v>
      </c>
      <c r="Q125">
        <v>27.5</v>
      </c>
      <c r="R125" s="16">
        <v>41991.022488425922</v>
      </c>
      <c r="S125" s="16">
        <v>42015.041666666672</v>
      </c>
    </row>
    <row r="126" spans="1:19" ht="6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s="11" t="s">
        <v>8273</v>
      </c>
      <c r="O126" t="s">
        <v>8274</v>
      </c>
      <c r="P126" s="10">
        <v>1</v>
      </c>
      <c r="Q126">
        <v>52.5</v>
      </c>
      <c r="R126" s="16">
        <v>41856.672152777777</v>
      </c>
      <c r="S126" s="16">
        <v>41886.672152777777</v>
      </c>
    </row>
    <row r="127" spans="1:19" ht="64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s="11" t="s">
        <v>8273</v>
      </c>
      <c r="O127" t="s">
        <v>8274</v>
      </c>
      <c r="P127" s="10">
        <v>3</v>
      </c>
      <c r="Q127">
        <v>50.5</v>
      </c>
      <c r="R127" s="16">
        <v>42615.142870370371</v>
      </c>
      <c r="S127" s="16">
        <v>42645.142870370371</v>
      </c>
    </row>
    <row r="128" spans="1:19" ht="64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s="11" t="s">
        <v>8273</v>
      </c>
      <c r="O128" t="s">
        <v>8274</v>
      </c>
      <c r="P128" s="10">
        <v>10</v>
      </c>
      <c r="Q128">
        <v>100</v>
      </c>
      <c r="R128" s="16">
        <v>42203.677766203706</v>
      </c>
      <c r="S128" s="16">
        <v>42233.677766203706</v>
      </c>
    </row>
    <row r="129" spans="1:19" ht="64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s="11" t="s">
        <v>8273</v>
      </c>
      <c r="O129" t="s">
        <v>8274</v>
      </c>
      <c r="P129" s="10">
        <v>2</v>
      </c>
      <c r="Q129">
        <v>25</v>
      </c>
      <c r="R129" s="16">
        <v>41858.214629629627</v>
      </c>
      <c r="S129" s="16">
        <v>41888.214629629627</v>
      </c>
    </row>
    <row r="130" spans="1:19" ht="16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s="11" t="s">
        <v>8273</v>
      </c>
      <c r="O130" t="s">
        <v>8274</v>
      </c>
      <c r="P130" s="10">
        <v>5</v>
      </c>
      <c r="Q130">
        <v>100</v>
      </c>
      <c r="R130" s="16">
        <v>41914.590011574073</v>
      </c>
      <c r="S130" s="16">
        <v>41955.907638888893</v>
      </c>
    </row>
    <row r="131" spans="1:19" ht="3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s="11" t="s">
        <v>8273</v>
      </c>
      <c r="O131" t="s">
        <v>8274</v>
      </c>
      <c r="P131" s="10">
        <v>20</v>
      </c>
      <c r="Q131">
        <v>100</v>
      </c>
      <c r="R131" s="16">
        <v>42125.644467592589</v>
      </c>
      <c r="S131" s="16">
        <v>42155.644467592589</v>
      </c>
    </row>
    <row r="132" spans="1:19" ht="64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s="11" t="s">
        <v>8273</v>
      </c>
      <c r="O132" t="s">
        <v>8274</v>
      </c>
      <c r="P132" s="10">
        <v>17</v>
      </c>
      <c r="Q132">
        <v>33.33</v>
      </c>
      <c r="R132" s="16">
        <v>42057.190960648149</v>
      </c>
      <c r="S132" s="16">
        <v>42087.149293981478</v>
      </c>
    </row>
    <row r="133" spans="1:19" ht="48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s="11" t="s">
        <v>8273</v>
      </c>
      <c r="O133" t="s">
        <v>8274</v>
      </c>
      <c r="P133" s="10">
        <v>10</v>
      </c>
      <c r="Q133">
        <v>16.670000000000002</v>
      </c>
      <c r="R133" s="16">
        <v>42188.83293981482</v>
      </c>
      <c r="S133" s="16">
        <v>42242.772222222222</v>
      </c>
    </row>
    <row r="134" spans="1:19" ht="48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s="11" t="s">
        <v>8273</v>
      </c>
      <c r="O134" t="s">
        <v>8274</v>
      </c>
      <c r="P134" s="10">
        <v>2</v>
      </c>
      <c r="Q134">
        <v>15.83</v>
      </c>
      <c r="R134" s="16">
        <v>41781.045173611114</v>
      </c>
      <c r="S134" s="16">
        <v>41811.045173611114</v>
      </c>
    </row>
    <row r="135" spans="1:19" ht="64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s="11" t="s">
        <v>8273</v>
      </c>
      <c r="O135" t="s">
        <v>8274</v>
      </c>
      <c r="P135" s="10">
        <v>3</v>
      </c>
      <c r="Q135">
        <v>23.75</v>
      </c>
      <c r="R135" s="16">
        <v>42446.060694444444</v>
      </c>
      <c r="S135" s="16">
        <v>42461.165972222225</v>
      </c>
    </row>
    <row r="136" spans="1:19" ht="48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s="11" t="s">
        <v>8273</v>
      </c>
      <c r="O136" t="s">
        <v>8274</v>
      </c>
      <c r="P136" s="10">
        <v>3</v>
      </c>
      <c r="Q136">
        <v>15.67</v>
      </c>
      <c r="R136" s="16">
        <v>42029.135879629626</v>
      </c>
      <c r="S136" s="16">
        <v>42059.135879629626</v>
      </c>
    </row>
    <row r="137" spans="1:19" ht="6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s="11" t="s">
        <v>8273</v>
      </c>
      <c r="O137" t="s">
        <v>8274</v>
      </c>
      <c r="P137" s="10">
        <v>11</v>
      </c>
      <c r="Q137">
        <v>40</v>
      </c>
      <c r="R137" s="16">
        <v>42497.070775462969</v>
      </c>
      <c r="S137" s="16">
        <v>42514.600694444445</v>
      </c>
    </row>
    <row r="138" spans="1:19" ht="6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s="11" t="s">
        <v>8273</v>
      </c>
      <c r="O138" t="s">
        <v>8274</v>
      </c>
      <c r="P138" s="10">
        <v>0</v>
      </c>
      <c r="Q138">
        <v>23.33</v>
      </c>
      <c r="R138" s="16">
        <v>42123.648831018523</v>
      </c>
      <c r="S138" s="16">
        <v>42153.648831018523</v>
      </c>
    </row>
    <row r="139" spans="1:19" ht="64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s="11" t="s">
        <v>8273</v>
      </c>
      <c r="O139" t="s">
        <v>8274</v>
      </c>
      <c r="P139" s="10">
        <v>9</v>
      </c>
      <c r="Q139">
        <v>16.25</v>
      </c>
      <c r="R139" s="16">
        <v>41834.135370370372</v>
      </c>
      <c r="S139" s="16">
        <v>41849.135370370372</v>
      </c>
    </row>
    <row r="140" spans="1:19" ht="64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s="11" t="s">
        <v>8273</v>
      </c>
      <c r="O140" t="s">
        <v>8274</v>
      </c>
      <c r="P140" s="10">
        <v>8</v>
      </c>
      <c r="Q140">
        <v>10.17</v>
      </c>
      <c r="R140" s="16">
        <v>42020.768634259264</v>
      </c>
      <c r="S140" s="16">
        <v>42065.958333333328</v>
      </c>
    </row>
    <row r="141" spans="1:19" ht="64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s="11" t="s">
        <v>8273</v>
      </c>
      <c r="O141" t="s">
        <v>8274</v>
      </c>
      <c r="P141" s="10">
        <v>1</v>
      </c>
      <c r="Q141">
        <v>20</v>
      </c>
      <c r="R141" s="16">
        <v>42295.891828703709</v>
      </c>
      <c r="S141" s="16">
        <v>42325.933495370366</v>
      </c>
    </row>
    <row r="142" spans="1:19" ht="64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s="11" t="s">
        <v>8273</v>
      </c>
      <c r="O142" t="s">
        <v>8274</v>
      </c>
      <c r="P142" s="10">
        <v>2</v>
      </c>
      <c r="Q142">
        <v>59</v>
      </c>
      <c r="R142" s="16">
        <v>42767.031678240746</v>
      </c>
      <c r="S142" s="16">
        <v>42797.208333333328</v>
      </c>
    </row>
    <row r="143" spans="1:19" ht="64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s="11" t="s">
        <v>8273</v>
      </c>
      <c r="O143" t="s">
        <v>8274</v>
      </c>
      <c r="P143" s="10">
        <v>0</v>
      </c>
      <c r="Q143">
        <v>18.329999999999998</v>
      </c>
      <c r="R143" s="16">
        <v>41784.789687500001</v>
      </c>
      <c r="S143" s="16">
        <v>41814.789687500001</v>
      </c>
    </row>
    <row r="144" spans="1:19" ht="48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s="11" t="s">
        <v>8273</v>
      </c>
      <c r="O144" t="s">
        <v>8274</v>
      </c>
      <c r="P144" s="10">
        <v>9</v>
      </c>
      <c r="Q144">
        <v>8.5</v>
      </c>
      <c r="R144" s="16">
        <v>41826.61954861111</v>
      </c>
      <c r="S144" s="16">
        <v>41856.61954861111</v>
      </c>
    </row>
    <row r="145" spans="1:19" ht="64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s="11" t="s">
        <v>8273</v>
      </c>
      <c r="O145" t="s">
        <v>8274</v>
      </c>
      <c r="P145" s="10">
        <v>5</v>
      </c>
      <c r="Q145">
        <v>50</v>
      </c>
      <c r="R145" s="16">
        <v>42032.250208333338</v>
      </c>
      <c r="S145" s="16">
        <v>42063.250208333338</v>
      </c>
    </row>
    <row r="146" spans="1:19" ht="80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s="11" t="s">
        <v>8273</v>
      </c>
      <c r="O146" t="s">
        <v>8274</v>
      </c>
      <c r="P146" s="10">
        <v>1</v>
      </c>
      <c r="Q146">
        <v>25</v>
      </c>
      <c r="R146" s="16">
        <v>41940.587233796294</v>
      </c>
      <c r="S146" s="16">
        <v>41968.041666666672</v>
      </c>
    </row>
    <row r="147" spans="1:19" ht="64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s="11" t="s">
        <v>8273</v>
      </c>
      <c r="O147" t="s">
        <v>8274</v>
      </c>
      <c r="P147" s="10">
        <v>1</v>
      </c>
      <c r="Q147">
        <v>50</v>
      </c>
      <c r="R147" s="16">
        <v>42570.850381944445</v>
      </c>
      <c r="S147" s="16">
        <v>42615.850381944445</v>
      </c>
    </row>
    <row r="148" spans="1:19" ht="64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s="11" t="s">
        <v>8273</v>
      </c>
      <c r="O148" t="s">
        <v>8274</v>
      </c>
      <c r="P148" s="10">
        <v>5</v>
      </c>
      <c r="Q148">
        <v>9.4</v>
      </c>
      <c r="R148" s="16">
        <v>42304.940960648149</v>
      </c>
      <c r="S148" s="16">
        <v>42329.166666666672</v>
      </c>
    </row>
    <row r="149" spans="1:19" ht="48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s="11" t="s">
        <v>8273</v>
      </c>
      <c r="O149" t="s">
        <v>8274</v>
      </c>
      <c r="P149" s="10">
        <v>1</v>
      </c>
      <c r="Q149">
        <v>22.5</v>
      </c>
      <c r="R149" s="16">
        <v>42627.955104166671</v>
      </c>
      <c r="S149" s="16">
        <v>42657.916666666672</v>
      </c>
    </row>
    <row r="150" spans="1:19" ht="64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s="11" t="s">
        <v>8273</v>
      </c>
      <c r="O150" t="s">
        <v>8274</v>
      </c>
      <c r="P150" s="10">
        <v>2</v>
      </c>
      <c r="Q150">
        <v>11.25</v>
      </c>
      <c r="R150" s="16">
        <v>42342.845555555556</v>
      </c>
      <c r="S150" s="16">
        <v>42372.845555555556</v>
      </c>
    </row>
    <row r="151" spans="1:19" ht="64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s="11" t="s">
        <v>8273</v>
      </c>
      <c r="O151" t="s">
        <v>8274</v>
      </c>
      <c r="P151" s="10">
        <v>1</v>
      </c>
      <c r="Q151">
        <v>22.5</v>
      </c>
      <c r="R151" s="16">
        <v>41801.711550925924</v>
      </c>
      <c r="S151" s="16">
        <v>41844.124305555553</v>
      </c>
    </row>
    <row r="152" spans="1:19" ht="64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s="11" t="s">
        <v>8273</v>
      </c>
      <c r="O152" t="s">
        <v>8274</v>
      </c>
      <c r="P152" s="10">
        <v>2</v>
      </c>
      <c r="Q152">
        <v>10.25</v>
      </c>
      <c r="R152" s="16">
        <v>41883.916678240741</v>
      </c>
      <c r="S152" s="16">
        <v>41906.916678240741</v>
      </c>
    </row>
    <row r="153" spans="1:19" ht="64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s="11" t="s">
        <v>8273</v>
      </c>
      <c r="O153" t="s">
        <v>8274</v>
      </c>
      <c r="P153" s="10">
        <v>1</v>
      </c>
      <c r="Q153">
        <v>20</v>
      </c>
      <c r="R153" s="16">
        <v>41872.807696759257</v>
      </c>
      <c r="S153" s="16">
        <v>41932.807696759257</v>
      </c>
    </row>
    <row r="154" spans="1:19" ht="64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s="11" t="s">
        <v>8273</v>
      </c>
      <c r="O154" t="s">
        <v>8274</v>
      </c>
      <c r="P154" s="10">
        <v>1</v>
      </c>
      <c r="Q154">
        <v>9.75</v>
      </c>
      <c r="R154" s="16">
        <v>42196.166874999995</v>
      </c>
      <c r="S154" s="16">
        <v>42256.166874999995</v>
      </c>
    </row>
    <row r="155" spans="1:19" ht="32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s="11" t="s">
        <v>8273</v>
      </c>
      <c r="O155" t="s">
        <v>8274</v>
      </c>
      <c r="P155" s="10">
        <v>4</v>
      </c>
      <c r="Q155">
        <v>9.5</v>
      </c>
      <c r="R155" s="16">
        <v>41975.124340277776</v>
      </c>
      <c r="S155" s="16">
        <v>42005.124340277776</v>
      </c>
    </row>
    <row r="156" spans="1:19" ht="64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s="11" t="s">
        <v>8273</v>
      </c>
      <c r="O156" t="s">
        <v>8274</v>
      </c>
      <c r="P156" s="10">
        <v>1</v>
      </c>
      <c r="Q156">
        <v>18.5</v>
      </c>
      <c r="R156" s="16">
        <v>42078.34520833334</v>
      </c>
      <c r="S156" s="16">
        <v>42133.166666666672</v>
      </c>
    </row>
    <row r="157" spans="1:19" ht="48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s="11" t="s">
        <v>8273</v>
      </c>
      <c r="O157" t="s">
        <v>8274</v>
      </c>
      <c r="P157" s="10">
        <v>1</v>
      </c>
      <c r="Q157">
        <v>34.950000000000003</v>
      </c>
      <c r="R157" s="16">
        <v>42718.963599537034</v>
      </c>
      <c r="S157" s="16">
        <v>42748.961805555555</v>
      </c>
    </row>
    <row r="158" spans="1:19" ht="32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s="11" t="s">
        <v>8273</v>
      </c>
      <c r="O158" t="s">
        <v>8274</v>
      </c>
      <c r="P158" s="10">
        <v>2</v>
      </c>
      <c r="Q158">
        <v>8</v>
      </c>
      <c r="R158" s="16">
        <v>42230.08116898148</v>
      </c>
      <c r="S158" s="16">
        <v>42245.08116898148</v>
      </c>
    </row>
    <row r="159" spans="1:19" ht="48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s="11" t="s">
        <v>8273</v>
      </c>
      <c r="O159" t="s">
        <v>8274</v>
      </c>
      <c r="P159" s="10">
        <v>3</v>
      </c>
      <c r="Q159">
        <v>10.67</v>
      </c>
      <c r="R159" s="16">
        <v>42209.67288194444</v>
      </c>
      <c r="S159" s="16">
        <v>42223.625</v>
      </c>
    </row>
    <row r="160" spans="1:19" ht="48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s="11" t="s">
        <v>8273</v>
      </c>
      <c r="O160" t="s">
        <v>8274</v>
      </c>
      <c r="P160" s="10">
        <v>0</v>
      </c>
      <c r="Q160">
        <v>29</v>
      </c>
      <c r="R160" s="16">
        <v>42359.725243055553</v>
      </c>
      <c r="S160" s="16">
        <v>42389.725243055553</v>
      </c>
    </row>
    <row r="161" spans="1:19" ht="64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s="11" t="s">
        <v>8273</v>
      </c>
      <c r="O161" t="s">
        <v>8274</v>
      </c>
      <c r="P161" s="10">
        <v>1</v>
      </c>
      <c r="Q161">
        <v>7.25</v>
      </c>
      <c r="R161" s="16">
        <v>42417.675879629634</v>
      </c>
      <c r="S161" s="16">
        <v>42475.686111111107</v>
      </c>
    </row>
    <row r="162" spans="1:19" ht="48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s="11" t="s">
        <v>8273</v>
      </c>
      <c r="O162" t="s">
        <v>8274</v>
      </c>
      <c r="P162" s="10">
        <v>1</v>
      </c>
      <c r="Q162">
        <v>6.75</v>
      </c>
      <c r="R162" s="16">
        <v>41833.951516203706</v>
      </c>
      <c r="S162" s="16">
        <v>41863.951516203706</v>
      </c>
    </row>
    <row r="163" spans="1:19" ht="48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s="11" t="s">
        <v>8273</v>
      </c>
      <c r="O163" t="s">
        <v>8274</v>
      </c>
      <c r="P163" s="10">
        <v>0</v>
      </c>
      <c r="Q163">
        <v>13</v>
      </c>
      <c r="R163" s="16">
        <v>41848.84002314815</v>
      </c>
      <c r="S163" s="16">
        <v>41883.84002314815</v>
      </c>
    </row>
    <row r="164" spans="1:19" ht="64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s="11" t="s">
        <v>8273</v>
      </c>
      <c r="O164" t="s">
        <v>8274</v>
      </c>
      <c r="P164" s="10">
        <v>1</v>
      </c>
      <c r="Q164">
        <v>13</v>
      </c>
      <c r="R164" s="16">
        <v>42021.301192129627</v>
      </c>
      <c r="S164" s="16">
        <v>42051.301192129627</v>
      </c>
    </row>
    <row r="165" spans="1:19" ht="32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s="11" t="s">
        <v>8273</v>
      </c>
      <c r="O165" t="s">
        <v>8274</v>
      </c>
      <c r="P165" s="10">
        <v>1</v>
      </c>
      <c r="Q165">
        <v>12.5</v>
      </c>
      <c r="R165" s="16">
        <v>41953.773090277777</v>
      </c>
      <c r="S165" s="16">
        <v>42013.083333333328</v>
      </c>
    </row>
    <row r="166" spans="1:19" ht="48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s="11" t="s">
        <v>8273</v>
      </c>
      <c r="O166" t="s">
        <v>8274</v>
      </c>
      <c r="P166" s="10">
        <v>0</v>
      </c>
      <c r="Q166">
        <v>25</v>
      </c>
      <c r="R166" s="16">
        <v>42210.439768518518</v>
      </c>
      <c r="S166" s="16">
        <v>42240.439768518518</v>
      </c>
    </row>
    <row r="167" spans="1:19" ht="80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s="11" t="s">
        <v>8273</v>
      </c>
      <c r="O167" t="s">
        <v>8274</v>
      </c>
      <c r="P167" s="10">
        <v>3</v>
      </c>
      <c r="Q167">
        <v>25</v>
      </c>
      <c r="R167" s="16">
        <v>42059.970729166671</v>
      </c>
      <c r="S167" s="16">
        <v>42089.929062499999</v>
      </c>
    </row>
    <row r="168" spans="1:19" ht="64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s="11" t="s">
        <v>8273</v>
      </c>
      <c r="O168" t="s">
        <v>8274</v>
      </c>
      <c r="P168" s="10">
        <v>1</v>
      </c>
      <c r="Q168">
        <v>25</v>
      </c>
      <c r="R168" s="16">
        <v>42317.826377314821</v>
      </c>
      <c r="S168" s="16">
        <v>42357.826377314821</v>
      </c>
    </row>
    <row r="169" spans="1:19" ht="64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s="11" t="s">
        <v>8273</v>
      </c>
      <c r="O169" t="s">
        <v>8274</v>
      </c>
      <c r="P169" s="10">
        <v>1</v>
      </c>
      <c r="Q169">
        <v>25</v>
      </c>
      <c r="R169" s="16">
        <v>42439.702314814815</v>
      </c>
      <c r="S169" s="16">
        <v>42468.774305555555</v>
      </c>
    </row>
    <row r="170" spans="1:19" ht="64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s="11" t="s">
        <v>8273</v>
      </c>
      <c r="O170" t="s">
        <v>8274</v>
      </c>
      <c r="P170" s="10">
        <v>0</v>
      </c>
      <c r="Q170">
        <v>25</v>
      </c>
      <c r="R170" s="16">
        <v>42243.790393518517</v>
      </c>
      <c r="S170" s="16">
        <v>42303.790393518517</v>
      </c>
    </row>
    <row r="171" spans="1:19" ht="6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s="11" t="s">
        <v>8273</v>
      </c>
      <c r="O171" t="s">
        <v>8274</v>
      </c>
      <c r="P171" s="10">
        <v>0</v>
      </c>
      <c r="Q171">
        <v>25</v>
      </c>
      <c r="R171" s="16">
        <v>42479.039212962962</v>
      </c>
      <c r="S171" s="16">
        <v>42509.039212962962</v>
      </c>
    </row>
    <row r="172" spans="1:19" ht="64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s="11" t="s">
        <v>8273</v>
      </c>
      <c r="O172" t="s">
        <v>8274</v>
      </c>
      <c r="P172" s="10">
        <v>5</v>
      </c>
      <c r="Q172">
        <v>5.75</v>
      </c>
      <c r="R172" s="16">
        <v>41811.555462962962</v>
      </c>
      <c r="S172" s="16">
        <v>41812.875</v>
      </c>
    </row>
    <row r="173" spans="1:19" ht="64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s="11" t="s">
        <v>8273</v>
      </c>
      <c r="O173" t="s">
        <v>8274</v>
      </c>
      <c r="P173" s="10">
        <v>2</v>
      </c>
      <c r="Q173">
        <v>5.75</v>
      </c>
      <c r="R173" s="16">
        <v>41879.043530092589</v>
      </c>
      <c r="S173" s="16">
        <v>41909.043530092589</v>
      </c>
    </row>
    <row r="174" spans="1:19" ht="64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s="11" t="s">
        <v>8273</v>
      </c>
      <c r="O174" t="s">
        <v>8274</v>
      </c>
      <c r="P174" s="10">
        <v>1</v>
      </c>
      <c r="Q174">
        <v>7</v>
      </c>
      <c r="R174" s="16">
        <v>41831.742962962962</v>
      </c>
      <c r="S174" s="16">
        <v>41860.125</v>
      </c>
    </row>
    <row r="175" spans="1:19" ht="64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s="11" t="s">
        <v>8273</v>
      </c>
      <c r="O175" t="s">
        <v>8274</v>
      </c>
      <c r="P175" s="10">
        <v>0</v>
      </c>
      <c r="Q175">
        <v>7</v>
      </c>
      <c r="R175" s="16">
        <v>41995.084074074075</v>
      </c>
      <c r="S175" s="16">
        <v>42024.802777777775</v>
      </c>
    </row>
    <row r="176" spans="1:19" ht="64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s="11" t="s">
        <v>8273</v>
      </c>
      <c r="O176" t="s">
        <v>8274</v>
      </c>
      <c r="P176" s="10">
        <v>0</v>
      </c>
      <c r="Q176">
        <v>20</v>
      </c>
      <c r="R176" s="16">
        <v>41831.675034722226</v>
      </c>
      <c r="S176" s="16">
        <v>41891.675034722226</v>
      </c>
    </row>
    <row r="177" spans="1:19" ht="64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s="11" t="s">
        <v>8273</v>
      </c>
      <c r="O177" t="s">
        <v>8274</v>
      </c>
      <c r="P177" s="10">
        <v>0</v>
      </c>
      <c r="Q177">
        <v>20</v>
      </c>
      <c r="R177" s="16">
        <v>41929.266215277778</v>
      </c>
      <c r="S177" s="16">
        <v>41968.823611111111</v>
      </c>
    </row>
    <row r="178" spans="1:19" ht="64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s="11" t="s">
        <v>8273</v>
      </c>
      <c r="O178" t="s">
        <v>8274</v>
      </c>
      <c r="P178" s="10">
        <v>0</v>
      </c>
      <c r="Q178">
        <v>10</v>
      </c>
      <c r="R178" s="16">
        <v>42065.190694444449</v>
      </c>
      <c r="S178" s="16">
        <v>42090.149027777778</v>
      </c>
    </row>
    <row r="179" spans="1:19" ht="4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s="11" t="s">
        <v>8273</v>
      </c>
      <c r="O179" t="s">
        <v>8274</v>
      </c>
      <c r="P179" s="10">
        <v>0</v>
      </c>
      <c r="Q179">
        <v>20</v>
      </c>
      <c r="R179" s="16">
        <v>42039.194988425923</v>
      </c>
      <c r="S179" s="16">
        <v>42099.153321759266</v>
      </c>
    </row>
    <row r="180" spans="1:19" ht="64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s="11" t="s">
        <v>8273</v>
      </c>
      <c r="O180" t="s">
        <v>8274</v>
      </c>
      <c r="P180" s="10">
        <v>0</v>
      </c>
      <c r="Q180">
        <v>16</v>
      </c>
      <c r="R180" s="16">
        <v>42169.958506944444</v>
      </c>
      <c r="S180" s="16">
        <v>42199.958506944444</v>
      </c>
    </row>
    <row r="181" spans="1:19" ht="48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s="11" t="s">
        <v>8273</v>
      </c>
      <c r="O181" t="s">
        <v>8274</v>
      </c>
      <c r="P181" s="10">
        <v>10</v>
      </c>
      <c r="Q181">
        <v>5</v>
      </c>
      <c r="R181" s="16">
        <v>41820.870821759258</v>
      </c>
      <c r="S181" s="16">
        <v>41850.870821759258</v>
      </c>
    </row>
    <row r="182" spans="1:19" ht="3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s="11" t="s">
        <v>8273</v>
      </c>
      <c r="O182" t="s">
        <v>8274</v>
      </c>
      <c r="P182" s="10">
        <v>1</v>
      </c>
      <c r="Q182">
        <v>5.5</v>
      </c>
      <c r="R182" s="16">
        <v>42402.947002314817</v>
      </c>
      <c r="S182" s="16">
        <v>42452.145138888889</v>
      </c>
    </row>
    <row r="183" spans="1:19" ht="64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s="11" t="s">
        <v>8273</v>
      </c>
      <c r="O183" t="s">
        <v>8274</v>
      </c>
      <c r="P183" s="10">
        <v>0</v>
      </c>
      <c r="Q183">
        <v>5.5</v>
      </c>
      <c r="R183" s="16">
        <v>41961.492488425924</v>
      </c>
      <c r="S183" s="16">
        <v>42006.492488425924</v>
      </c>
    </row>
    <row r="184" spans="1:19" ht="6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s="11" t="s">
        <v>8273</v>
      </c>
      <c r="O184" t="s">
        <v>8274</v>
      </c>
      <c r="P184" s="10">
        <v>0</v>
      </c>
      <c r="Q184">
        <v>5.5</v>
      </c>
      <c r="R184" s="16">
        <v>42447.863553240735</v>
      </c>
      <c r="S184" s="16">
        <v>42477.863553240735</v>
      </c>
    </row>
    <row r="185" spans="1:19" ht="64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s="11" t="s">
        <v>8273</v>
      </c>
      <c r="O185" t="s">
        <v>8274</v>
      </c>
      <c r="P185" s="10">
        <v>5</v>
      </c>
      <c r="Q185">
        <v>10</v>
      </c>
      <c r="R185" s="16">
        <v>42261.632916666669</v>
      </c>
      <c r="S185" s="16">
        <v>42266.165972222225</v>
      </c>
    </row>
    <row r="186" spans="1:19" ht="48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s="11" t="s">
        <v>8273</v>
      </c>
      <c r="O186" t="s">
        <v>8274</v>
      </c>
      <c r="P186" s="10">
        <v>10</v>
      </c>
      <c r="Q186">
        <v>10</v>
      </c>
      <c r="R186" s="16">
        <v>41831.697939814818</v>
      </c>
      <c r="S186" s="16">
        <v>41861.697939814818</v>
      </c>
    </row>
    <row r="187" spans="1:19" ht="32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s="11" t="s">
        <v>8273</v>
      </c>
      <c r="O187" t="s">
        <v>8274</v>
      </c>
      <c r="P187" s="10">
        <v>0</v>
      </c>
      <c r="Q187">
        <v>10</v>
      </c>
      <c r="R187" s="16">
        <v>42437.64534722222</v>
      </c>
      <c r="S187" s="16">
        <v>42497.603680555556</v>
      </c>
    </row>
    <row r="188" spans="1:19" ht="64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s="11" t="s">
        <v>8273</v>
      </c>
      <c r="O188" t="s">
        <v>8274</v>
      </c>
      <c r="P188" s="10">
        <v>1</v>
      </c>
      <c r="Q188">
        <v>10</v>
      </c>
      <c r="R188" s="16">
        <v>42217.670104166667</v>
      </c>
      <c r="S188" s="16">
        <v>42247.670104166667</v>
      </c>
    </row>
    <row r="189" spans="1:19" ht="64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s="11" t="s">
        <v>8273</v>
      </c>
      <c r="O189" t="s">
        <v>8274</v>
      </c>
      <c r="P189" s="10">
        <v>0</v>
      </c>
      <c r="Q189">
        <v>10</v>
      </c>
      <c r="R189" s="16">
        <v>42058.603877314818</v>
      </c>
      <c r="S189" s="16">
        <v>42087.165972222225</v>
      </c>
    </row>
    <row r="190" spans="1:19" ht="64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s="11" t="s">
        <v>8273</v>
      </c>
      <c r="O190" t="s">
        <v>8274</v>
      </c>
      <c r="P190" s="10">
        <v>0</v>
      </c>
      <c r="Q190">
        <v>2.33</v>
      </c>
      <c r="R190" s="16">
        <v>42465.128391203703</v>
      </c>
      <c r="S190" s="16">
        <v>42495.128391203703</v>
      </c>
    </row>
    <row r="191" spans="1:19" ht="48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s="11" t="s">
        <v>8273</v>
      </c>
      <c r="O191" t="s">
        <v>8274</v>
      </c>
      <c r="P191" s="10">
        <v>0</v>
      </c>
      <c r="Q191">
        <v>7</v>
      </c>
      <c r="R191" s="16">
        <v>42513.976319444439</v>
      </c>
      <c r="S191" s="16">
        <v>42559.976319444439</v>
      </c>
    </row>
    <row r="192" spans="1:19" ht="64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s="11" t="s">
        <v>8273</v>
      </c>
      <c r="O192" t="s">
        <v>8274</v>
      </c>
      <c r="P192" s="10">
        <v>1</v>
      </c>
      <c r="Q192">
        <v>3</v>
      </c>
      <c r="R192" s="16">
        <v>41982.904386574075</v>
      </c>
      <c r="S192" s="16">
        <v>42042.904386574075</v>
      </c>
    </row>
    <row r="193" spans="1:19" ht="6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s="11" t="s">
        <v>8273</v>
      </c>
      <c r="O193" t="s">
        <v>8274</v>
      </c>
      <c r="P193" s="10">
        <v>0</v>
      </c>
      <c r="Q193">
        <v>5</v>
      </c>
      <c r="R193" s="16">
        <v>41985.427361111113</v>
      </c>
      <c r="S193" s="16">
        <v>42015.427361111113</v>
      </c>
    </row>
    <row r="194" spans="1:19" ht="64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s="11" t="s">
        <v>8273</v>
      </c>
      <c r="O194" t="s">
        <v>8274</v>
      </c>
      <c r="P194" s="10">
        <v>0</v>
      </c>
      <c r="Q194">
        <v>5</v>
      </c>
      <c r="R194" s="16">
        <v>42109.801712962959</v>
      </c>
      <c r="S194" s="16">
        <v>42139.801712962959</v>
      </c>
    </row>
    <row r="195" spans="1:19" ht="48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s="11" t="s">
        <v>8273</v>
      </c>
      <c r="O195" t="s">
        <v>8274</v>
      </c>
      <c r="P195" s="10">
        <v>0</v>
      </c>
      <c r="Q195">
        <v>5</v>
      </c>
      <c r="R195" s="16">
        <v>41809.389930555553</v>
      </c>
      <c r="S195" s="16">
        <v>41839.389930555553</v>
      </c>
    </row>
    <row r="196" spans="1:19" ht="48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s="11" t="s">
        <v>8273</v>
      </c>
      <c r="O196" t="s">
        <v>8274</v>
      </c>
      <c r="P196" s="10">
        <v>0</v>
      </c>
      <c r="Q196">
        <v>5</v>
      </c>
      <c r="R196" s="16">
        <v>41848.772928240738</v>
      </c>
      <c r="S196" s="16">
        <v>41877.686111111114</v>
      </c>
    </row>
    <row r="197" spans="1:19" ht="64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s="11" t="s">
        <v>8273</v>
      </c>
      <c r="O197" t="s">
        <v>8274</v>
      </c>
      <c r="P197" s="10">
        <v>0</v>
      </c>
      <c r="Q197">
        <v>5</v>
      </c>
      <c r="R197" s="16">
        <v>42510.938900462963</v>
      </c>
      <c r="S197" s="16">
        <v>42540.938900462963</v>
      </c>
    </row>
    <row r="198" spans="1:19" ht="32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s="11" t="s">
        <v>8273</v>
      </c>
      <c r="O198" t="s">
        <v>8274</v>
      </c>
      <c r="P198" s="10">
        <v>0</v>
      </c>
      <c r="Q198">
        <v>1.5</v>
      </c>
      <c r="R198" s="16">
        <v>42095.229166666672</v>
      </c>
      <c r="S198" s="16">
        <v>42109.211111111115</v>
      </c>
    </row>
    <row r="199" spans="1:19" ht="48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s="11" t="s">
        <v>8273</v>
      </c>
      <c r="O199" t="s">
        <v>8274</v>
      </c>
      <c r="P199" s="10">
        <v>0</v>
      </c>
      <c r="Q199">
        <v>3</v>
      </c>
      <c r="R199" s="16">
        <v>42107.864722222221</v>
      </c>
      <c r="S199" s="16">
        <v>42137.864722222221</v>
      </c>
    </row>
    <row r="200" spans="1:19" ht="64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s="11" t="s">
        <v>8273</v>
      </c>
      <c r="O200" t="s">
        <v>8274</v>
      </c>
      <c r="P200" s="10">
        <v>2</v>
      </c>
      <c r="Q200">
        <v>1.5</v>
      </c>
      <c r="R200" s="16">
        <v>42307.189270833333</v>
      </c>
      <c r="S200" s="16">
        <v>42322.958333333328</v>
      </c>
    </row>
    <row r="201" spans="1:19" ht="64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s="11" t="s">
        <v>8273</v>
      </c>
      <c r="O201" t="s">
        <v>8274</v>
      </c>
      <c r="P201" s="10">
        <v>0</v>
      </c>
      <c r="Q201">
        <v>1</v>
      </c>
      <c r="R201" s="16">
        <v>42358.573182870372</v>
      </c>
      <c r="S201" s="16">
        <v>42377.273611111115</v>
      </c>
    </row>
    <row r="202" spans="1:19" ht="64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s="11" t="s">
        <v>8273</v>
      </c>
      <c r="O202" t="s">
        <v>8274</v>
      </c>
      <c r="P202" s="10">
        <v>0</v>
      </c>
      <c r="Q202">
        <v>1</v>
      </c>
      <c r="R202" s="16">
        <v>42444.877743055549</v>
      </c>
      <c r="S202" s="16">
        <v>42504.877743055549</v>
      </c>
    </row>
    <row r="203" spans="1:19" ht="64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s="11" t="s">
        <v>8273</v>
      </c>
      <c r="O203" t="s">
        <v>8274</v>
      </c>
      <c r="P203" s="10">
        <v>0</v>
      </c>
      <c r="Q203">
        <v>1</v>
      </c>
      <c r="R203" s="16">
        <v>41828.922905092593</v>
      </c>
      <c r="S203" s="16">
        <v>41888.922905092593</v>
      </c>
    </row>
    <row r="204" spans="1:19" ht="64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s="11" t="s">
        <v>8273</v>
      </c>
      <c r="O204" t="s">
        <v>8274</v>
      </c>
      <c r="P204" s="10">
        <v>0</v>
      </c>
      <c r="Q204">
        <v>2</v>
      </c>
      <c r="R204" s="16">
        <v>42391.772997685184</v>
      </c>
      <c r="S204" s="16">
        <v>42416.772997685184</v>
      </c>
    </row>
    <row r="205" spans="1:19" ht="6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s="11" t="s">
        <v>8273</v>
      </c>
      <c r="O205" t="s">
        <v>8274</v>
      </c>
      <c r="P205" s="10">
        <v>0</v>
      </c>
      <c r="Q205">
        <v>1</v>
      </c>
      <c r="R205" s="16">
        <v>42041.743090277778</v>
      </c>
      <c r="S205" s="16">
        <v>42071.701423611114</v>
      </c>
    </row>
    <row r="206" spans="1:19" ht="64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s="11" t="s">
        <v>8273</v>
      </c>
      <c r="O206" t="s">
        <v>8274</v>
      </c>
      <c r="P206" s="10">
        <v>0</v>
      </c>
      <c r="Q206">
        <v>1</v>
      </c>
      <c r="R206" s="16">
        <v>41789.893599537041</v>
      </c>
      <c r="S206" s="16">
        <v>41815.875</v>
      </c>
    </row>
    <row r="207" spans="1:19" ht="32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s="11" t="s">
        <v>8273</v>
      </c>
      <c r="O207" t="s">
        <v>8274</v>
      </c>
      <c r="P207" s="10">
        <v>0</v>
      </c>
      <c r="Q207">
        <v>1</v>
      </c>
      <c r="R207" s="16">
        <v>42611.261064814811</v>
      </c>
      <c r="S207" s="16">
        <v>42625.707638888889</v>
      </c>
    </row>
    <row r="208" spans="1:19" ht="48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s="11" t="s">
        <v>8273</v>
      </c>
      <c r="O208" t="s">
        <v>8274</v>
      </c>
      <c r="P208" s="10">
        <v>0</v>
      </c>
      <c r="Q208">
        <v>1</v>
      </c>
      <c r="R208" s="16">
        <v>42059.270023148143</v>
      </c>
      <c r="S208" s="16">
        <v>42119.190972222219</v>
      </c>
    </row>
    <row r="209" spans="1:19" ht="64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s="11" t="s">
        <v>8273</v>
      </c>
      <c r="O209" t="s">
        <v>8274</v>
      </c>
      <c r="P209" s="10">
        <v>0</v>
      </c>
      <c r="Q209">
        <v>1</v>
      </c>
      <c r="R209" s="16">
        <v>42415.168564814812</v>
      </c>
      <c r="S209" s="16">
        <v>42445.126898148148</v>
      </c>
    </row>
    <row r="210" spans="1:19" ht="32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s="11" t="s">
        <v>8273</v>
      </c>
      <c r="O210" t="s">
        <v>8274</v>
      </c>
      <c r="P210" s="10">
        <v>0</v>
      </c>
      <c r="Q210">
        <v>1</v>
      </c>
      <c r="R210" s="16">
        <v>41890.16269675926</v>
      </c>
      <c r="S210" s="16">
        <v>41920.16269675926</v>
      </c>
    </row>
    <row r="211" spans="1:19" ht="6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s="11" t="s">
        <v>8273</v>
      </c>
      <c r="O211" t="s">
        <v>8274</v>
      </c>
      <c r="P211" s="10">
        <v>0</v>
      </c>
      <c r="Q211">
        <v>1</v>
      </c>
      <c r="R211" s="16">
        <v>42174.780821759254</v>
      </c>
      <c r="S211" s="16">
        <v>42204.780821759254</v>
      </c>
    </row>
    <row r="212" spans="1:19" ht="64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8273</v>
      </c>
      <c r="O212" t="s">
        <v>8274</v>
      </c>
      <c r="P212" s="10">
        <v>0</v>
      </c>
      <c r="Q212">
        <v>1</v>
      </c>
      <c r="R212" s="16">
        <v>41905.636469907404</v>
      </c>
      <c r="S212" s="16">
        <v>41935.636469907404</v>
      </c>
    </row>
    <row r="213" spans="1:19" ht="6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s="11" t="s">
        <v>8273</v>
      </c>
      <c r="O213" t="s">
        <v>8274</v>
      </c>
      <c r="P213" s="10">
        <v>0</v>
      </c>
      <c r="Q213">
        <v>0</v>
      </c>
      <c r="R213" s="16">
        <v>42492.737847222219</v>
      </c>
      <c r="S213" s="16">
        <v>42534.166666666672</v>
      </c>
    </row>
    <row r="214" spans="1:19" ht="80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s="11" t="s">
        <v>8273</v>
      </c>
      <c r="O214" t="s">
        <v>8274</v>
      </c>
      <c r="P214" s="10">
        <v>0</v>
      </c>
      <c r="Q214">
        <v>0</v>
      </c>
      <c r="R214" s="16">
        <v>42108.692060185189</v>
      </c>
      <c r="S214" s="16">
        <v>42153.692060185189</v>
      </c>
    </row>
    <row r="215" spans="1:19" ht="64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s="11" t="s">
        <v>8273</v>
      </c>
      <c r="O215" t="s">
        <v>8274</v>
      </c>
      <c r="P215" s="10">
        <v>0</v>
      </c>
      <c r="Q215">
        <v>0</v>
      </c>
      <c r="R215" s="16">
        <v>42453.806307870371</v>
      </c>
      <c r="S215" s="16">
        <v>42513.806307870371</v>
      </c>
    </row>
    <row r="216" spans="1:19" ht="64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s="11" t="s">
        <v>8273</v>
      </c>
      <c r="O216" t="s">
        <v>8274</v>
      </c>
      <c r="P216" s="10">
        <v>0</v>
      </c>
      <c r="Q216">
        <v>0</v>
      </c>
      <c r="R216" s="16">
        <v>41950.114108796297</v>
      </c>
      <c r="S216" s="16">
        <v>42010.114108796297</v>
      </c>
    </row>
    <row r="217" spans="1:19" ht="48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s="11" t="s">
        <v>8273</v>
      </c>
      <c r="O217" t="s">
        <v>8274</v>
      </c>
      <c r="P217" s="10">
        <v>0</v>
      </c>
      <c r="Q217">
        <v>0</v>
      </c>
      <c r="R217" s="16">
        <v>42115.11618055556</v>
      </c>
      <c r="S217" s="16">
        <v>42175.11618055556</v>
      </c>
    </row>
    <row r="218" spans="1:19" ht="64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s="11" t="s">
        <v>8273</v>
      </c>
      <c r="O218" t="s">
        <v>8274</v>
      </c>
      <c r="P218" s="10">
        <v>0</v>
      </c>
      <c r="Q218">
        <v>0</v>
      </c>
      <c r="R218" s="16">
        <v>42171.743969907402</v>
      </c>
      <c r="S218" s="16">
        <v>42201.743969907402</v>
      </c>
    </row>
    <row r="219" spans="1:19" ht="64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s="11" t="s">
        <v>8273</v>
      </c>
      <c r="O219" t="s">
        <v>8274</v>
      </c>
      <c r="P219" s="10">
        <v>0</v>
      </c>
      <c r="Q219">
        <v>0</v>
      </c>
      <c r="R219" s="16">
        <v>41916.597638888888</v>
      </c>
      <c r="S219" s="16">
        <v>41976.639305555553</v>
      </c>
    </row>
    <row r="220" spans="1:19" ht="64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s="11" t="s">
        <v>8273</v>
      </c>
      <c r="O220" t="s">
        <v>8274</v>
      </c>
      <c r="P220" s="10">
        <v>0</v>
      </c>
      <c r="Q220">
        <v>0</v>
      </c>
      <c r="R220" s="16">
        <v>41922.535185185188</v>
      </c>
      <c r="S220" s="16">
        <v>41930.207638888889</v>
      </c>
    </row>
    <row r="221" spans="1:19" ht="32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s="11" t="s">
        <v>8273</v>
      </c>
      <c r="O221" t="s">
        <v>8274</v>
      </c>
      <c r="P221" s="10">
        <v>0</v>
      </c>
      <c r="Q221">
        <v>0</v>
      </c>
      <c r="R221" s="16">
        <v>42037.986284722225</v>
      </c>
      <c r="S221" s="16">
        <v>42097.944618055553</v>
      </c>
    </row>
    <row r="222" spans="1:19" ht="6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s="11" t="s">
        <v>8273</v>
      </c>
      <c r="O222" t="s">
        <v>8274</v>
      </c>
      <c r="P222" s="10">
        <v>0</v>
      </c>
      <c r="Q222">
        <v>0</v>
      </c>
      <c r="R222" s="16">
        <v>42515.078217592592</v>
      </c>
      <c r="S222" s="16">
        <v>42575.078217592592</v>
      </c>
    </row>
    <row r="223" spans="1:19" ht="48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s="11" t="s">
        <v>8273</v>
      </c>
      <c r="O223" t="s">
        <v>8274</v>
      </c>
      <c r="P223" s="10">
        <v>0</v>
      </c>
      <c r="Q223">
        <v>0</v>
      </c>
      <c r="R223" s="16">
        <v>42103.024398148147</v>
      </c>
      <c r="S223" s="16">
        <v>42112.9375</v>
      </c>
    </row>
    <row r="224" spans="1:19" ht="48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s="11" t="s">
        <v>8273</v>
      </c>
      <c r="O224" t="s">
        <v>8274</v>
      </c>
      <c r="P224" s="10">
        <v>0</v>
      </c>
      <c r="Q224">
        <v>0</v>
      </c>
      <c r="R224" s="16">
        <v>42325.920717592591</v>
      </c>
      <c r="S224" s="16">
        <v>42355.920717592591</v>
      </c>
    </row>
    <row r="225" spans="1:19" ht="48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s="11" t="s">
        <v>8273</v>
      </c>
      <c r="O225" t="s">
        <v>8274</v>
      </c>
      <c r="P225" s="10">
        <v>0</v>
      </c>
      <c r="Q225">
        <v>0</v>
      </c>
      <c r="R225" s="16">
        <v>41793.710231481484</v>
      </c>
      <c r="S225" s="16">
        <v>41823.710231481484</v>
      </c>
    </row>
    <row r="226" spans="1:19" ht="64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s="11" t="s">
        <v>8273</v>
      </c>
      <c r="O226" t="s">
        <v>8274</v>
      </c>
      <c r="P226" s="10">
        <v>0</v>
      </c>
      <c r="Q226">
        <v>0</v>
      </c>
      <c r="R226" s="16">
        <v>41793.814259259263</v>
      </c>
      <c r="S226" s="16">
        <v>41825.165972222225</v>
      </c>
    </row>
    <row r="227" spans="1:19" ht="64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s="11" t="s">
        <v>8273</v>
      </c>
      <c r="O227" t="s">
        <v>8274</v>
      </c>
      <c r="P227" s="10">
        <v>0</v>
      </c>
      <c r="Q227">
        <v>0</v>
      </c>
      <c r="R227" s="16">
        <v>42253.633159722223</v>
      </c>
      <c r="S227" s="16">
        <v>42313.674826388888</v>
      </c>
    </row>
    <row r="228" spans="1:19" ht="6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s="11" t="s">
        <v>8273</v>
      </c>
      <c r="O228" t="s">
        <v>8274</v>
      </c>
      <c r="P228" s="10">
        <v>0</v>
      </c>
      <c r="Q228">
        <v>0</v>
      </c>
      <c r="R228" s="16">
        <v>41867.652280092596</v>
      </c>
      <c r="S228" s="16">
        <v>41875.291666666664</v>
      </c>
    </row>
    <row r="229" spans="1:19" ht="64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s="11" t="s">
        <v>8273</v>
      </c>
      <c r="O229" t="s">
        <v>8274</v>
      </c>
      <c r="P229" s="10">
        <v>0</v>
      </c>
      <c r="Q229">
        <v>0</v>
      </c>
      <c r="R229" s="16">
        <v>42186.01116898148</v>
      </c>
      <c r="S229" s="16">
        <v>42230.818055555559</v>
      </c>
    </row>
    <row r="230" spans="1:19" ht="64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s="11" t="s">
        <v>8273</v>
      </c>
      <c r="O230" t="s">
        <v>8274</v>
      </c>
      <c r="P230" s="10">
        <v>0</v>
      </c>
      <c r="Q230">
        <v>0</v>
      </c>
      <c r="R230" s="16">
        <v>42228.151701388888</v>
      </c>
      <c r="S230" s="16">
        <v>42253.151701388888</v>
      </c>
    </row>
    <row r="231" spans="1:19" ht="64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s="11" t="s">
        <v>8273</v>
      </c>
      <c r="O231" t="s">
        <v>8274</v>
      </c>
      <c r="P231" s="10">
        <v>0</v>
      </c>
      <c r="Q231">
        <v>0</v>
      </c>
      <c r="R231" s="16">
        <v>42675.262962962966</v>
      </c>
      <c r="S231" s="16">
        <v>42705.304629629631</v>
      </c>
    </row>
    <row r="232" spans="1:19" ht="4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s="11" t="s">
        <v>8273</v>
      </c>
      <c r="O232" t="s">
        <v>8274</v>
      </c>
      <c r="P232" s="10">
        <v>0</v>
      </c>
      <c r="Q232">
        <v>0</v>
      </c>
      <c r="R232" s="16">
        <v>42111.904097222221</v>
      </c>
      <c r="S232" s="16">
        <v>42171.904097222221</v>
      </c>
    </row>
    <row r="233" spans="1:19" ht="6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s="11" t="s">
        <v>8273</v>
      </c>
      <c r="O233" t="s">
        <v>8274</v>
      </c>
      <c r="P233" s="10">
        <v>0</v>
      </c>
      <c r="Q233">
        <v>0</v>
      </c>
      <c r="R233" s="16">
        <v>42213.662905092591</v>
      </c>
      <c r="S233" s="16">
        <v>42243.662905092591</v>
      </c>
    </row>
    <row r="234" spans="1:19" ht="48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s="11" t="s">
        <v>8273</v>
      </c>
      <c r="O234" t="s">
        <v>8274</v>
      </c>
      <c r="P234" s="10">
        <v>0</v>
      </c>
      <c r="Q234">
        <v>0</v>
      </c>
      <c r="R234" s="16">
        <v>42550.048449074078</v>
      </c>
      <c r="S234" s="16">
        <v>42580.978472222225</v>
      </c>
    </row>
    <row r="235" spans="1:19" ht="64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s="11" t="s">
        <v>8273</v>
      </c>
      <c r="O235" t="s">
        <v>8274</v>
      </c>
      <c r="P235" s="10">
        <v>0</v>
      </c>
      <c r="Q235">
        <v>0</v>
      </c>
      <c r="R235" s="16">
        <v>42457.932025462964</v>
      </c>
      <c r="S235" s="16">
        <v>42485.013888888891</v>
      </c>
    </row>
    <row r="236" spans="1:19" ht="6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s="11" t="s">
        <v>8273</v>
      </c>
      <c r="O236" t="s">
        <v>8274</v>
      </c>
      <c r="P236" s="10">
        <v>0</v>
      </c>
      <c r="Q236">
        <v>0</v>
      </c>
      <c r="R236" s="16">
        <v>42534.866875</v>
      </c>
      <c r="S236" s="16">
        <v>42564.866875</v>
      </c>
    </row>
    <row r="237" spans="1:19" ht="64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s="11" t="s">
        <v>8273</v>
      </c>
      <c r="O237" t="s">
        <v>8274</v>
      </c>
      <c r="P237" s="10">
        <v>0</v>
      </c>
      <c r="Q237">
        <v>0</v>
      </c>
      <c r="R237" s="16">
        <v>42286.749780092592</v>
      </c>
      <c r="S237" s="16">
        <v>42316.791446759264</v>
      </c>
    </row>
    <row r="238" spans="1:19" ht="64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s="11" t="s">
        <v>8273</v>
      </c>
      <c r="O238" t="s">
        <v>8274</v>
      </c>
      <c r="P238" s="10">
        <v>0</v>
      </c>
      <c r="Q238">
        <v>0</v>
      </c>
      <c r="R238" s="16">
        <v>42419.246168981481</v>
      </c>
      <c r="S238" s="16">
        <v>42434.246168981481</v>
      </c>
    </row>
    <row r="239" spans="1:19" ht="48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s="11" t="s">
        <v>8273</v>
      </c>
      <c r="O239" t="s">
        <v>8274</v>
      </c>
      <c r="P239" s="10">
        <v>0</v>
      </c>
      <c r="Q239">
        <v>0</v>
      </c>
      <c r="R239" s="16">
        <v>42408.999571759254</v>
      </c>
      <c r="S239" s="16">
        <v>42453.957905092597</v>
      </c>
    </row>
    <row r="240" spans="1:19" ht="48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s="11" t="s">
        <v>8273</v>
      </c>
      <c r="O240" t="s">
        <v>8274</v>
      </c>
      <c r="P240" s="10">
        <v>0</v>
      </c>
      <c r="Q240">
        <v>0</v>
      </c>
      <c r="R240" s="16">
        <v>42282.655543981484</v>
      </c>
      <c r="S240" s="16">
        <v>42342.697210648148</v>
      </c>
    </row>
    <row r="241" spans="1:19" ht="4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s="11" t="s">
        <v>8273</v>
      </c>
      <c r="O241" t="s">
        <v>8274</v>
      </c>
      <c r="P241" s="10">
        <v>0</v>
      </c>
      <c r="Q241">
        <v>0</v>
      </c>
      <c r="R241" s="16">
        <v>42322.025115740747</v>
      </c>
      <c r="S241" s="16">
        <v>42352.025115740747</v>
      </c>
    </row>
    <row r="242" spans="1:19" ht="64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s="11" t="s">
        <v>8273</v>
      </c>
      <c r="O242" t="s">
        <v>8274</v>
      </c>
      <c r="P242" s="10">
        <v>0</v>
      </c>
      <c r="Q242">
        <v>0</v>
      </c>
      <c r="R242" s="16">
        <v>41941.585231481484</v>
      </c>
      <c r="S242" s="16">
        <v>41991.626898148148</v>
      </c>
    </row>
    <row r="243" spans="1:19" ht="48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s="11" t="s">
        <v>8273</v>
      </c>
      <c r="O243" t="s">
        <v>8274</v>
      </c>
      <c r="P243" s="10">
        <v>0</v>
      </c>
      <c r="Q243">
        <v>0</v>
      </c>
      <c r="R243" s="16">
        <v>41761.810150462967</v>
      </c>
      <c r="S243" s="16">
        <v>41768.286805555559</v>
      </c>
    </row>
    <row r="244" spans="1:19" ht="64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s="11" t="s">
        <v>8273</v>
      </c>
      <c r="O244" t="s">
        <v>8274</v>
      </c>
      <c r="P244" s="10">
        <v>0</v>
      </c>
      <c r="Q244">
        <v>0</v>
      </c>
      <c r="R244" s="16">
        <v>42613.841261574074</v>
      </c>
      <c r="S244" s="16">
        <v>42644.166666666672</v>
      </c>
    </row>
    <row r="245" spans="1:19" ht="48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s="11" t="s">
        <v>8273</v>
      </c>
      <c r="O245" t="s">
        <v>8274</v>
      </c>
      <c r="P245" s="10">
        <v>0</v>
      </c>
      <c r="Q245">
        <v>0</v>
      </c>
      <c r="R245" s="16">
        <v>42421.141469907408</v>
      </c>
      <c r="S245" s="16">
        <v>42481.099803240737</v>
      </c>
    </row>
    <row r="246" spans="1:19" ht="48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s="11" t="s">
        <v>8273</v>
      </c>
      <c r="O246" t="s">
        <v>8274</v>
      </c>
      <c r="P246" s="10">
        <v>0</v>
      </c>
      <c r="Q246">
        <v>0</v>
      </c>
      <c r="R246" s="16">
        <v>41905.795706018522</v>
      </c>
      <c r="S246" s="16">
        <v>41933.82708333333</v>
      </c>
    </row>
    <row r="247" spans="1:19" ht="64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s="11" t="s">
        <v>8273</v>
      </c>
      <c r="O247" t="s">
        <v>8274</v>
      </c>
      <c r="P247" s="10">
        <v>0</v>
      </c>
      <c r="Q247">
        <v>0</v>
      </c>
      <c r="R247" s="16">
        <v>42511.698101851856</v>
      </c>
      <c r="S247" s="16">
        <v>42535.787500000006</v>
      </c>
    </row>
    <row r="248" spans="1:19" ht="16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s="11" t="s">
        <v>8273</v>
      </c>
      <c r="O248" t="s">
        <v>8274</v>
      </c>
      <c r="P248" s="10">
        <v>0</v>
      </c>
      <c r="Q248">
        <v>0</v>
      </c>
      <c r="R248" s="16">
        <v>42538.742893518516</v>
      </c>
      <c r="S248" s="16">
        <v>42568.742893518516</v>
      </c>
    </row>
    <row r="249" spans="1:19" ht="48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s="11" t="s">
        <v>8273</v>
      </c>
      <c r="O249" t="s">
        <v>8274</v>
      </c>
      <c r="P249" s="10">
        <v>0</v>
      </c>
      <c r="Q249">
        <v>0</v>
      </c>
      <c r="R249" s="16">
        <v>42495.722187499996</v>
      </c>
      <c r="S249" s="16">
        <v>42525.722187499996</v>
      </c>
    </row>
    <row r="250" spans="1:19" ht="48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s="11" t="s">
        <v>8273</v>
      </c>
      <c r="O250" t="s">
        <v>8274</v>
      </c>
      <c r="P250" s="10">
        <v>0</v>
      </c>
      <c r="Q250">
        <v>0</v>
      </c>
      <c r="R250" s="16">
        <v>41927.124884259261</v>
      </c>
      <c r="S250" s="16">
        <v>41937.124884259261</v>
      </c>
    </row>
    <row r="251" spans="1:19" ht="64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s="11" t="s">
        <v>8273</v>
      </c>
      <c r="O251" t="s">
        <v>8274</v>
      </c>
      <c r="P251" s="10">
        <v>0</v>
      </c>
      <c r="Q251">
        <v>0</v>
      </c>
      <c r="R251" s="16">
        <v>42730.903726851851</v>
      </c>
      <c r="S251" s="16">
        <v>42760.903726851851</v>
      </c>
    </row>
  </sheetData>
  <conditionalFormatting sqref="F1:F251"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:Q1 P2:P251">
    <cfRule type="colorScale" priority="2">
      <colorScale>
        <cfvo type="min"/>
        <cfvo type="percentile" val="90"/>
        <color rgb="FFFF0000"/>
        <color theme="4"/>
      </colorScale>
    </cfRule>
  </conditionalFormatting>
  <conditionalFormatting sqref="R1:S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74AA4-1668-494E-9B51-7A1FFA3C0C73}">
  <dimension ref="A1:S74"/>
  <sheetViews>
    <sheetView workbookViewId="0">
      <selection activeCell="R8" sqref="R8"/>
    </sheetView>
  </sheetViews>
  <sheetFormatPr baseColWidth="10" defaultRowHeight="15" x14ac:dyDescent="0.2"/>
  <cols>
    <col min="1" max="1" width="5.1640625" bestFit="1" customWidth="1"/>
    <col min="2" max="2" width="23.5" bestFit="1" customWidth="1"/>
    <col min="3" max="3" width="52.16406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3.5" bestFit="1" customWidth="1"/>
    <col min="15" max="15" width="10.6640625" bestFit="1" customWidth="1"/>
    <col min="16" max="16" width="16.33203125" bestFit="1" customWidth="1"/>
    <col min="17" max="17" width="15" bestFit="1" customWidth="1"/>
    <col min="18" max="18" width="20.33203125" bestFit="1" customWidth="1"/>
    <col min="19" max="19" width="19" bestFit="1" customWidth="1"/>
  </cols>
  <sheetData>
    <row r="1" spans="1:19" ht="16" x14ac:dyDescent="0.2">
      <c r="A1" s="18" t="s">
        <v>0</v>
      </c>
      <c r="B1" s="21" t="s">
        <v>1</v>
      </c>
      <c r="C1" s="21" t="s">
        <v>4110</v>
      </c>
      <c r="D1" s="22" t="s">
        <v>8352</v>
      </c>
      <c r="E1" s="23" t="s">
        <v>8217</v>
      </c>
      <c r="F1" s="18" t="s">
        <v>8263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24" t="s">
        <v>8317</v>
      </c>
      <c r="O1" s="18" t="s">
        <v>8316</v>
      </c>
      <c r="P1" s="18" t="s">
        <v>8264</v>
      </c>
      <c r="Q1" s="18" t="s">
        <v>8265</v>
      </c>
      <c r="R1" s="18" t="s">
        <v>8326</v>
      </c>
      <c r="S1" s="18" t="s">
        <v>8327</v>
      </c>
    </row>
    <row r="2" spans="1:19" ht="32" x14ac:dyDescent="0.2">
      <c r="A2" s="25">
        <v>1064</v>
      </c>
      <c r="B2" s="26" t="s">
        <v>1065</v>
      </c>
      <c r="C2" s="26" t="s">
        <v>5174</v>
      </c>
      <c r="D2" s="27">
        <v>90000</v>
      </c>
      <c r="E2" s="28">
        <v>8077</v>
      </c>
      <c r="F2" s="29" t="s">
        <v>8220</v>
      </c>
      <c r="G2" s="25" t="s">
        <v>8223</v>
      </c>
      <c r="H2" s="25" t="s">
        <v>8245</v>
      </c>
      <c r="I2" s="25">
        <v>1373174903</v>
      </c>
      <c r="J2" s="25">
        <v>1369286903</v>
      </c>
      <c r="K2" s="25" t="b">
        <v>0</v>
      </c>
      <c r="L2" s="25">
        <v>123</v>
      </c>
      <c r="M2" s="25" t="b">
        <v>0</v>
      </c>
      <c r="N2" s="30" t="s">
        <v>8290</v>
      </c>
      <c r="O2" s="25" t="s">
        <v>8291</v>
      </c>
      <c r="P2" s="31">
        <v>9</v>
      </c>
      <c r="Q2" s="25">
        <v>65.67</v>
      </c>
      <c r="R2" s="16">
        <v>41417</v>
      </c>
      <c r="S2" s="16">
        <v>41462</v>
      </c>
    </row>
    <row r="3" spans="1:19" ht="32" x14ac:dyDescent="0.2">
      <c r="A3" s="25">
        <v>1066</v>
      </c>
      <c r="B3" s="26" t="s">
        <v>1067</v>
      </c>
      <c r="C3" s="26" t="s">
        <v>5176</v>
      </c>
      <c r="D3" s="27">
        <v>150000</v>
      </c>
      <c r="E3" s="28">
        <v>5051</v>
      </c>
      <c r="F3" s="29" t="s">
        <v>8220</v>
      </c>
      <c r="G3" s="25" t="s">
        <v>8223</v>
      </c>
      <c r="H3" s="25" t="s">
        <v>8245</v>
      </c>
      <c r="I3" s="25">
        <v>1375657582</v>
      </c>
      <c r="J3" s="25">
        <v>1371769582</v>
      </c>
      <c r="K3" s="25" t="b">
        <v>0</v>
      </c>
      <c r="L3" s="25">
        <v>148</v>
      </c>
      <c r="M3" s="25" t="b">
        <v>0</v>
      </c>
      <c r="N3" s="30" t="s">
        <v>8290</v>
      </c>
      <c r="O3" s="25" t="s">
        <v>8291</v>
      </c>
      <c r="P3" s="32">
        <v>3</v>
      </c>
      <c r="Q3" s="25">
        <v>34.130000000000003</v>
      </c>
      <c r="R3" s="16">
        <v>41445</v>
      </c>
      <c r="S3" s="16">
        <v>41490</v>
      </c>
    </row>
    <row r="4" spans="1:19" ht="32" x14ac:dyDescent="0.2">
      <c r="A4" s="25">
        <v>1067</v>
      </c>
      <c r="B4" s="26" t="s">
        <v>1068</v>
      </c>
      <c r="C4" s="26" t="s">
        <v>5177</v>
      </c>
      <c r="D4" s="27">
        <v>500</v>
      </c>
      <c r="E4" s="28">
        <v>130</v>
      </c>
      <c r="F4" s="29" t="s">
        <v>8220</v>
      </c>
      <c r="G4" s="25" t="s">
        <v>8223</v>
      </c>
      <c r="H4" s="25" t="s">
        <v>8245</v>
      </c>
      <c r="I4" s="25">
        <v>1387657931</v>
      </c>
      <c r="J4" s="25">
        <v>1385065931</v>
      </c>
      <c r="K4" s="25" t="b">
        <v>0</v>
      </c>
      <c r="L4" s="25">
        <v>10</v>
      </c>
      <c r="M4" s="25" t="b">
        <v>0</v>
      </c>
      <c r="N4" s="30" t="s">
        <v>8290</v>
      </c>
      <c r="O4" s="25" t="s">
        <v>8291</v>
      </c>
      <c r="P4" s="33">
        <v>26</v>
      </c>
      <c r="Q4" s="25">
        <v>13</v>
      </c>
      <c r="R4" s="16">
        <v>41599</v>
      </c>
      <c r="S4" s="16">
        <v>41629</v>
      </c>
    </row>
    <row r="5" spans="1:19" ht="48" x14ac:dyDescent="0.2">
      <c r="A5" s="25">
        <v>1068</v>
      </c>
      <c r="B5" s="26" t="s">
        <v>1069</v>
      </c>
      <c r="C5" s="26" t="s">
        <v>5178</v>
      </c>
      <c r="D5" s="27">
        <v>30000</v>
      </c>
      <c r="E5" s="28">
        <v>45</v>
      </c>
      <c r="F5" s="29" t="s">
        <v>8220</v>
      </c>
      <c r="G5" s="25" t="s">
        <v>8223</v>
      </c>
      <c r="H5" s="25" t="s">
        <v>8245</v>
      </c>
      <c r="I5" s="25">
        <v>1460274864</v>
      </c>
      <c r="J5" s="25">
        <v>1457686464</v>
      </c>
      <c r="K5" s="25" t="b">
        <v>0</v>
      </c>
      <c r="L5" s="25">
        <v>4</v>
      </c>
      <c r="M5" s="25" t="b">
        <v>0</v>
      </c>
      <c r="N5" s="30" t="s">
        <v>8290</v>
      </c>
      <c r="O5" s="25" t="s">
        <v>8291</v>
      </c>
      <c r="P5" s="34">
        <v>0</v>
      </c>
      <c r="Q5" s="25">
        <v>11.25</v>
      </c>
      <c r="R5" s="16">
        <v>42440</v>
      </c>
      <c r="S5" s="16">
        <v>42470</v>
      </c>
    </row>
    <row r="6" spans="1:19" ht="32" x14ac:dyDescent="0.2">
      <c r="A6" s="25">
        <v>1069</v>
      </c>
      <c r="B6" s="26" t="s">
        <v>1070</v>
      </c>
      <c r="C6" s="26" t="s">
        <v>5179</v>
      </c>
      <c r="D6" s="27">
        <v>2200</v>
      </c>
      <c r="E6" s="28">
        <v>850</v>
      </c>
      <c r="F6" s="29" t="s">
        <v>8220</v>
      </c>
      <c r="G6" s="25" t="s">
        <v>8223</v>
      </c>
      <c r="H6" s="25" t="s">
        <v>8245</v>
      </c>
      <c r="I6" s="25">
        <v>1385447459</v>
      </c>
      <c r="J6" s="25">
        <v>1382679059</v>
      </c>
      <c r="K6" s="25" t="b">
        <v>0</v>
      </c>
      <c r="L6" s="25">
        <v>21</v>
      </c>
      <c r="M6" s="25" t="b">
        <v>0</v>
      </c>
      <c r="N6" s="30" t="s">
        <v>8290</v>
      </c>
      <c r="O6" s="25" t="s">
        <v>8291</v>
      </c>
      <c r="P6" s="35">
        <v>39</v>
      </c>
      <c r="Q6" s="25">
        <v>40.479999999999997</v>
      </c>
      <c r="R6" s="16">
        <v>41572</v>
      </c>
      <c r="S6" s="16">
        <v>41604</v>
      </c>
    </row>
    <row r="7" spans="1:19" ht="48" x14ac:dyDescent="0.2">
      <c r="A7" s="25">
        <v>1070</v>
      </c>
      <c r="B7" s="26" t="s">
        <v>1071</v>
      </c>
      <c r="C7" s="26" t="s">
        <v>5180</v>
      </c>
      <c r="D7" s="27">
        <v>10000</v>
      </c>
      <c r="E7" s="28">
        <v>70</v>
      </c>
      <c r="F7" s="29" t="s">
        <v>8220</v>
      </c>
      <c r="G7" s="25" t="s">
        <v>8223</v>
      </c>
      <c r="H7" s="25" t="s">
        <v>8245</v>
      </c>
      <c r="I7" s="25">
        <v>1349050622</v>
      </c>
      <c r="J7" s="25">
        <v>1347322622</v>
      </c>
      <c r="K7" s="25" t="b">
        <v>0</v>
      </c>
      <c r="L7" s="25">
        <v>2</v>
      </c>
      <c r="M7" s="25" t="b">
        <v>0</v>
      </c>
      <c r="N7" s="30" t="s">
        <v>8290</v>
      </c>
      <c r="O7" s="25" t="s">
        <v>8291</v>
      </c>
      <c r="P7" s="36">
        <v>1</v>
      </c>
      <c r="Q7" s="25">
        <v>35</v>
      </c>
      <c r="R7" s="16">
        <v>41163</v>
      </c>
      <c r="S7" s="16">
        <v>41183</v>
      </c>
    </row>
    <row r="8" spans="1:19" ht="48" x14ac:dyDescent="0.2">
      <c r="A8" s="25">
        <v>1072</v>
      </c>
      <c r="B8" s="26" t="s">
        <v>1073</v>
      </c>
      <c r="C8" s="26" t="s">
        <v>5182</v>
      </c>
      <c r="D8" s="27">
        <v>75000</v>
      </c>
      <c r="E8" s="28">
        <v>51</v>
      </c>
      <c r="F8" s="29" t="s">
        <v>8220</v>
      </c>
      <c r="G8" s="25" t="s">
        <v>8223</v>
      </c>
      <c r="H8" s="25" t="s">
        <v>8245</v>
      </c>
      <c r="I8" s="25">
        <v>1391630297</v>
      </c>
      <c r="J8" s="25">
        <v>1389038297</v>
      </c>
      <c r="K8" s="25" t="b">
        <v>0</v>
      </c>
      <c r="L8" s="25">
        <v>4</v>
      </c>
      <c r="M8" s="25" t="b">
        <v>0</v>
      </c>
      <c r="N8" s="30" t="s">
        <v>8290</v>
      </c>
      <c r="O8" s="25" t="s">
        <v>8291</v>
      </c>
      <c r="P8" s="34">
        <v>0</v>
      </c>
      <c r="Q8" s="25">
        <v>12.75</v>
      </c>
      <c r="R8" s="16">
        <v>41645</v>
      </c>
      <c r="S8" s="16">
        <v>41675</v>
      </c>
    </row>
    <row r="9" spans="1:19" ht="32" x14ac:dyDescent="0.2">
      <c r="A9" s="25">
        <v>1073</v>
      </c>
      <c r="B9" s="26" t="s">
        <v>1074</v>
      </c>
      <c r="C9" s="26" t="s">
        <v>5183</v>
      </c>
      <c r="D9" s="27">
        <v>750</v>
      </c>
      <c r="E9" s="28">
        <v>10</v>
      </c>
      <c r="F9" s="29" t="s">
        <v>8220</v>
      </c>
      <c r="G9" s="25" t="s">
        <v>8223</v>
      </c>
      <c r="H9" s="25" t="s">
        <v>8245</v>
      </c>
      <c r="I9" s="25">
        <v>1318806541</v>
      </c>
      <c r="J9" s="25">
        <v>1316214541</v>
      </c>
      <c r="K9" s="25" t="b">
        <v>0</v>
      </c>
      <c r="L9" s="25">
        <v>1</v>
      </c>
      <c r="M9" s="25" t="b">
        <v>0</v>
      </c>
      <c r="N9" s="30" t="s">
        <v>8290</v>
      </c>
      <c r="O9" s="25" t="s">
        <v>8291</v>
      </c>
      <c r="P9" s="36">
        <v>1</v>
      </c>
      <c r="Q9" s="25">
        <v>10</v>
      </c>
      <c r="R9" s="16">
        <v>40802</v>
      </c>
      <c r="S9" s="16">
        <v>40832</v>
      </c>
    </row>
    <row r="10" spans="1:19" ht="48" x14ac:dyDescent="0.2">
      <c r="A10" s="25">
        <v>1074</v>
      </c>
      <c r="B10" s="26" t="s">
        <v>1075</v>
      </c>
      <c r="C10" s="26" t="s">
        <v>5184</v>
      </c>
      <c r="D10" s="27">
        <v>54000</v>
      </c>
      <c r="E10" s="28">
        <v>3407</v>
      </c>
      <c r="F10" s="29" t="s">
        <v>8220</v>
      </c>
      <c r="G10" s="25" t="s">
        <v>8223</v>
      </c>
      <c r="H10" s="25" t="s">
        <v>8245</v>
      </c>
      <c r="I10" s="25">
        <v>1388808545</v>
      </c>
      <c r="J10" s="25">
        <v>1386216545</v>
      </c>
      <c r="K10" s="25" t="b">
        <v>0</v>
      </c>
      <c r="L10" s="25">
        <v>30</v>
      </c>
      <c r="M10" s="25" t="b">
        <v>0</v>
      </c>
      <c r="N10" s="30" t="s">
        <v>8290</v>
      </c>
      <c r="O10" s="25" t="s">
        <v>8291</v>
      </c>
      <c r="P10" s="37">
        <v>6</v>
      </c>
      <c r="Q10" s="25">
        <v>113.57</v>
      </c>
      <c r="R10" s="16">
        <v>41613</v>
      </c>
      <c r="S10" s="16">
        <v>41643</v>
      </c>
    </row>
    <row r="11" spans="1:19" ht="32" x14ac:dyDescent="0.2">
      <c r="A11" s="25">
        <v>1075</v>
      </c>
      <c r="B11" s="26" t="s">
        <v>1076</v>
      </c>
      <c r="C11" s="26" t="s">
        <v>5185</v>
      </c>
      <c r="D11" s="27">
        <v>1000</v>
      </c>
      <c r="E11" s="28">
        <v>45</v>
      </c>
      <c r="F11" s="29" t="s">
        <v>8220</v>
      </c>
      <c r="G11" s="25" t="s">
        <v>8223</v>
      </c>
      <c r="H11" s="25" t="s">
        <v>8245</v>
      </c>
      <c r="I11" s="25">
        <v>1336340516</v>
      </c>
      <c r="J11" s="25">
        <v>1333748516</v>
      </c>
      <c r="K11" s="25" t="b">
        <v>0</v>
      </c>
      <c r="L11" s="25">
        <v>3</v>
      </c>
      <c r="M11" s="25" t="b">
        <v>0</v>
      </c>
      <c r="N11" s="30" t="s">
        <v>8290</v>
      </c>
      <c r="O11" s="25" t="s">
        <v>8291</v>
      </c>
      <c r="P11" s="38">
        <v>5</v>
      </c>
      <c r="Q11" s="25">
        <v>15</v>
      </c>
      <c r="R11" s="16">
        <v>41005</v>
      </c>
      <c r="S11" s="16">
        <v>41035</v>
      </c>
    </row>
    <row r="12" spans="1:19" ht="32" x14ac:dyDescent="0.2">
      <c r="A12" s="25">
        <v>1076</v>
      </c>
      <c r="B12" s="26" t="s">
        <v>1077</v>
      </c>
      <c r="C12" s="26" t="s">
        <v>5186</v>
      </c>
      <c r="D12" s="27">
        <v>75000</v>
      </c>
      <c r="E12" s="28">
        <v>47074</v>
      </c>
      <c r="F12" s="29" t="s">
        <v>8220</v>
      </c>
      <c r="G12" s="25" t="s">
        <v>8223</v>
      </c>
      <c r="H12" s="25" t="s">
        <v>8245</v>
      </c>
      <c r="I12" s="25">
        <v>1410426250</v>
      </c>
      <c r="J12" s="25">
        <v>1405674250</v>
      </c>
      <c r="K12" s="25" t="b">
        <v>0</v>
      </c>
      <c r="L12" s="25">
        <v>975</v>
      </c>
      <c r="M12" s="25" t="b">
        <v>0</v>
      </c>
      <c r="N12" s="30" t="s">
        <v>8290</v>
      </c>
      <c r="O12" s="25" t="s">
        <v>8291</v>
      </c>
      <c r="P12" s="39">
        <v>63</v>
      </c>
      <c r="Q12" s="25">
        <v>48.28</v>
      </c>
      <c r="R12" s="16">
        <v>41838</v>
      </c>
      <c r="S12" s="16">
        <v>41893</v>
      </c>
    </row>
    <row r="13" spans="1:19" ht="32" x14ac:dyDescent="0.2">
      <c r="A13" s="25">
        <v>1077</v>
      </c>
      <c r="B13" s="26" t="s">
        <v>1078</v>
      </c>
      <c r="C13" s="26" t="s">
        <v>5187</v>
      </c>
      <c r="D13" s="27">
        <v>25000</v>
      </c>
      <c r="E13" s="28">
        <v>7344</v>
      </c>
      <c r="F13" s="29" t="s">
        <v>8220</v>
      </c>
      <c r="G13" s="25" t="s">
        <v>8223</v>
      </c>
      <c r="H13" s="25" t="s">
        <v>8245</v>
      </c>
      <c r="I13" s="25">
        <v>1452744011</v>
      </c>
      <c r="J13" s="25">
        <v>1450152011</v>
      </c>
      <c r="K13" s="25" t="b">
        <v>0</v>
      </c>
      <c r="L13" s="25">
        <v>167</v>
      </c>
      <c r="M13" s="25" t="b">
        <v>0</v>
      </c>
      <c r="N13" s="30" t="s">
        <v>8290</v>
      </c>
      <c r="O13" s="25" t="s">
        <v>8291</v>
      </c>
      <c r="P13" s="40">
        <v>29</v>
      </c>
      <c r="Q13" s="25">
        <v>43.98</v>
      </c>
      <c r="R13" s="16">
        <v>42353</v>
      </c>
      <c r="S13" s="16">
        <v>42383</v>
      </c>
    </row>
    <row r="14" spans="1:19" ht="48" x14ac:dyDescent="0.2">
      <c r="A14" s="25">
        <v>1078</v>
      </c>
      <c r="B14" s="26" t="s">
        <v>1079</v>
      </c>
      <c r="C14" s="26" t="s">
        <v>5188</v>
      </c>
      <c r="D14" s="27">
        <v>600</v>
      </c>
      <c r="E14" s="28">
        <v>45</v>
      </c>
      <c r="F14" s="29" t="s">
        <v>8220</v>
      </c>
      <c r="G14" s="25" t="s">
        <v>8223</v>
      </c>
      <c r="H14" s="25" t="s">
        <v>8245</v>
      </c>
      <c r="I14" s="25">
        <v>1311309721</v>
      </c>
      <c r="J14" s="25">
        <v>1307421721</v>
      </c>
      <c r="K14" s="25" t="b">
        <v>0</v>
      </c>
      <c r="L14" s="25">
        <v>5</v>
      </c>
      <c r="M14" s="25" t="b">
        <v>0</v>
      </c>
      <c r="N14" s="30" t="s">
        <v>8290</v>
      </c>
      <c r="O14" s="25" t="s">
        <v>8291</v>
      </c>
      <c r="P14" s="41">
        <v>8</v>
      </c>
      <c r="Q14" s="25">
        <v>9</v>
      </c>
      <c r="R14" s="16">
        <v>40701</v>
      </c>
      <c r="S14" s="16">
        <v>40746</v>
      </c>
    </row>
    <row r="15" spans="1:19" ht="32" x14ac:dyDescent="0.2">
      <c r="A15" s="25">
        <v>1080</v>
      </c>
      <c r="B15" s="26" t="s">
        <v>1081</v>
      </c>
      <c r="C15" s="26" t="s">
        <v>5190</v>
      </c>
      <c r="D15" s="27">
        <v>20000</v>
      </c>
      <c r="E15" s="28">
        <v>1821</v>
      </c>
      <c r="F15" s="29" t="s">
        <v>8220</v>
      </c>
      <c r="G15" s="25" t="s">
        <v>8223</v>
      </c>
      <c r="H15" s="25" t="s">
        <v>8245</v>
      </c>
      <c r="I15" s="25">
        <v>1399778333</v>
      </c>
      <c r="J15" s="25">
        <v>1397186333</v>
      </c>
      <c r="K15" s="25" t="b">
        <v>0</v>
      </c>
      <c r="L15" s="25">
        <v>98</v>
      </c>
      <c r="M15" s="25" t="b">
        <v>0</v>
      </c>
      <c r="N15" s="30" t="s">
        <v>8290</v>
      </c>
      <c r="O15" s="25" t="s">
        <v>8291</v>
      </c>
      <c r="P15" s="31">
        <v>9</v>
      </c>
      <c r="Q15" s="25">
        <v>18.579999999999998</v>
      </c>
      <c r="R15" s="16">
        <v>41740</v>
      </c>
      <c r="S15" s="16">
        <v>41770</v>
      </c>
    </row>
    <row r="16" spans="1:19" ht="32" x14ac:dyDescent="0.2">
      <c r="A16" s="25">
        <v>1081</v>
      </c>
      <c r="B16" s="26" t="s">
        <v>1082</v>
      </c>
      <c r="C16" s="26" t="s">
        <v>5191</v>
      </c>
      <c r="D16" s="27">
        <v>68000</v>
      </c>
      <c r="E16" s="28">
        <v>12</v>
      </c>
      <c r="F16" s="29" t="s">
        <v>8220</v>
      </c>
      <c r="G16" s="25" t="s">
        <v>8223</v>
      </c>
      <c r="H16" s="25" t="s">
        <v>8245</v>
      </c>
      <c r="I16" s="25">
        <v>1422483292</v>
      </c>
      <c r="J16" s="25">
        <v>1419891292</v>
      </c>
      <c r="K16" s="25" t="b">
        <v>0</v>
      </c>
      <c r="L16" s="25">
        <v>4</v>
      </c>
      <c r="M16" s="25" t="b">
        <v>0</v>
      </c>
      <c r="N16" s="30" t="s">
        <v>8290</v>
      </c>
      <c r="O16" s="25" t="s">
        <v>8291</v>
      </c>
      <c r="P16" s="34">
        <v>0</v>
      </c>
      <c r="Q16" s="25">
        <v>3</v>
      </c>
      <c r="R16" s="16">
        <v>42002</v>
      </c>
      <c r="S16" s="16">
        <v>42032</v>
      </c>
    </row>
    <row r="17" spans="1:19" ht="32" x14ac:dyDescent="0.2">
      <c r="A17" s="25">
        <v>1082</v>
      </c>
      <c r="B17" s="26" t="s">
        <v>1083</v>
      </c>
      <c r="C17" s="26" t="s">
        <v>5192</v>
      </c>
      <c r="D17" s="27">
        <v>10000</v>
      </c>
      <c r="E17" s="28">
        <v>56</v>
      </c>
      <c r="F17" s="29" t="s">
        <v>8220</v>
      </c>
      <c r="G17" s="25" t="s">
        <v>8223</v>
      </c>
      <c r="H17" s="25" t="s">
        <v>8245</v>
      </c>
      <c r="I17" s="25">
        <v>1344635088</v>
      </c>
      <c r="J17" s="25">
        <v>1342043088</v>
      </c>
      <c r="K17" s="25" t="b">
        <v>0</v>
      </c>
      <c r="L17" s="25">
        <v>3</v>
      </c>
      <c r="M17" s="25" t="b">
        <v>0</v>
      </c>
      <c r="N17" s="30" t="s">
        <v>8290</v>
      </c>
      <c r="O17" s="25" t="s">
        <v>8291</v>
      </c>
      <c r="P17" s="36">
        <v>1</v>
      </c>
      <c r="Q17" s="25">
        <v>18.670000000000002</v>
      </c>
      <c r="R17" s="16">
        <v>41101</v>
      </c>
      <c r="S17" s="16">
        <v>41131</v>
      </c>
    </row>
    <row r="18" spans="1:19" ht="16" x14ac:dyDescent="0.2">
      <c r="A18" s="25">
        <v>1084</v>
      </c>
      <c r="B18" s="26" t="s">
        <v>1085</v>
      </c>
      <c r="C18" s="26" t="s">
        <v>5194</v>
      </c>
      <c r="D18" s="27">
        <v>550</v>
      </c>
      <c r="E18" s="28">
        <v>0</v>
      </c>
      <c r="F18" s="29" t="s">
        <v>8220</v>
      </c>
      <c r="G18" s="25" t="s">
        <v>8223</v>
      </c>
      <c r="H18" s="25" t="s">
        <v>8245</v>
      </c>
      <c r="I18" s="25">
        <v>1407534804</v>
      </c>
      <c r="J18" s="25">
        <v>1404942804</v>
      </c>
      <c r="K18" s="25" t="b">
        <v>0</v>
      </c>
      <c r="L18" s="25">
        <v>0</v>
      </c>
      <c r="M18" s="25" t="b">
        <v>0</v>
      </c>
      <c r="N18" s="30" t="s">
        <v>8290</v>
      </c>
      <c r="O18" s="25" t="s">
        <v>8291</v>
      </c>
      <c r="P18" s="34">
        <v>0</v>
      </c>
      <c r="Q18" s="25">
        <v>0</v>
      </c>
      <c r="R18" s="16">
        <v>41829</v>
      </c>
      <c r="S18" s="16">
        <v>41859</v>
      </c>
    </row>
    <row r="19" spans="1:19" ht="16" x14ac:dyDescent="0.2">
      <c r="A19" s="25">
        <v>1086</v>
      </c>
      <c r="B19" s="26" t="s">
        <v>1087</v>
      </c>
      <c r="C19" s="26" t="s">
        <v>5196</v>
      </c>
      <c r="D19" s="27">
        <v>18000</v>
      </c>
      <c r="E19" s="28">
        <v>15</v>
      </c>
      <c r="F19" s="29" t="s">
        <v>8220</v>
      </c>
      <c r="G19" s="25" t="s">
        <v>8223</v>
      </c>
      <c r="H19" s="25" t="s">
        <v>8245</v>
      </c>
      <c r="I19" s="25">
        <v>1408913291</v>
      </c>
      <c r="J19" s="25">
        <v>1406321291</v>
      </c>
      <c r="K19" s="25" t="b">
        <v>0</v>
      </c>
      <c r="L19" s="25">
        <v>2</v>
      </c>
      <c r="M19" s="25" t="b">
        <v>0</v>
      </c>
      <c r="N19" s="30" t="s">
        <v>8290</v>
      </c>
      <c r="O19" s="25" t="s">
        <v>8291</v>
      </c>
      <c r="P19" s="34">
        <v>0</v>
      </c>
      <c r="Q19" s="25">
        <v>7.5</v>
      </c>
      <c r="R19" s="16">
        <v>41845</v>
      </c>
      <c r="S19" s="16">
        <v>41875</v>
      </c>
    </row>
    <row r="20" spans="1:19" ht="48" x14ac:dyDescent="0.2">
      <c r="A20" s="25">
        <v>1087</v>
      </c>
      <c r="B20" s="26" t="s">
        <v>1088</v>
      </c>
      <c r="C20" s="26" t="s">
        <v>5197</v>
      </c>
      <c r="D20" s="27">
        <v>1100</v>
      </c>
      <c r="E20" s="28">
        <v>0</v>
      </c>
      <c r="F20" s="29" t="s">
        <v>8220</v>
      </c>
      <c r="G20" s="25" t="s">
        <v>8223</v>
      </c>
      <c r="H20" s="25" t="s">
        <v>8245</v>
      </c>
      <c r="I20" s="25">
        <v>1402852087</v>
      </c>
      <c r="J20" s="25">
        <v>1400260087</v>
      </c>
      <c r="K20" s="25" t="b">
        <v>0</v>
      </c>
      <c r="L20" s="25">
        <v>0</v>
      </c>
      <c r="M20" s="25" t="b">
        <v>0</v>
      </c>
      <c r="N20" s="30" t="s">
        <v>8290</v>
      </c>
      <c r="O20" s="25" t="s">
        <v>8291</v>
      </c>
      <c r="P20" s="34">
        <v>0</v>
      </c>
      <c r="Q20" s="25">
        <v>0</v>
      </c>
      <c r="R20" s="16">
        <v>41775</v>
      </c>
      <c r="S20" s="16">
        <v>41805</v>
      </c>
    </row>
    <row r="21" spans="1:19" ht="32" x14ac:dyDescent="0.2">
      <c r="A21" s="25">
        <v>1088</v>
      </c>
      <c r="B21" s="26" t="s">
        <v>1089</v>
      </c>
      <c r="C21" s="26" t="s">
        <v>5198</v>
      </c>
      <c r="D21" s="27">
        <v>45000</v>
      </c>
      <c r="E21" s="28">
        <v>6382.34</v>
      </c>
      <c r="F21" s="29" t="s">
        <v>8220</v>
      </c>
      <c r="G21" s="25" t="s">
        <v>8223</v>
      </c>
      <c r="H21" s="25" t="s">
        <v>8245</v>
      </c>
      <c r="I21" s="25">
        <v>1398366667</v>
      </c>
      <c r="J21" s="25">
        <v>1395774667</v>
      </c>
      <c r="K21" s="25" t="b">
        <v>0</v>
      </c>
      <c r="L21" s="25">
        <v>147</v>
      </c>
      <c r="M21" s="25" t="b">
        <v>0</v>
      </c>
      <c r="N21" s="30" t="s">
        <v>8290</v>
      </c>
      <c r="O21" s="25" t="s">
        <v>8291</v>
      </c>
      <c r="P21" s="42">
        <v>14</v>
      </c>
      <c r="Q21" s="25">
        <v>43.42</v>
      </c>
      <c r="R21" s="16">
        <v>41723</v>
      </c>
      <c r="S21" s="16">
        <v>41753</v>
      </c>
    </row>
    <row r="22" spans="1:19" ht="48" x14ac:dyDescent="0.2">
      <c r="A22" s="25">
        <v>1092</v>
      </c>
      <c r="B22" s="26" t="s">
        <v>1093</v>
      </c>
      <c r="C22" s="26" t="s">
        <v>5202</v>
      </c>
      <c r="D22" s="27">
        <v>2000</v>
      </c>
      <c r="E22" s="28">
        <v>21</v>
      </c>
      <c r="F22" s="29" t="s">
        <v>8220</v>
      </c>
      <c r="G22" s="25" t="s">
        <v>8223</v>
      </c>
      <c r="H22" s="25" t="s">
        <v>8245</v>
      </c>
      <c r="I22" s="25">
        <v>1357432638</v>
      </c>
      <c r="J22" s="25">
        <v>1354840638</v>
      </c>
      <c r="K22" s="25" t="b">
        <v>0</v>
      </c>
      <c r="L22" s="25">
        <v>7</v>
      </c>
      <c r="M22" s="25" t="b">
        <v>0</v>
      </c>
      <c r="N22" s="30" t="s">
        <v>8290</v>
      </c>
      <c r="O22" s="25" t="s">
        <v>8291</v>
      </c>
      <c r="P22" s="36">
        <v>1</v>
      </c>
      <c r="Q22" s="25">
        <v>3</v>
      </c>
      <c r="R22" s="16">
        <v>41250</v>
      </c>
      <c r="S22" s="16">
        <v>41280</v>
      </c>
    </row>
    <row r="23" spans="1:19" ht="32" x14ac:dyDescent="0.2">
      <c r="A23" s="25">
        <v>1094</v>
      </c>
      <c r="B23" s="26" t="s">
        <v>1095</v>
      </c>
      <c r="C23" s="26" t="s">
        <v>5204</v>
      </c>
      <c r="D23" s="27">
        <v>18000</v>
      </c>
      <c r="E23" s="28">
        <v>3294.01</v>
      </c>
      <c r="F23" s="29" t="s">
        <v>8220</v>
      </c>
      <c r="G23" s="25" t="s">
        <v>8223</v>
      </c>
      <c r="H23" s="25" t="s">
        <v>8245</v>
      </c>
      <c r="I23" s="25">
        <v>1318180033</v>
      </c>
      <c r="J23" s="25">
        <v>1315588033</v>
      </c>
      <c r="K23" s="25" t="b">
        <v>0</v>
      </c>
      <c r="L23" s="25">
        <v>27</v>
      </c>
      <c r="M23" s="25" t="b">
        <v>0</v>
      </c>
      <c r="N23" s="30" t="s">
        <v>8290</v>
      </c>
      <c r="O23" s="25" t="s">
        <v>8291</v>
      </c>
      <c r="P23" s="43">
        <v>18</v>
      </c>
      <c r="Q23" s="25">
        <v>122</v>
      </c>
      <c r="R23" s="16">
        <v>40795</v>
      </c>
      <c r="S23" s="16">
        <v>40825</v>
      </c>
    </row>
    <row r="24" spans="1:19" ht="32" x14ac:dyDescent="0.2">
      <c r="A24" s="25">
        <v>1095</v>
      </c>
      <c r="B24" s="26" t="s">
        <v>1096</v>
      </c>
      <c r="C24" s="26" t="s">
        <v>5205</v>
      </c>
      <c r="D24" s="27">
        <v>500000</v>
      </c>
      <c r="E24" s="28">
        <v>25174</v>
      </c>
      <c r="F24" s="29" t="s">
        <v>8220</v>
      </c>
      <c r="G24" s="25" t="s">
        <v>8223</v>
      </c>
      <c r="H24" s="25" t="s">
        <v>8245</v>
      </c>
      <c r="I24" s="25">
        <v>1377867220</v>
      </c>
      <c r="J24" s="25">
        <v>1375275220</v>
      </c>
      <c r="K24" s="25" t="b">
        <v>0</v>
      </c>
      <c r="L24" s="25">
        <v>94</v>
      </c>
      <c r="M24" s="25" t="b">
        <v>0</v>
      </c>
      <c r="N24" s="30" t="s">
        <v>8290</v>
      </c>
      <c r="O24" s="25" t="s">
        <v>8291</v>
      </c>
      <c r="P24" s="38">
        <v>5</v>
      </c>
      <c r="Q24" s="25">
        <v>267.81</v>
      </c>
      <c r="R24" s="16">
        <v>41486</v>
      </c>
      <c r="S24" s="16">
        <v>41516</v>
      </c>
    </row>
    <row r="25" spans="1:19" ht="48" x14ac:dyDescent="0.2">
      <c r="A25" s="25">
        <v>1096</v>
      </c>
      <c r="B25" s="26" t="s">
        <v>1097</v>
      </c>
      <c r="C25" s="26" t="s">
        <v>5206</v>
      </c>
      <c r="D25" s="27">
        <v>12000</v>
      </c>
      <c r="E25" s="28">
        <v>2152</v>
      </c>
      <c r="F25" s="29" t="s">
        <v>8220</v>
      </c>
      <c r="G25" s="25" t="s">
        <v>8223</v>
      </c>
      <c r="H25" s="25" t="s">
        <v>8245</v>
      </c>
      <c r="I25" s="25">
        <v>1412393400</v>
      </c>
      <c r="J25" s="25">
        <v>1409747154</v>
      </c>
      <c r="K25" s="25" t="b">
        <v>0</v>
      </c>
      <c r="L25" s="25">
        <v>29</v>
      </c>
      <c r="M25" s="25" t="b">
        <v>0</v>
      </c>
      <c r="N25" s="30" t="s">
        <v>8290</v>
      </c>
      <c r="O25" s="25" t="s">
        <v>8291</v>
      </c>
      <c r="P25" s="43">
        <v>18</v>
      </c>
      <c r="Q25" s="25">
        <v>74.209999999999994</v>
      </c>
      <c r="R25" s="16">
        <v>41885</v>
      </c>
      <c r="S25" s="16">
        <v>41916</v>
      </c>
    </row>
    <row r="26" spans="1:19" ht="32" x14ac:dyDescent="0.2">
      <c r="A26" s="25">
        <v>1097</v>
      </c>
      <c r="B26" s="26" t="s">
        <v>1098</v>
      </c>
      <c r="C26" s="26" t="s">
        <v>5207</v>
      </c>
      <c r="D26" s="27">
        <v>100000</v>
      </c>
      <c r="E26" s="28">
        <v>47</v>
      </c>
      <c r="F26" s="29" t="s">
        <v>8220</v>
      </c>
      <c r="G26" s="25" t="s">
        <v>8223</v>
      </c>
      <c r="H26" s="25" t="s">
        <v>8245</v>
      </c>
      <c r="I26" s="25">
        <v>1393786877</v>
      </c>
      <c r="J26" s="25">
        <v>1390330877</v>
      </c>
      <c r="K26" s="25" t="b">
        <v>0</v>
      </c>
      <c r="L26" s="25">
        <v>7</v>
      </c>
      <c r="M26" s="25" t="b">
        <v>0</v>
      </c>
      <c r="N26" s="30" t="s">
        <v>8290</v>
      </c>
      <c r="O26" s="25" t="s">
        <v>8291</v>
      </c>
      <c r="P26" s="34">
        <v>0</v>
      </c>
      <c r="Q26" s="25">
        <v>6.71</v>
      </c>
      <c r="R26" s="16">
        <v>41660</v>
      </c>
      <c r="S26" s="16">
        <v>41700</v>
      </c>
    </row>
    <row r="27" spans="1:19" ht="32" x14ac:dyDescent="0.2">
      <c r="A27" s="25">
        <v>1098</v>
      </c>
      <c r="B27" s="26" t="s">
        <v>1099</v>
      </c>
      <c r="C27" s="26" t="s">
        <v>5208</v>
      </c>
      <c r="D27" s="27">
        <v>25000</v>
      </c>
      <c r="E27" s="28">
        <v>1803</v>
      </c>
      <c r="F27" s="29" t="s">
        <v>8220</v>
      </c>
      <c r="G27" s="25" t="s">
        <v>8223</v>
      </c>
      <c r="H27" s="25" t="s">
        <v>8245</v>
      </c>
      <c r="I27" s="25">
        <v>1397413095</v>
      </c>
      <c r="J27" s="25">
        <v>1394821095</v>
      </c>
      <c r="K27" s="25" t="b">
        <v>0</v>
      </c>
      <c r="L27" s="25">
        <v>22</v>
      </c>
      <c r="M27" s="25" t="b">
        <v>0</v>
      </c>
      <c r="N27" s="30" t="s">
        <v>8290</v>
      </c>
      <c r="O27" s="25" t="s">
        <v>8291</v>
      </c>
      <c r="P27" s="44">
        <v>7</v>
      </c>
      <c r="Q27" s="25">
        <v>81.95</v>
      </c>
      <c r="R27" s="16">
        <v>41712</v>
      </c>
      <c r="S27" s="16">
        <v>41742</v>
      </c>
    </row>
    <row r="28" spans="1:19" ht="32" x14ac:dyDescent="0.2">
      <c r="A28" s="25">
        <v>1101</v>
      </c>
      <c r="B28" s="26" t="s">
        <v>1102</v>
      </c>
      <c r="C28" s="26" t="s">
        <v>5211</v>
      </c>
      <c r="D28" s="27">
        <v>100000</v>
      </c>
      <c r="E28" s="28">
        <v>41</v>
      </c>
      <c r="F28" s="29" t="s">
        <v>8220</v>
      </c>
      <c r="G28" s="25" t="s">
        <v>8223</v>
      </c>
      <c r="H28" s="25" t="s">
        <v>8245</v>
      </c>
      <c r="I28" s="25">
        <v>1468519920</v>
      </c>
      <c r="J28" s="25">
        <v>1466188338</v>
      </c>
      <c r="K28" s="25" t="b">
        <v>0</v>
      </c>
      <c r="L28" s="25">
        <v>6</v>
      </c>
      <c r="M28" s="25" t="b">
        <v>0</v>
      </c>
      <c r="N28" s="30" t="s">
        <v>8290</v>
      </c>
      <c r="O28" s="25" t="s">
        <v>8291</v>
      </c>
      <c r="P28" s="34">
        <v>0</v>
      </c>
      <c r="Q28" s="25">
        <v>6.83</v>
      </c>
      <c r="R28" s="16">
        <v>42538</v>
      </c>
      <c r="S28" s="16">
        <v>42565</v>
      </c>
    </row>
    <row r="29" spans="1:19" ht="32" x14ac:dyDescent="0.2">
      <c r="A29" s="25">
        <v>1102</v>
      </c>
      <c r="B29" s="26" t="s">
        <v>1103</v>
      </c>
      <c r="C29" s="26" t="s">
        <v>5212</v>
      </c>
      <c r="D29" s="27">
        <v>8000</v>
      </c>
      <c r="E29" s="28">
        <v>425</v>
      </c>
      <c r="F29" s="29" t="s">
        <v>8220</v>
      </c>
      <c r="G29" s="25" t="s">
        <v>8223</v>
      </c>
      <c r="H29" s="25" t="s">
        <v>8245</v>
      </c>
      <c r="I29" s="25">
        <v>1386568740</v>
      </c>
      <c r="J29" s="25">
        <v>1383095125</v>
      </c>
      <c r="K29" s="25" t="b">
        <v>0</v>
      </c>
      <c r="L29" s="25">
        <v>24</v>
      </c>
      <c r="M29" s="25" t="b">
        <v>0</v>
      </c>
      <c r="N29" s="30" t="s">
        <v>8290</v>
      </c>
      <c r="O29" s="25" t="s">
        <v>8291</v>
      </c>
      <c r="P29" s="38">
        <v>5</v>
      </c>
      <c r="Q29" s="25">
        <v>17.71</v>
      </c>
      <c r="R29" s="16">
        <v>41577</v>
      </c>
      <c r="S29" s="16">
        <v>41617</v>
      </c>
    </row>
    <row r="30" spans="1:19" ht="32" x14ac:dyDescent="0.2">
      <c r="A30" s="25">
        <v>1103</v>
      </c>
      <c r="B30" s="26" t="s">
        <v>1104</v>
      </c>
      <c r="C30" s="26" t="s">
        <v>5213</v>
      </c>
      <c r="D30" s="27">
        <v>15000</v>
      </c>
      <c r="E30" s="28">
        <v>243</v>
      </c>
      <c r="F30" s="29" t="s">
        <v>8220</v>
      </c>
      <c r="G30" s="25" t="s">
        <v>8223</v>
      </c>
      <c r="H30" s="25" t="s">
        <v>8245</v>
      </c>
      <c r="I30" s="25">
        <v>1466227190</v>
      </c>
      <c r="J30" s="25">
        <v>1461043190</v>
      </c>
      <c r="K30" s="25" t="b">
        <v>0</v>
      </c>
      <c r="L30" s="25">
        <v>15</v>
      </c>
      <c r="M30" s="25" t="b">
        <v>0</v>
      </c>
      <c r="N30" s="30" t="s">
        <v>8290</v>
      </c>
      <c r="O30" s="25" t="s">
        <v>8291</v>
      </c>
      <c r="P30" s="45">
        <v>2</v>
      </c>
      <c r="Q30" s="25">
        <v>16.2</v>
      </c>
      <c r="R30" s="16">
        <v>42479</v>
      </c>
      <c r="S30" s="16">
        <v>42539</v>
      </c>
    </row>
    <row r="31" spans="1:19" ht="48" x14ac:dyDescent="0.2">
      <c r="A31" s="25">
        <v>1105</v>
      </c>
      <c r="B31" s="26" t="s">
        <v>1106</v>
      </c>
      <c r="C31" s="26" t="s">
        <v>5215</v>
      </c>
      <c r="D31" s="27">
        <v>900000</v>
      </c>
      <c r="E31" s="28">
        <v>1431</v>
      </c>
      <c r="F31" s="29" t="s">
        <v>8220</v>
      </c>
      <c r="G31" s="25" t="s">
        <v>8223</v>
      </c>
      <c r="H31" s="25" t="s">
        <v>8245</v>
      </c>
      <c r="I31" s="25">
        <v>1395627327</v>
      </c>
      <c r="J31" s="25">
        <v>1393038927</v>
      </c>
      <c r="K31" s="25" t="b">
        <v>0</v>
      </c>
      <c r="L31" s="25">
        <v>20</v>
      </c>
      <c r="M31" s="25" t="b">
        <v>0</v>
      </c>
      <c r="N31" s="30" t="s">
        <v>8290</v>
      </c>
      <c r="O31" s="25" t="s">
        <v>8291</v>
      </c>
      <c r="P31" s="34">
        <v>0</v>
      </c>
      <c r="Q31" s="25">
        <v>71.55</v>
      </c>
      <c r="R31" s="16">
        <v>41692</v>
      </c>
      <c r="S31" s="16">
        <v>41722</v>
      </c>
    </row>
    <row r="32" spans="1:19" ht="32" x14ac:dyDescent="0.2">
      <c r="A32" s="25">
        <v>1106</v>
      </c>
      <c r="B32" s="26" t="s">
        <v>1107</v>
      </c>
      <c r="C32" s="26" t="s">
        <v>5216</v>
      </c>
      <c r="D32" s="27">
        <v>400</v>
      </c>
      <c r="E32" s="28">
        <v>165</v>
      </c>
      <c r="F32" s="29" t="s">
        <v>8220</v>
      </c>
      <c r="G32" s="25" t="s">
        <v>8223</v>
      </c>
      <c r="H32" s="25" t="s">
        <v>8245</v>
      </c>
      <c r="I32" s="25">
        <v>1333557975</v>
      </c>
      <c r="J32" s="25">
        <v>1330969575</v>
      </c>
      <c r="K32" s="25" t="b">
        <v>0</v>
      </c>
      <c r="L32" s="25">
        <v>7</v>
      </c>
      <c r="M32" s="25" t="b">
        <v>0</v>
      </c>
      <c r="N32" s="30" t="s">
        <v>8290</v>
      </c>
      <c r="O32" s="25" t="s">
        <v>8291</v>
      </c>
      <c r="P32" s="46">
        <v>41</v>
      </c>
      <c r="Q32" s="25">
        <v>23.57</v>
      </c>
      <c r="R32" s="16">
        <v>40973</v>
      </c>
      <c r="S32" s="16">
        <v>41003</v>
      </c>
    </row>
    <row r="33" spans="1:19" ht="48" x14ac:dyDescent="0.2">
      <c r="A33" s="25">
        <v>1107</v>
      </c>
      <c r="B33" s="26" t="s">
        <v>1108</v>
      </c>
      <c r="C33" s="26" t="s">
        <v>5217</v>
      </c>
      <c r="D33" s="27">
        <v>10000</v>
      </c>
      <c r="E33" s="28">
        <v>0</v>
      </c>
      <c r="F33" s="29" t="s">
        <v>8220</v>
      </c>
      <c r="G33" s="25" t="s">
        <v>8223</v>
      </c>
      <c r="H33" s="25" t="s">
        <v>8245</v>
      </c>
      <c r="I33" s="25">
        <v>1406148024</v>
      </c>
      <c r="J33" s="25">
        <v>1403556024</v>
      </c>
      <c r="K33" s="25" t="b">
        <v>0</v>
      </c>
      <c r="L33" s="25">
        <v>0</v>
      </c>
      <c r="M33" s="25" t="b">
        <v>0</v>
      </c>
      <c r="N33" s="30" t="s">
        <v>8290</v>
      </c>
      <c r="O33" s="25" t="s">
        <v>8291</v>
      </c>
      <c r="P33" s="34">
        <v>0</v>
      </c>
      <c r="Q33" s="25">
        <v>0</v>
      </c>
      <c r="R33" s="16">
        <v>41813</v>
      </c>
      <c r="S33" s="16">
        <v>41843</v>
      </c>
    </row>
    <row r="34" spans="1:19" ht="48" x14ac:dyDescent="0.2">
      <c r="A34" s="25">
        <v>1108</v>
      </c>
      <c r="B34" s="26" t="s">
        <v>1109</v>
      </c>
      <c r="C34" s="26" t="s">
        <v>5218</v>
      </c>
      <c r="D34" s="27">
        <v>25000</v>
      </c>
      <c r="E34" s="28">
        <v>732.5</v>
      </c>
      <c r="F34" s="29" t="s">
        <v>8220</v>
      </c>
      <c r="G34" s="25" t="s">
        <v>8223</v>
      </c>
      <c r="H34" s="25" t="s">
        <v>8245</v>
      </c>
      <c r="I34" s="25">
        <v>1334326635</v>
      </c>
      <c r="J34" s="25">
        <v>1329146235</v>
      </c>
      <c r="K34" s="25" t="b">
        <v>0</v>
      </c>
      <c r="L34" s="25">
        <v>21</v>
      </c>
      <c r="M34" s="25" t="b">
        <v>0</v>
      </c>
      <c r="N34" s="30" t="s">
        <v>8290</v>
      </c>
      <c r="O34" s="25" t="s">
        <v>8291</v>
      </c>
      <c r="P34" s="32">
        <v>3</v>
      </c>
      <c r="Q34" s="25">
        <v>34.880000000000003</v>
      </c>
      <c r="R34" s="16">
        <v>40952</v>
      </c>
      <c r="S34" s="16">
        <v>41012</v>
      </c>
    </row>
    <row r="35" spans="1:19" ht="48" x14ac:dyDescent="0.2">
      <c r="A35" s="25">
        <v>1109</v>
      </c>
      <c r="B35" s="26" t="s">
        <v>1110</v>
      </c>
      <c r="C35" s="26" t="s">
        <v>5219</v>
      </c>
      <c r="D35" s="27">
        <v>10000</v>
      </c>
      <c r="E35" s="28">
        <v>45</v>
      </c>
      <c r="F35" s="29" t="s">
        <v>8220</v>
      </c>
      <c r="G35" s="25" t="s">
        <v>8223</v>
      </c>
      <c r="H35" s="25" t="s">
        <v>8245</v>
      </c>
      <c r="I35" s="25">
        <v>1479495790</v>
      </c>
      <c r="J35" s="25">
        <v>1476900190</v>
      </c>
      <c r="K35" s="25" t="b">
        <v>0</v>
      </c>
      <c r="L35" s="25">
        <v>3</v>
      </c>
      <c r="M35" s="25" t="b">
        <v>0</v>
      </c>
      <c r="N35" s="30" t="s">
        <v>8290</v>
      </c>
      <c r="O35" s="25" t="s">
        <v>8291</v>
      </c>
      <c r="P35" s="34">
        <v>0</v>
      </c>
      <c r="Q35" s="25">
        <v>15</v>
      </c>
      <c r="R35" s="16">
        <v>42662</v>
      </c>
      <c r="S35" s="16">
        <v>42692</v>
      </c>
    </row>
    <row r="36" spans="1:19" ht="32" x14ac:dyDescent="0.2">
      <c r="A36" s="25">
        <v>1110</v>
      </c>
      <c r="B36" s="26" t="s">
        <v>1111</v>
      </c>
      <c r="C36" s="26" t="s">
        <v>5220</v>
      </c>
      <c r="D36" s="27">
        <v>50000</v>
      </c>
      <c r="E36" s="28">
        <v>255</v>
      </c>
      <c r="F36" s="29" t="s">
        <v>8220</v>
      </c>
      <c r="G36" s="25" t="s">
        <v>8223</v>
      </c>
      <c r="H36" s="25" t="s">
        <v>8245</v>
      </c>
      <c r="I36" s="25">
        <v>1354919022</v>
      </c>
      <c r="J36" s="25">
        <v>1352327022</v>
      </c>
      <c r="K36" s="25" t="b">
        <v>0</v>
      </c>
      <c r="L36" s="25">
        <v>11</v>
      </c>
      <c r="M36" s="25" t="b">
        <v>0</v>
      </c>
      <c r="N36" s="30" t="s">
        <v>8290</v>
      </c>
      <c r="O36" s="25" t="s">
        <v>8291</v>
      </c>
      <c r="P36" s="36">
        <v>1</v>
      </c>
      <c r="Q36" s="25">
        <v>23.18</v>
      </c>
      <c r="R36" s="16">
        <v>41220</v>
      </c>
      <c r="S36" s="16">
        <v>41250</v>
      </c>
    </row>
    <row r="37" spans="1:19" ht="48" x14ac:dyDescent="0.2">
      <c r="A37" s="25">
        <v>1111</v>
      </c>
      <c r="B37" s="26" t="s">
        <v>1112</v>
      </c>
      <c r="C37" s="26" t="s">
        <v>5221</v>
      </c>
      <c r="D37" s="27">
        <v>2500</v>
      </c>
      <c r="E37" s="28">
        <v>1</v>
      </c>
      <c r="F37" s="29" t="s">
        <v>8220</v>
      </c>
      <c r="G37" s="25" t="s">
        <v>8223</v>
      </c>
      <c r="H37" s="25" t="s">
        <v>8245</v>
      </c>
      <c r="I37" s="25">
        <v>1452228790</v>
      </c>
      <c r="J37" s="25">
        <v>1449636790</v>
      </c>
      <c r="K37" s="25" t="b">
        <v>0</v>
      </c>
      <c r="L37" s="25">
        <v>1</v>
      </c>
      <c r="M37" s="25" t="b">
        <v>0</v>
      </c>
      <c r="N37" s="30" t="s">
        <v>8290</v>
      </c>
      <c r="O37" s="25" t="s">
        <v>8291</v>
      </c>
      <c r="P37" s="34">
        <v>0</v>
      </c>
      <c r="Q37" s="25">
        <v>1</v>
      </c>
      <c r="R37" s="16">
        <v>42347</v>
      </c>
      <c r="S37" s="16">
        <v>42377</v>
      </c>
    </row>
    <row r="38" spans="1:19" ht="48" x14ac:dyDescent="0.2">
      <c r="A38" s="25">
        <v>1112</v>
      </c>
      <c r="B38" s="26" t="s">
        <v>1113</v>
      </c>
      <c r="C38" s="26" t="s">
        <v>5222</v>
      </c>
      <c r="D38" s="27">
        <v>88000</v>
      </c>
      <c r="E38" s="28">
        <v>31272.92</v>
      </c>
      <c r="F38" s="29" t="s">
        <v>8220</v>
      </c>
      <c r="G38" s="25" t="s">
        <v>8223</v>
      </c>
      <c r="H38" s="25" t="s">
        <v>8245</v>
      </c>
      <c r="I38" s="25">
        <v>1421656200</v>
      </c>
      <c r="J38" s="25">
        <v>1416507211</v>
      </c>
      <c r="K38" s="25" t="b">
        <v>0</v>
      </c>
      <c r="L38" s="25">
        <v>312</v>
      </c>
      <c r="M38" s="25" t="b">
        <v>0</v>
      </c>
      <c r="N38" s="30" t="s">
        <v>8290</v>
      </c>
      <c r="O38" s="25" t="s">
        <v>8291</v>
      </c>
      <c r="P38" s="47">
        <v>36</v>
      </c>
      <c r="Q38" s="25">
        <v>100.23</v>
      </c>
      <c r="R38" s="16">
        <v>41963</v>
      </c>
      <c r="S38" s="16">
        <v>42023</v>
      </c>
    </row>
    <row r="39" spans="1:19" ht="48" x14ac:dyDescent="0.2">
      <c r="A39" s="25">
        <v>1115</v>
      </c>
      <c r="B39" s="26" t="s">
        <v>1116</v>
      </c>
      <c r="C39" s="26" t="s">
        <v>5225</v>
      </c>
      <c r="D39" s="27">
        <v>40000</v>
      </c>
      <c r="E39" s="28">
        <v>53</v>
      </c>
      <c r="F39" s="29" t="s">
        <v>8220</v>
      </c>
      <c r="G39" s="25" t="s">
        <v>8223</v>
      </c>
      <c r="H39" s="25" t="s">
        <v>8245</v>
      </c>
      <c r="I39" s="25">
        <v>1459352495</v>
      </c>
      <c r="J39" s="25">
        <v>1456764095</v>
      </c>
      <c r="K39" s="25" t="b">
        <v>0</v>
      </c>
      <c r="L39" s="25">
        <v>4</v>
      </c>
      <c r="M39" s="25" t="b">
        <v>0</v>
      </c>
      <c r="N39" s="30" t="s">
        <v>8290</v>
      </c>
      <c r="O39" s="25" t="s">
        <v>8291</v>
      </c>
      <c r="P39" s="34">
        <v>0</v>
      </c>
      <c r="Q39" s="25">
        <v>13.25</v>
      </c>
      <c r="R39" s="16">
        <v>42429</v>
      </c>
      <c r="S39" s="16">
        <v>42459</v>
      </c>
    </row>
    <row r="40" spans="1:19" ht="32" x14ac:dyDescent="0.2">
      <c r="A40" s="25">
        <v>1116</v>
      </c>
      <c r="B40" s="26" t="s">
        <v>1117</v>
      </c>
      <c r="C40" s="26" t="s">
        <v>5226</v>
      </c>
      <c r="D40" s="27">
        <v>500000</v>
      </c>
      <c r="E40" s="28">
        <v>178.52</v>
      </c>
      <c r="F40" s="29" t="s">
        <v>8220</v>
      </c>
      <c r="G40" s="25" t="s">
        <v>8223</v>
      </c>
      <c r="H40" s="25" t="s">
        <v>8245</v>
      </c>
      <c r="I40" s="25">
        <v>1339273208</v>
      </c>
      <c r="J40" s="25">
        <v>1334089208</v>
      </c>
      <c r="K40" s="25" t="b">
        <v>0</v>
      </c>
      <c r="L40" s="25">
        <v>10</v>
      </c>
      <c r="M40" s="25" t="b">
        <v>0</v>
      </c>
      <c r="N40" s="30" t="s">
        <v>8290</v>
      </c>
      <c r="O40" s="25" t="s">
        <v>8291</v>
      </c>
      <c r="P40" s="34">
        <v>0</v>
      </c>
      <c r="Q40" s="25">
        <v>17.850000000000001</v>
      </c>
      <c r="R40" s="16">
        <v>41009</v>
      </c>
      <c r="S40" s="16">
        <v>41069</v>
      </c>
    </row>
    <row r="41" spans="1:19" ht="48" x14ac:dyDescent="0.2">
      <c r="A41" s="25">
        <v>1119</v>
      </c>
      <c r="B41" s="26" t="s">
        <v>1120</v>
      </c>
      <c r="C41" s="26" t="s">
        <v>5229</v>
      </c>
      <c r="D41" s="27">
        <v>2100</v>
      </c>
      <c r="E41" s="28">
        <v>5</v>
      </c>
      <c r="F41" s="29" t="s">
        <v>8220</v>
      </c>
      <c r="G41" s="25" t="s">
        <v>8223</v>
      </c>
      <c r="H41" s="25" t="s">
        <v>8245</v>
      </c>
      <c r="I41" s="25">
        <v>1396810864</v>
      </c>
      <c r="J41" s="25">
        <v>1395687664</v>
      </c>
      <c r="K41" s="25" t="b">
        <v>0</v>
      </c>
      <c r="L41" s="25">
        <v>1</v>
      </c>
      <c r="M41" s="25" t="b">
        <v>0</v>
      </c>
      <c r="N41" s="30" t="s">
        <v>8290</v>
      </c>
      <c r="O41" s="25" t="s">
        <v>8291</v>
      </c>
      <c r="P41" s="34">
        <v>0</v>
      </c>
      <c r="Q41" s="25">
        <v>5</v>
      </c>
      <c r="R41" s="16">
        <v>41722</v>
      </c>
      <c r="S41" s="16">
        <v>41735</v>
      </c>
    </row>
    <row r="42" spans="1:19" ht="32" x14ac:dyDescent="0.2">
      <c r="A42" s="25">
        <v>1120</v>
      </c>
      <c r="B42" s="26" t="s">
        <v>1121</v>
      </c>
      <c r="C42" s="26" t="s">
        <v>5230</v>
      </c>
      <c r="D42" s="27">
        <v>25000</v>
      </c>
      <c r="E42" s="28">
        <v>0</v>
      </c>
      <c r="F42" s="29" t="s">
        <v>8220</v>
      </c>
      <c r="G42" s="25" t="s">
        <v>8223</v>
      </c>
      <c r="H42" s="25" t="s">
        <v>8245</v>
      </c>
      <c r="I42" s="25">
        <v>1319835400</v>
      </c>
      <c r="J42" s="25">
        <v>1315947400</v>
      </c>
      <c r="K42" s="25" t="b">
        <v>0</v>
      </c>
      <c r="L42" s="25">
        <v>0</v>
      </c>
      <c r="M42" s="25" t="b">
        <v>0</v>
      </c>
      <c r="N42" s="30" t="s">
        <v>8290</v>
      </c>
      <c r="O42" s="25" t="s">
        <v>8291</v>
      </c>
      <c r="P42" s="34">
        <v>0</v>
      </c>
      <c r="Q42" s="25">
        <v>0</v>
      </c>
      <c r="R42" s="16">
        <v>40799</v>
      </c>
      <c r="S42" s="16">
        <v>40844</v>
      </c>
    </row>
    <row r="43" spans="1:19" ht="32" x14ac:dyDescent="0.2">
      <c r="A43" s="25">
        <v>1121</v>
      </c>
      <c r="B43" s="26" t="s">
        <v>1122</v>
      </c>
      <c r="C43" s="26" t="s">
        <v>5231</v>
      </c>
      <c r="D43" s="27">
        <v>250000</v>
      </c>
      <c r="E43" s="28">
        <v>29</v>
      </c>
      <c r="F43" s="29" t="s">
        <v>8220</v>
      </c>
      <c r="G43" s="25" t="s">
        <v>8223</v>
      </c>
      <c r="H43" s="25" t="s">
        <v>8245</v>
      </c>
      <c r="I43" s="25">
        <v>1457904316</v>
      </c>
      <c r="J43" s="25">
        <v>1455315916</v>
      </c>
      <c r="K43" s="25" t="b">
        <v>0</v>
      </c>
      <c r="L43" s="25">
        <v>5</v>
      </c>
      <c r="M43" s="25" t="b">
        <v>0</v>
      </c>
      <c r="N43" s="30" t="s">
        <v>8290</v>
      </c>
      <c r="O43" s="25" t="s">
        <v>8291</v>
      </c>
      <c r="P43" s="34">
        <v>0</v>
      </c>
      <c r="Q43" s="25">
        <v>5.8</v>
      </c>
      <c r="R43" s="16">
        <v>42412</v>
      </c>
      <c r="S43" s="16">
        <v>42442</v>
      </c>
    </row>
    <row r="44" spans="1:19" ht="32" x14ac:dyDescent="0.2">
      <c r="A44" s="25">
        <v>1123</v>
      </c>
      <c r="B44" s="26" t="s">
        <v>1124</v>
      </c>
      <c r="C44" s="26" t="s">
        <v>5233</v>
      </c>
      <c r="D44" s="27">
        <v>5000</v>
      </c>
      <c r="E44" s="28">
        <v>11</v>
      </c>
      <c r="F44" s="29" t="s">
        <v>8220</v>
      </c>
      <c r="G44" s="25" t="s">
        <v>8223</v>
      </c>
      <c r="H44" s="25" t="s">
        <v>8245</v>
      </c>
      <c r="I44" s="25">
        <v>1397910848</v>
      </c>
      <c r="J44" s="25">
        <v>1395318848</v>
      </c>
      <c r="K44" s="25" t="b">
        <v>0</v>
      </c>
      <c r="L44" s="25">
        <v>3</v>
      </c>
      <c r="M44" s="25" t="b">
        <v>0</v>
      </c>
      <c r="N44" s="30" t="s">
        <v>8290</v>
      </c>
      <c r="O44" s="25" t="s">
        <v>8291</v>
      </c>
      <c r="P44" s="34">
        <v>0</v>
      </c>
      <c r="Q44" s="25">
        <v>3.67</v>
      </c>
      <c r="R44" s="16">
        <v>41718</v>
      </c>
      <c r="S44" s="16">
        <v>41748</v>
      </c>
    </row>
    <row r="45" spans="1:19" ht="48" x14ac:dyDescent="0.2">
      <c r="A45" s="25">
        <v>2123</v>
      </c>
      <c r="B45" s="26" t="s">
        <v>2124</v>
      </c>
      <c r="C45" s="26" t="s">
        <v>6233</v>
      </c>
      <c r="D45" s="27">
        <v>500</v>
      </c>
      <c r="E45" s="28">
        <v>50</v>
      </c>
      <c r="F45" s="29" t="s">
        <v>8220</v>
      </c>
      <c r="G45" s="25" t="s">
        <v>8223</v>
      </c>
      <c r="H45" s="25" t="s">
        <v>8245</v>
      </c>
      <c r="I45" s="25">
        <v>1268636340</v>
      </c>
      <c r="J45" s="25">
        <v>1263982307</v>
      </c>
      <c r="K45" s="25" t="b">
        <v>0</v>
      </c>
      <c r="L45" s="25">
        <v>5</v>
      </c>
      <c r="M45" s="25" t="b">
        <v>0</v>
      </c>
      <c r="N45" s="30" t="s">
        <v>8290</v>
      </c>
      <c r="O45" s="25" t="s">
        <v>8291</v>
      </c>
      <c r="P45" s="48">
        <v>10</v>
      </c>
      <c r="Q45" s="25">
        <v>10</v>
      </c>
      <c r="R45" s="16">
        <v>40198</v>
      </c>
      <c r="S45" s="16">
        <v>40252</v>
      </c>
    </row>
    <row r="46" spans="1:19" ht="48" x14ac:dyDescent="0.2">
      <c r="A46" s="25">
        <v>2124</v>
      </c>
      <c r="B46" s="26" t="s">
        <v>2125</v>
      </c>
      <c r="C46" s="26" t="s">
        <v>6234</v>
      </c>
      <c r="D46" s="27">
        <v>1100</v>
      </c>
      <c r="E46" s="28">
        <v>115</v>
      </c>
      <c r="F46" s="29" t="s">
        <v>8220</v>
      </c>
      <c r="G46" s="25" t="s">
        <v>8223</v>
      </c>
      <c r="H46" s="25" t="s">
        <v>8245</v>
      </c>
      <c r="I46" s="25">
        <v>1291093200</v>
      </c>
      <c r="J46" s="25">
        <v>1286930435</v>
      </c>
      <c r="K46" s="25" t="b">
        <v>0</v>
      </c>
      <c r="L46" s="25">
        <v>5</v>
      </c>
      <c r="M46" s="25" t="b">
        <v>0</v>
      </c>
      <c r="N46" s="30" t="s">
        <v>8290</v>
      </c>
      <c r="O46" s="25" t="s">
        <v>8291</v>
      </c>
      <c r="P46" s="48">
        <v>10</v>
      </c>
      <c r="Q46" s="25">
        <v>23</v>
      </c>
      <c r="R46" s="16">
        <v>40464</v>
      </c>
      <c r="S46" s="16">
        <v>40512</v>
      </c>
    </row>
    <row r="47" spans="1:19" ht="32" x14ac:dyDescent="0.2">
      <c r="A47" s="25">
        <v>2125</v>
      </c>
      <c r="B47" s="26" t="s">
        <v>2126</v>
      </c>
      <c r="C47" s="26" t="s">
        <v>6235</v>
      </c>
      <c r="D47" s="27">
        <v>60000</v>
      </c>
      <c r="E47" s="28">
        <v>852</v>
      </c>
      <c r="F47" s="29" t="s">
        <v>8220</v>
      </c>
      <c r="G47" s="25" t="s">
        <v>8223</v>
      </c>
      <c r="H47" s="25" t="s">
        <v>8245</v>
      </c>
      <c r="I47" s="25">
        <v>1438734833</v>
      </c>
      <c r="J47" s="25">
        <v>1436142833</v>
      </c>
      <c r="K47" s="25" t="b">
        <v>0</v>
      </c>
      <c r="L47" s="25">
        <v>27</v>
      </c>
      <c r="M47" s="25" t="b">
        <v>0</v>
      </c>
      <c r="N47" s="30" t="s">
        <v>8290</v>
      </c>
      <c r="O47" s="25" t="s">
        <v>8291</v>
      </c>
      <c r="P47" s="36">
        <v>1</v>
      </c>
      <c r="Q47" s="25">
        <v>31.56</v>
      </c>
      <c r="R47" s="16">
        <v>42191</v>
      </c>
      <c r="S47" s="16">
        <v>42221</v>
      </c>
    </row>
    <row r="48" spans="1:19" ht="32" x14ac:dyDescent="0.2">
      <c r="A48" s="25">
        <v>2126</v>
      </c>
      <c r="B48" s="26" t="s">
        <v>2127</v>
      </c>
      <c r="C48" s="26" t="s">
        <v>6236</v>
      </c>
      <c r="D48" s="27">
        <v>20000</v>
      </c>
      <c r="E48" s="28">
        <v>10</v>
      </c>
      <c r="F48" s="29" t="s">
        <v>8220</v>
      </c>
      <c r="G48" s="25" t="s">
        <v>8223</v>
      </c>
      <c r="H48" s="25" t="s">
        <v>8245</v>
      </c>
      <c r="I48" s="25">
        <v>1418080887</v>
      </c>
      <c r="J48" s="25">
        <v>1415488887</v>
      </c>
      <c r="K48" s="25" t="b">
        <v>0</v>
      </c>
      <c r="L48" s="25">
        <v>2</v>
      </c>
      <c r="M48" s="25" t="b">
        <v>0</v>
      </c>
      <c r="N48" s="30" t="s">
        <v>8290</v>
      </c>
      <c r="O48" s="25" t="s">
        <v>8291</v>
      </c>
      <c r="P48" s="34">
        <v>0</v>
      </c>
      <c r="Q48" s="25">
        <v>5</v>
      </c>
      <c r="R48" s="16">
        <v>41951</v>
      </c>
      <c r="S48" s="16">
        <v>41981</v>
      </c>
    </row>
    <row r="49" spans="1:19" ht="32" x14ac:dyDescent="0.2">
      <c r="A49" s="25">
        <v>2129</v>
      </c>
      <c r="B49" s="26" t="s">
        <v>2130</v>
      </c>
      <c r="C49" s="26" t="s">
        <v>6239</v>
      </c>
      <c r="D49" s="27">
        <v>2000</v>
      </c>
      <c r="E49" s="28">
        <v>236</v>
      </c>
      <c r="F49" s="29" t="s">
        <v>8220</v>
      </c>
      <c r="G49" s="25" t="s">
        <v>8223</v>
      </c>
      <c r="H49" s="25" t="s">
        <v>8245</v>
      </c>
      <c r="I49" s="25">
        <v>1457570100</v>
      </c>
      <c r="J49" s="25">
        <v>1454978100</v>
      </c>
      <c r="K49" s="25" t="b">
        <v>0</v>
      </c>
      <c r="L49" s="25">
        <v>12</v>
      </c>
      <c r="M49" s="25" t="b">
        <v>0</v>
      </c>
      <c r="N49" s="30" t="s">
        <v>8290</v>
      </c>
      <c r="O49" s="25" t="s">
        <v>8291</v>
      </c>
      <c r="P49" s="49">
        <v>12</v>
      </c>
      <c r="Q49" s="25">
        <v>19.670000000000002</v>
      </c>
      <c r="R49" s="16">
        <v>42409</v>
      </c>
      <c r="S49" s="16">
        <v>42439</v>
      </c>
    </row>
    <row r="50" spans="1:19" ht="32" x14ac:dyDescent="0.2">
      <c r="A50" s="25">
        <v>2130</v>
      </c>
      <c r="B50" s="26" t="s">
        <v>2131</v>
      </c>
      <c r="C50" s="26" t="s">
        <v>6240</v>
      </c>
      <c r="D50" s="27">
        <v>42000</v>
      </c>
      <c r="E50" s="28">
        <v>85</v>
      </c>
      <c r="F50" s="29" t="s">
        <v>8220</v>
      </c>
      <c r="G50" s="25" t="s">
        <v>8223</v>
      </c>
      <c r="H50" s="25" t="s">
        <v>8245</v>
      </c>
      <c r="I50" s="25">
        <v>1408154663</v>
      </c>
      <c r="J50" s="25">
        <v>1405130663</v>
      </c>
      <c r="K50" s="25" t="b">
        <v>0</v>
      </c>
      <c r="L50" s="25">
        <v>4</v>
      </c>
      <c r="M50" s="25" t="b">
        <v>0</v>
      </c>
      <c r="N50" s="30" t="s">
        <v>8290</v>
      </c>
      <c r="O50" s="25" t="s">
        <v>8291</v>
      </c>
      <c r="P50" s="34">
        <v>0</v>
      </c>
      <c r="Q50" s="25">
        <v>21.25</v>
      </c>
      <c r="R50" s="16">
        <v>41832</v>
      </c>
      <c r="S50" s="16">
        <v>41867</v>
      </c>
    </row>
    <row r="51" spans="1:19" ht="32" x14ac:dyDescent="0.2">
      <c r="A51" s="25">
        <v>2131</v>
      </c>
      <c r="B51" s="26" t="s">
        <v>2132</v>
      </c>
      <c r="C51" s="26" t="s">
        <v>6241</v>
      </c>
      <c r="D51" s="27">
        <v>500</v>
      </c>
      <c r="E51" s="28">
        <v>25</v>
      </c>
      <c r="F51" s="29" t="s">
        <v>8220</v>
      </c>
      <c r="G51" s="25" t="s">
        <v>8223</v>
      </c>
      <c r="H51" s="25" t="s">
        <v>8245</v>
      </c>
      <c r="I51" s="25">
        <v>1436677091</v>
      </c>
      <c r="J51" s="25">
        <v>1434085091</v>
      </c>
      <c r="K51" s="25" t="b">
        <v>0</v>
      </c>
      <c r="L51" s="25">
        <v>3</v>
      </c>
      <c r="M51" s="25" t="b">
        <v>0</v>
      </c>
      <c r="N51" s="30" t="s">
        <v>8290</v>
      </c>
      <c r="O51" s="25" t="s">
        <v>8291</v>
      </c>
      <c r="P51" s="38">
        <v>5</v>
      </c>
      <c r="Q51" s="25">
        <v>8.33</v>
      </c>
      <c r="R51" s="16">
        <v>42167</v>
      </c>
      <c r="S51" s="16">
        <v>42197</v>
      </c>
    </row>
    <row r="52" spans="1:19" ht="48" x14ac:dyDescent="0.2">
      <c r="A52" s="25">
        <v>2132</v>
      </c>
      <c r="B52" s="26" t="s">
        <v>2133</v>
      </c>
      <c r="C52" s="26" t="s">
        <v>6242</v>
      </c>
      <c r="D52" s="27">
        <v>100000</v>
      </c>
      <c r="E52" s="28">
        <v>2112.9899999999998</v>
      </c>
      <c r="F52" s="29" t="s">
        <v>8220</v>
      </c>
      <c r="G52" s="25" t="s">
        <v>8223</v>
      </c>
      <c r="H52" s="25" t="s">
        <v>8245</v>
      </c>
      <c r="I52" s="25">
        <v>1391427692</v>
      </c>
      <c r="J52" s="25">
        <v>1388835692</v>
      </c>
      <c r="K52" s="25" t="b">
        <v>0</v>
      </c>
      <c r="L52" s="25">
        <v>99</v>
      </c>
      <c r="M52" s="25" t="b">
        <v>0</v>
      </c>
      <c r="N52" s="30" t="s">
        <v>8290</v>
      </c>
      <c r="O52" s="25" t="s">
        <v>8291</v>
      </c>
      <c r="P52" s="45">
        <v>2</v>
      </c>
      <c r="Q52" s="25">
        <v>21.34</v>
      </c>
      <c r="R52" s="16">
        <v>41643</v>
      </c>
      <c r="S52" s="16">
        <v>41673</v>
      </c>
    </row>
    <row r="53" spans="1:19" ht="48" x14ac:dyDescent="0.2">
      <c r="A53" s="25">
        <v>2133</v>
      </c>
      <c r="B53" s="26" t="s">
        <v>2134</v>
      </c>
      <c r="C53" s="26" t="s">
        <v>6243</v>
      </c>
      <c r="D53" s="27">
        <v>1000</v>
      </c>
      <c r="E53" s="28">
        <v>16</v>
      </c>
      <c r="F53" s="29" t="s">
        <v>8220</v>
      </c>
      <c r="G53" s="25" t="s">
        <v>8223</v>
      </c>
      <c r="H53" s="25" t="s">
        <v>8245</v>
      </c>
      <c r="I53" s="25">
        <v>1303628340</v>
      </c>
      <c r="J53" s="25">
        <v>1300328399</v>
      </c>
      <c r="K53" s="25" t="b">
        <v>0</v>
      </c>
      <c r="L53" s="25">
        <v>3</v>
      </c>
      <c r="M53" s="25" t="b">
        <v>0</v>
      </c>
      <c r="N53" s="30" t="s">
        <v>8290</v>
      </c>
      <c r="O53" s="25" t="s">
        <v>8291</v>
      </c>
      <c r="P53" s="45">
        <v>2</v>
      </c>
      <c r="Q53" s="25">
        <v>5.33</v>
      </c>
      <c r="R53" s="16">
        <v>40619</v>
      </c>
      <c r="S53" s="16">
        <v>40657</v>
      </c>
    </row>
    <row r="54" spans="1:19" ht="32" x14ac:dyDescent="0.2">
      <c r="A54" s="25">
        <v>2134</v>
      </c>
      <c r="B54" s="26" t="s">
        <v>2135</v>
      </c>
      <c r="C54" s="26" t="s">
        <v>6244</v>
      </c>
      <c r="D54" s="27">
        <v>6000</v>
      </c>
      <c r="E54" s="28">
        <v>104</v>
      </c>
      <c r="F54" s="29" t="s">
        <v>8220</v>
      </c>
      <c r="G54" s="25" t="s">
        <v>8223</v>
      </c>
      <c r="H54" s="25" t="s">
        <v>8245</v>
      </c>
      <c r="I54" s="25">
        <v>1367097391</v>
      </c>
      <c r="J54" s="25">
        <v>1364505391</v>
      </c>
      <c r="K54" s="25" t="b">
        <v>0</v>
      </c>
      <c r="L54" s="25">
        <v>3</v>
      </c>
      <c r="M54" s="25" t="b">
        <v>0</v>
      </c>
      <c r="N54" s="30" t="s">
        <v>8290</v>
      </c>
      <c r="O54" s="25" t="s">
        <v>8291</v>
      </c>
      <c r="P54" s="45">
        <v>2</v>
      </c>
      <c r="Q54" s="25">
        <v>34.67</v>
      </c>
      <c r="R54" s="16">
        <v>41361</v>
      </c>
      <c r="S54" s="16">
        <v>41391</v>
      </c>
    </row>
    <row r="55" spans="1:19" ht="48" x14ac:dyDescent="0.2">
      <c r="A55" s="25">
        <v>2135</v>
      </c>
      <c r="B55" s="26" t="s">
        <v>2136</v>
      </c>
      <c r="C55" s="26" t="s">
        <v>6245</v>
      </c>
      <c r="D55" s="27">
        <v>5000</v>
      </c>
      <c r="E55" s="28">
        <v>478</v>
      </c>
      <c r="F55" s="29" t="s">
        <v>8220</v>
      </c>
      <c r="G55" s="25" t="s">
        <v>8223</v>
      </c>
      <c r="H55" s="25" t="s">
        <v>8245</v>
      </c>
      <c r="I55" s="25">
        <v>1349392033</v>
      </c>
      <c r="J55" s="25">
        <v>1346800033</v>
      </c>
      <c r="K55" s="25" t="b">
        <v>0</v>
      </c>
      <c r="L55" s="25">
        <v>22</v>
      </c>
      <c r="M55" s="25" t="b">
        <v>0</v>
      </c>
      <c r="N55" s="30" t="s">
        <v>8290</v>
      </c>
      <c r="O55" s="25" t="s">
        <v>8291</v>
      </c>
      <c r="P55" s="48">
        <v>10</v>
      </c>
      <c r="Q55" s="25">
        <v>21.73</v>
      </c>
      <c r="R55" s="16">
        <v>41156</v>
      </c>
      <c r="S55" s="16">
        <v>41186</v>
      </c>
    </row>
    <row r="56" spans="1:19" ht="32" x14ac:dyDescent="0.2">
      <c r="A56" s="25">
        <v>2136</v>
      </c>
      <c r="B56" s="26" t="s">
        <v>2137</v>
      </c>
      <c r="C56" s="26" t="s">
        <v>6246</v>
      </c>
      <c r="D56" s="27">
        <v>80000</v>
      </c>
      <c r="E56" s="28">
        <v>47.69</v>
      </c>
      <c r="F56" s="29" t="s">
        <v>8220</v>
      </c>
      <c r="G56" s="25" t="s">
        <v>8223</v>
      </c>
      <c r="H56" s="25" t="s">
        <v>8245</v>
      </c>
      <c r="I56" s="25">
        <v>1382184786</v>
      </c>
      <c r="J56" s="25">
        <v>1379592786</v>
      </c>
      <c r="K56" s="25" t="b">
        <v>0</v>
      </c>
      <c r="L56" s="25">
        <v>4</v>
      </c>
      <c r="M56" s="25" t="b">
        <v>0</v>
      </c>
      <c r="N56" s="30" t="s">
        <v>8290</v>
      </c>
      <c r="O56" s="25" t="s">
        <v>8291</v>
      </c>
      <c r="P56" s="34">
        <v>0</v>
      </c>
      <c r="Q56" s="25">
        <v>11.92</v>
      </c>
      <c r="R56" s="16">
        <v>41536</v>
      </c>
      <c r="S56" s="16">
        <v>41566</v>
      </c>
    </row>
    <row r="57" spans="1:19" ht="48" x14ac:dyDescent="0.2">
      <c r="A57" s="25">
        <v>2139</v>
      </c>
      <c r="B57" s="26" t="s">
        <v>2140</v>
      </c>
      <c r="C57" s="26" t="s">
        <v>6249</v>
      </c>
      <c r="D57" s="27">
        <v>30000</v>
      </c>
      <c r="E57" s="28">
        <v>1626</v>
      </c>
      <c r="F57" s="29" t="s">
        <v>8220</v>
      </c>
      <c r="G57" s="25" t="s">
        <v>8223</v>
      </c>
      <c r="H57" s="25" t="s">
        <v>8245</v>
      </c>
      <c r="I57" s="25">
        <v>1478196008</v>
      </c>
      <c r="J57" s="25">
        <v>1475604008</v>
      </c>
      <c r="K57" s="25" t="b">
        <v>0</v>
      </c>
      <c r="L57" s="25">
        <v>56</v>
      </c>
      <c r="M57" s="25" t="b">
        <v>0</v>
      </c>
      <c r="N57" s="30" t="s">
        <v>8290</v>
      </c>
      <c r="O57" s="25" t="s">
        <v>8291</v>
      </c>
      <c r="P57" s="38">
        <v>5</v>
      </c>
      <c r="Q57" s="25">
        <v>29.04</v>
      </c>
      <c r="R57" s="16">
        <v>42647</v>
      </c>
      <c r="S57" s="16">
        <v>42677</v>
      </c>
    </row>
    <row r="58" spans="1:19" ht="48" x14ac:dyDescent="0.2">
      <c r="A58" s="25">
        <v>2140</v>
      </c>
      <c r="B58" s="26" t="s">
        <v>2141</v>
      </c>
      <c r="C58" s="26" t="s">
        <v>6250</v>
      </c>
      <c r="D58" s="27">
        <v>500000</v>
      </c>
      <c r="E58" s="28">
        <v>560</v>
      </c>
      <c r="F58" s="29" t="s">
        <v>8220</v>
      </c>
      <c r="G58" s="25" t="s">
        <v>8223</v>
      </c>
      <c r="H58" s="25" t="s">
        <v>8245</v>
      </c>
      <c r="I58" s="25">
        <v>1357934424</v>
      </c>
      <c r="J58" s="25">
        <v>1355342424</v>
      </c>
      <c r="K58" s="25" t="b">
        <v>0</v>
      </c>
      <c r="L58" s="25">
        <v>11</v>
      </c>
      <c r="M58" s="25" t="b">
        <v>0</v>
      </c>
      <c r="N58" s="30" t="s">
        <v>8290</v>
      </c>
      <c r="O58" s="25" t="s">
        <v>8291</v>
      </c>
      <c r="P58" s="34">
        <v>0</v>
      </c>
      <c r="Q58" s="25">
        <v>50.91</v>
      </c>
      <c r="R58" s="16">
        <v>41255</v>
      </c>
      <c r="S58" s="16">
        <v>41285</v>
      </c>
    </row>
    <row r="59" spans="1:19" ht="48" x14ac:dyDescent="0.2">
      <c r="A59" s="25">
        <v>2141</v>
      </c>
      <c r="B59" s="26" t="s">
        <v>2142</v>
      </c>
      <c r="C59" s="26" t="s">
        <v>6251</v>
      </c>
      <c r="D59" s="27">
        <v>15000</v>
      </c>
      <c r="E59" s="28">
        <v>0</v>
      </c>
      <c r="F59" s="29" t="s">
        <v>8220</v>
      </c>
      <c r="G59" s="25" t="s">
        <v>8223</v>
      </c>
      <c r="H59" s="25" t="s">
        <v>8245</v>
      </c>
      <c r="I59" s="25">
        <v>1415947159</v>
      </c>
      <c r="J59" s="25">
        <v>1413351559</v>
      </c>
      <c r="K59" s="25" t="b">
        <v>0</v>
      </c>
      <c r="L59" s="25">
        <v>0</v>
      </c>
      <c r="M59" s="25" t="b">
        <v>0</v>
      </c>
      <c r="N59" s="30" t="s">
        <v>8290</v>
      </c>
      <c r="O59" s="25" t="s">
        <v>8291</v>
      </c>
      <c r="P59" s="34">
        <v>0</v>
      </c>
      <c r="Q59" s="25">
        <v>0</v>
      </c>
      <c r="R59" s="16">
        <v>41927</v>
      </c>
      <c r="S59" s="16">
        <v>41957</v>
      </c>
    </row>
    <row r="60" spans="1:19" ht="64" x14ac:dyDescent="0.2">
      <c r="A60" s="25">
        <v>2143</v>
      </c>
      <c r="B60" s="26" t="s">
        <v>2144</v>
      </c>
      <c r="C60" s="26" t="s">
        <v>6253</v>
      </c>
      <c r="D60" s="27">
        <v>2000</v>
      </c>
      <c r="E60" s="28">
        <v>225</v>
      </c>
      <c r="F60" s="29" t="s">
        <v>8220</v>
      </c>
      <c r="G60" s="25" t="s">
        <v>8223</v>
      </c>
      <c r="H60" s="25" t="s">
        <v>8245</v>
      </c>
      <c r="I60" s="25">
        <v>1279738800</v>
      </c>
      <c r="J60" s="25">
        <v>1275599812</v>
      </c>
      <c r="K60" s="25" t="b">
        <v>0</v>
      </c>
      <c r="L60" s="25">
        <v>5</v>
      </c>
      <c r="M60" s="25" t="b">
        <v>0</v>
      </c>
      <c r="N60" s="30" t="s">
        <v>8290</v>
      </c>
      <c r="O60" s="25" t="s">
        <v>8291</v>
      </c>
      <c r="P60" s="50">
        <v>11</v>
      </c>
      <c r="Q60" s="25">
        <v>45</v>
      </c>
      <c r="R60" s="16">
        <v>40332</v>
      </c>
      <c r="S60" s="16">
        <v>40380</v>
      </c>
    </row>
    <row r="61" spans="1:19" ht="32" x14ac:dyDescent="0.2">
      <c r="A61" s="25">
        <v>2144</v>
      </c>
      <c r="B61" s="26" t="s">
        <v>2145</v>
      </c>
      <c r="C61" s="26" t="s">
        <v>6254</v>
      </c>
      <c r="D61" s="27">
        <v>35500</v>
      </c>
      <c r="E61" s="28">
        <v>607</v>
      </c>
      <c r="F61" s="29" t="s">
        <v>8220</v>
      </c>
      <c r="G61" s="25" t="s">
        <v>8223</v>
      </c>
      <c r="H61" s="25" t="s">
        <v>8245</v>
      </c>
      <c r="I61" s="25">
        <v>1379164040</v>
      </c>
      <c r="J61" s="25">
        <v>1376399240</v>
      </c>
      <c r="K61" s="25" t="b">
        <v>0</v>
      </c>
      <c r="L61" s="25">
        <v>24</v>
      </c>
      <c r="M61" s="25" t="b">
        <v>0</v>
      </c>
      <c r="N61" s="30" t="s">
        <v>8290</v>
      </c>
      <c r="O61" s="25" t="s">
        <v>8291</v>
      </c>
      <c r="P61" s="45">
        <v>2</v>
      </c>
      <c r="Q61" s="25">
        <v>25.29</v>
      </c>
      <c r="R61" s="16">
        <v>41499</v>
      </c>
      <c r="S61" s="16">
        <v>41531</v>
      </c>
    </row>
    <row r="62" spans="1:19" ht="48" x14ac:dyDescent="0.2">
      <c r="A62" s="25">
        <v>2145</v>
      </c>
      <c r="B62" s="26" t="s">
        <v>2146</v>
      </c>
      <c r="C62" s="26" t="s">
        <v>6255</v>
      </c>
      <c r="D62" s="27">
        <v>15000</v>
      </c>
      <c r="E62" s="28">
        <v>4565</v>
      </c>
      <c r="F62" s="29" t="s">
        <v>8220</v>
      </c>
      <c r="G62" s="25" t="s">
        <v>8223</v>
      </c>
      <c r="H62" s="25" t="s">
        <v>8245</v>
      </c>
      <c r="I62" s="25">
        <v>1385534514</v>
      </c>
      <c r="J62" s="25">
        <v>1382938914</v>
      </c>
      <c r="K62" s="25" t="b">
        <v>0</v>
      </c>
      <c r="L62" s="25">
        <v>89</v>
      </c>
      <c r="M62" s="25" t="b">
        <v>0</v>
      </c>
      <c r="N62" s="30" t="s">
        <v>8290</v>
      </c>
      <c r="O62" s="25" t="s">
        <v>8291</v>
      </c>
      <c r="P62" s="51">
        <v>30</v>
      </c>
      <c r="Q62" s="25">
        <v>51.29</v>
      </c>
      <c r="R62" s="16">
        <v>41575</v>
      </c>
      <c r="S62" s="16">
        <v>41605</v>
      </c>
    </row>
    <row r="63" spans="1:19" ht="48" x14ac:dyDescent="0.2">
      <c r="A63" s="25">
        <v>2146</v>
      </c>
      <c r="B63" s="26" t="s">
        <v>2147</v>
      </c>
      <c r="C63" s="26" t="s">
        <v>6256</v>
      </c>
      <c r="D63" s="27">
        <v>5000</v>
      </c>
      <c r="E63" s="28">
        <v>1</v>
      </c>
      <c r="F63" s="29" t="s">
        <v>8220</v>
      </c>
      <c r="G63" s="25" t="s">
        <v>8223</v>
      </c>
      <c r="H63" s="25" t="s">
        <v>8245</v>
      </c>
      <c r="I63" s="25">
        <v>1455207510</v>
      </c>
      <c r="J63" s="25">
        <v>1453997910</v>
      </c>
      <c r="K63" s="25" t="b">
        <v>0</v>
      </c>
      <c r="L63" s="25">
        <v>1</v>
      </c>
      <c r="M63" s="25" t="b">
        <v>0</v>
      </c>
      <c r="N63" s="30" t="s">
        <v>8290</v>
      </c>
      <c r="O63" s="25" t="s">
        <v>8291</v>
      </c>
      <c r="P63" s="34">
        <v>0</v>
      </c>
      <c r="Q63" s="25">
        <v>1</v>
      </c>
      <c r="R63" s="16">
        <v>42397</v>
      </c>
      <c r="S63" s="16">
        <v>42411</v>
      </c>
    </row>
    <row r="64" spans="1:19" ht="16" x14ac:dyDescent="0.2">
      <c r="A64" s="25">
        <v>2147</v>
      </c>
      <c r="B64" s="26" t="s">
        <v>2148</v>
      </c>
      <c r="C64" s="26" t="s">
        <v>6257</v>
      </c>
      <c r="D64" s="27">
        <v>390000</v>
      </c>
      <c r="E64" s="28">
        <v>2716</v>
      </c>
      <c r="F64" s="29" t="s">
        <v>8220</v>
      </c>
      <c r="G64" s="25" t="s">
        <v>8223</v>
      </c>
      <c r="H64" s="25" t="s">
        <v>8245</v>
      </c>
      <c r="I64" s="25">
        <v>1416125148</v>
      </c>
      <c r="J64" s="25">
        <v>1413356748</v>
      </c>
      <c r="K64" s="25" t="b">
        <v>0</v>
      </c>
      <c r="L64" s="25">
        <v>55</v>
      </c>
      <c r="M64" s="25" t="b">
        <v>0</v>
      </c>
      <c r="N64" s="30" t="s">
        <v>8290</v>
      </c>
      <c r="O64" s="25" t="s">
        <v>8291</v>
      </c>
      <c r="P64" s="36">
        <v>1</v>
      </c>
      <c r="Q64" s="25">
        <v>49.38</v>
      </c>
      <c r="R64" s="16">
        <v>41927</v>
      </c>
      <c r="S64" s="16">
        <v>41959</v>
      </c>
    </row>
    <row r="65" spans="1:19" ht="48" x14ac:dyDescent="0.2">
      <c r="A65" s="25">
        <v>2149</v>
      </c>
      <c r="B65" s="26" t="s">
        <v>2150</v>
      </c>
      <c r="C65" s="26" t="s">
        <v>6259</v>
      </c>
      <c r="D65" s="27">
        <v>2000</v>
      </c>
      <c r="E65" s="28">
        <v>0</v>
      </c>
      <c r="F65" s="29" t="s">
        <v>8220</v>
      </c>
      <c r="G65" s="25" t="s">
        <v>8223</v>
      </c>
      <c r="H65" s="25" t="s">
        <v>8245</v>
      </c>
      <c r="I65" s="25">
        <v>1280534400</v>
      </c>
      <c r="J65" s="25">
        <v>1277512556</v>
      </c>
      <c r="K65" s="25" t="b">
        <v>0</v>
      </c>
      <c r="L65" s="25">
        <v>0</v>
      </c>
      <c r="M65" s="25" t="b">
        <v>0</v>
      </c>
      <c r="N65" s="30" t="s">
        <v>8290</v>
      </c>
      <c r="O65" s="25" t="s">
        <v>8291</v>
      </c>
      <c r="P65" s="34">
        <v>0</v>
      </c>
      <c r="Q65" s="25">
        <v>0</v>
      </c>
      <c r="R65" s="16">
        <v>40355</v>
      </c>
      <c r="S65" s="16">
        <v>40390</v>
      </c>
    </row>
    <row r="66" spans="1:19" ht="32" x14ac:dyDescent="0.2">
      <c r="A66" s="25">
        <v>2151</v>
      </c>
      <c r="B66" s="26" t="s">
        <v>2152</v>
      </c>
      <c r="C66" s="26" t="s">
        <v>6261</v>
      </c>
      <c r="D66" s="27">
        <v>45000</v>
      </c>
      <c r="E66" s="28">
        <v>118</v>
      </c>
      <c r="F66" s="29" t="s">
        <v>8220</v>
      </c>
      <c r="G66" s="25" t="s">
        <v>8223</v>
      </c>
      <c r="H66" s="25" t="s">
        <v>8245</v>
      </c>
      <c r="I66" s="25">
        <v>1467231614</v>
      </c>
      <c r="J66" s="25">
        <v>1464639614</v>
      </c>
      <c r="K66" s="25" t="b">
        <v>0</v>
      </c>
      <c r="L66" s="25">
        <v>6</v>
      </c>
      <c r="M66" s="25" t="b">
        <v>0</v>
      </c>
      <c r="N66" s="30" t="s">
        <v>8290</v>
      </c>
      <c r="O66" s="25" t="s">
        <v>8291</v>
      </c>
      <c r="P66" s="34">
        <v>0</v>
      </c>
      <c r="Q66" s="25">
        <v>19.670000000000002</v>
      </c>
      <c r="R66" s="16">
        <v>42520</v>
      </c>
      <c r="S66" s="16">
        <v>42550</v>
      </c>
    </row>
    <row r="67" spans="1:19" ht="32" x14ac:dyDescent="0.2">
      <c r="A67" s="25">
        <v>2152</v>
      </c>
      <c r="B67" s="26" t="s">
        <v>2153</v>
      </c>
      <c r="C67" s="26" t="s">
        <v>6262</v>
      </c>
      <c r="D67" s="27">
        <v>30000</v>
      </c>
      <c r="E67" s="28">
        <v>50</v>
      </c>
      <c r="F67" s="29" t="s">
        <v>8220</v>
      </c>
      <c r="G67" s="25" t="s">
        <v>8223</v>
      </c>
      <c r="H67" s="25" t="s">
        <v>8245</v>
      </c>
      <c r="I67" s="25">
        <v>1394909909</v>
      </c>
      <c r="J67" s="25">
        <v>1392321509</v>
      </c>
      <c r="K67" s="25" t="b">
        <v>0</v>
      </c>
      <c r="L67" s="25">
        <v>4</v>
      </c>
      <c r="M67" s="25" t="b">
        <v>0</v>
      </c>
      <c r="N67" s="30" t="s">
        <v>8290</v>
      </c>
      <c r="O67" s="25" t="s">
        <v>8291</v>
      </c>
      <c r="P67" s="34">
        <v>0</v>
      </c>
      <c r="Q67" s="25">
        <v>12.5</v>
      </c>
      <c r="R67" s="16">
        <v>41683</v>
      </c>
      <c r="S67" s="16">
        <v>41713</v>
      </c>
    </row>
    <row r="68" spans="1:19" ht="48" x14ac:dyDescent="0.2">
      <c r="A68" s="25">
        <v>2153</v>
      </c>
      <c r="B68" s="26" t="s">
        <v>2154</v>
      </c>
      <c r="C68" s="26" t="s">
        <v>6263</v>
      </c>
      <c r="D68" s="27">
        <v>372625</v>
      </c>
      <c r="E68" s="28">
        <v>34</v>
      </c>
      <c r="F68" s="29" t="s">
        <v>8220</v>
      </c>
      <c r="G68" s="25" t="s">
        <v>8223</v>
      </c>
      <c r="H68" s="25" t="s">
        <v>8245</v>
      </c>
      <c r="I68" s="25">
        <v>1420876740</v>
      </c>
      <c r="J68" s="25">
        <v>1417470718</v>
      </c>
      <c r="K68" s="25" t="b">
        <v>0</v>
      </c>
      <c r="L68" s="25">
        <v>4</v>
      </c>
      <c r="M68" s="25" t="b">
        <v>0</v>
      </c>
      <c r="N68" s="30" t="s">
        <v>8290</v>
      </c>
      <c r="O68" s="25" t="s">
        <v>8291</v>
      </c>
      <c r="P68" s="34">
        <v>0</v>
      </c>
      <c r="Q68" s="25">
        <v>8.5</v>
      </c>
      <c r="R68" s="16">
        <v>41974</v>
      </c>
      <c r="S68" s="16">
        <v>42014</v>
      </c>
    </row>
    <row r="69" spans="1:19" ht="32" x14ac:dyDescent="0.2">
      <c r="A69" s="25">
        <v>2154</v>
      </c>
      <c r="B69" s="26" t="s">
        <v>2155</v>
      </c>
      <c r="C69" s="26" t="s">
        <v>6264</v>
      </c>
      <c r="D69" s="27">
        <v>250</v>
      </c>
      <c r="E69" s="28">
        <v>2</v>
      </c>
      <c r="F69" s="29" t="s">
        <v>8220</v>
      </c>
      <c r="G69" s="25" t="s">
        <v>8223</v>
      </c>
      <c r="H69" s="25" t="s">
        <v>8245</v>
      </c>
      <c r="I69" s="25">
        <v>1390921827</v>
      </c>
      <c r="J69" s="25">
        <v>1389193827</v>
      </c>
      <c r="K69" s="25" t="b">
        <v>0</v>
      </c>
      <c r="L69" s="25">
        <v>2</v>
      </c>
      <c r="M69" s="25" t="b">
        <v>0</v>
      </c>
      <c r="N69" s="30" t="s">
        <v>8290</v>
      </c>
      <c r="O69" s="25" t="s">
        <v>8291</v>
      </c>
      <c r="P69" s="36">
        <v>1</v>
      </c>
      <c r="Q69" s="25">
        <v>1</v>
      </c>
      <c r="R69" s="16">
        <v>41647</v>
      </c>
      <c r="S69" s="16">
        <v>41667</v>
      </c>
    </row>
    <row r="70" spans="1:19" ht="32" x14ac:dyDescent="0.2">
      <c r="A70" s="25">
        <v>2156</v>
      </c>
      <c r="B70" s="26" t="s">
        <v>2157</v>
      </c>
      <c r="C70" s="26" t="s">
        <v>6266</v>
      </c>
      <c r="D70" s="27">
        <v>56000</v>
      </c>
      <c r="E70" s="28">
        <v>1493</v>
      </c>
      <c r="F70" s="29" t="s">
        <v>8220</v>
      </c>
      <c r="G70" s="25" t="s">
        <v>8223</v>
      </c>
      <c r="H70" s="25" t="s">
        <v>8245</v>
      </c>
      <c r="I70" s="25">
        <v>1379363406</v>
      </c>
      <c r="J70" s="25">
        <v>1375475406</v>
      </c>
      <c r="K70" s="25" t="b">
        <v>0</v>
      </c>
      <c r="L70" s="25">
        <v>83</v>
      </c>
      <c r="M70" s="25" t="b">
        <v>0</v>
      </c>
      <c r="N70" s="30" t="s">
        <v>8290</v>
      </c>
      <c r="O70" s="25" t="s">
        <v>8291</v>
      </c>
      <c r="P70" s="32">
        <v>3</v>
      </c>
      <c r="Q70" s="25">
        <v>17.989999999999998</v>
      </c>
      <c r="R70" s="16">
        <v>41488</v>
      </c>
      <c r="S70" s="16">
        <v>41533</v>
      </c>
    </row>
    <row r="71" spans="1:19" ht="16" x14ac:dyDescent="0.2">
      <c r="A71" s="25">
        <v>2157</v>
      </c>
      <c r="B71" s="26" t="s">
        <v>2158</v>
      </c>
      <c r="C71" s="26" t="s">
        <v>6267</v>
      </c>
      <c r="D71" s="27">
        <v>75000</v>
      </c>
      <c r="E71" s="28">
        <v>21144</v>
      </c>
      <c r="F71" s="29" t="s">
        <v>8220</v>
      </c>
      <c r="G71" s="25" t="s">
        <v>8223</v>
      </c>
      <c r="H71" s="25" t="s">
        <v>8245</v>
      </c>
      <c r="I71" s="25">
        <v>1482479940</v>
      </c>
      <c r="J71" s="25">
        <v>1479684783</v>
      </c>
      <c r="K71" s="25" t="b">
        <v>0</v>
      </c>
      <c r="L71" s="25">
        <v>57</v>
      </c>
      <c r="M71" s="25" t="b">
        <v>0</v>
      </c>
      <c r="N71" s="30" t="s">
        <v>8290</v>
      </c>
      <c r="O71" s="25" t="s">
        <v>8291</v>
      </c>
      <c r="P71" s="52">
        <v>28</v>
      </c>
      <c r="Q71" s="25">
        <v>370.95</v>
      </c>
      <c r="R71" s="16">
        <v>42694</v>
      </c>
      <c r="S71" s="16">
        <v>42727</v>
      </c>
    </row>
    <row r="72" spans="1:19" ht="32" x14ac:dyDescent="0.2">
      <c r="A72" s="25">
        <v>2158</v>
      </c>
      <c r="B72" s="26" t="s">
        <v>2159</v>
      </c>
      <c r="C72" s="26" t="s">
        <v>6268</v>
      </c>
      <c r="D72" s="27">
        <v>300000</v>
      </c>
      <c r="E72" s="28">
        <v>19770.11</v>
      </c>
      <c r="F72" s="29" t="s">
        <v>8220</v>
      </c>
      <c r="G72" s="25" t="s">
        <v>8223</v>
      </c>
      <c r="H72" s="25" t="s">
        <v>8245</v>
      </c>
      <c r="I72" s="25">
        <v>1360009774</v>
      </c>
      <c r="J72" s="25">
        <v>1356121774</v>
      </c>
      <c r="K72" s="25" t="b">
        <v>0</v>
      </c>
      <c r="L72" s="25">
        <v>311</v>
      </c>
      <c r="M72" s="25" t="b">
        <v>0</v>
      </c>
      <c r="N72" s="30" t="s">
        <v>8290</v>
      </c>
      <c r="O72" s="25" t="s">
        <v>8291</v>
      </c>
      <c r="P72" s="44">
        <v>7</v>
      </c>
      <c r="Q72" s="25">
        <v>63.57</v>
      </c>
      <c r="R72" s="16">
        <v>41264</v>
      </c>
      <c r="S72" s="16">
        <v>41309</v>
      </c>
    </row>
    <row r="73" spans="1:19" ht="48" x14ac:dyDescent="0.2">
      <c r="A73" s="25">
        <v>2159</v>
      </c>
      <c r="B73" s="26" t="s">
        <v>2160</v>
      </c>
      <c r="C73" s="26" t="s">
        <v>6269</v>
      </c>
      <c r="D73" s="27">
        <v>3600</v>
      </c>
      <c r="E73" s="28">
        <v>26</v>
      </c>
      <c r="F73" s="29" t="s">
        <v>8220</v>
      </c>
      <c r="G73" s="25" t="s">
        <v>8223</v>
      </c>
      <c r="H73" s="25" t="s">
        <v>8245</v>
      </c>
      <c r="I73" s="25">
        <v>1310837574</v>
      </c>
      <c r="J73" s="25">
        <v>1308245574</v>
      </c>
      <c r="K73" s="25" t="b">
        <v>0</v>
      </c>
      <c r="L73" s="25">
        <v>2</v>
      </c>
      <c r="M73" s="25" t="b">
        <v>0</v>
      </c>
      <c r="N73" s="30" t="s">
        <v>8290</v>
      </c>
      <c r="O73" s="25" t="s">
        <v>8291</v>
      </c>
      <c r="P73" s="36">
        <v>1</v>
      </c>
      <c r="Q73" s="25">
        <v>13</v>
      </c>
      <c r="R73" s="16">
        <v>40710</v>
      </c>
      <c r="S73" s="16">
        <v>40740</v>
      </c>
    </row>
    <row r="74" spans="1:19" ht="32" x14ac:dyDescent="0.2">
      <c r="A74" s="25">
        <v>2160</v>
      </c>
      <c r="B74" s="26" t="s">
        <v>2161</v>
      </c>
      <c r="C74" s="26" t="s">
        <v>6270</v>
      </c>
      <c r="D74" s="27">
        <v>10000</v>
      </c>
      <c r="E74" s="28">
        <v>85</v>
      </c>
      <c r="F74" s="29" t="s">
        <v>8220</v>
      </c>
      <c r="G74" s="25" t="s">
        <v>8223</v>
      </c>
      <c r="H74" s="25" t="s">
        <v>8245</v>
      </c>
      <c r="I74" s="25">
        <v>1337447105</v>
      </c>
      <c r="J74" s="25">
        <v>1334855105</v>
      </c>
      <c r="K74" s="25" t="b">
        <v>0</v>
      </c>
      <c r="L74" s="25">
        <v>16</v>
      </c>
      <c r="M74" s="25" t="b">
        <v>0</v>
      </c>
      <c r="N74" s="30" t="s">
        <v>8290</v>
      </c>
      <c r="O74" s="25" t="s">
        <v>8291</v>
      </c>
      <c r="P74" s="36">
        <v>1</v>
      </c>
      <c r="Q74" s="25">
        <v>5.31</v>
      </c>
      <c r="R74" s="16">
        <v>41018</v>
      </c>
      <c r="S74" s="16">
        <v>41048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20846-011D-1646-9982-5C965A089E2B}">
  <dimension ref="A1:S18"/>
  <sheetViews>
    <sheetView workbookViewId="0">
      <selection activeCell="I12" sqref="I12"/>
    </sheetView>
  </sheetViews>
  <sheetFormatPr baseColWidth="10" defaultRowHeight="15" x14ac:dyDescent="0.2"/>
  <cols>
    <col min="1" max="1" width="4.1640625" bestFit="1" customWidth="1"/>
    <col min="2" max="2" width="37.33203125" bestFit="1" customWidth="1"/>
    <col min="3" max="3" width="43" customWidth="1"/>
    <col min="4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3.5" bestFit="1" customWidth="1"/>
    <col min="15" max="15" width="10.6640625" bestFit="1" customWidth="1"/>
    <col min="16" max="16" width="16.33203125" bestFit="1" customWidth="1"/>
    <col min="17" max="17" width="15" bestFit="1" customWidth="1"/>
    <col min="18" max="18" width="20.33203125" bestFit="1" customWidth="1"/>
    <col min="19" max="19" width="19" bestFit="1" customWidth="1"/>
  </cols>
  <sheetData>
    <row r="1" spans="1:19" ht="16" x14ac:dyDescent="0.2">
      <c r="A1" s="18" t="s">
        <v>0</v>
      </c>
      <c r="B1" s="21" t="s">
        <v>1</v>
      </c>
      <c r="C1" s="21" t="s">
        <v>4110</v>
      </c>
      <c r="D1" s="22" t="s">
        <v>8352</v>
      </c>
      <c r="E1" s="23" t="s">
        <v>8217</v>
      </c>
      <c r="F1" s="18" t="s">
        <v>8263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24" t="s">
        <v>8317</v>
      </c>
      <c r="O1" s="18" t="s">
        <v>8316</v>
      </c>
      <c r="P1" s="18" t="s">
        <v>8264</v>
      </c>
      <c r="Q1" s="18" t="s">
        <v>8265</v>
      </c>
      <c r="R1" s="18" t="s">
        <v>8326</v>
      </c>
      <c r="S1" s="18" t="s">
        <v>8327</v>
      </c>
    </row>
    <row r="2" spans="1:19" ht="48" x14ac:dyDescent="0.2">
      <c r="A2" s="25">
        <v>641</v>
      </c>
      <c r="B2" s="26" t="s">
        <v>642</v>
      </c>
      <c r="C2" s="26" t="s">
        <v>4751</v>
      </c>
      <c r="D2" s="27">
        <v>40000</v>
      </c>
      <c r="E2" s="28">
        <v>47665</v>
      </c>
      <c r="F2" s="53" t="s">
        <v>8218</v>
      </c>
      <c r="G2" s="25" t="s">
        <v>8223</v>
      </c>
      <c r="H2" s="25" t="s">
        <v>8245</v>
      </c>
      <c r="I2" s="25">
        <v>1439473248</v>
      </c>
      <c r="J2" s="25">
        <v>1436881248</v>
      </c>
      <c r="K2" s="25" t="b">
        <v>0</v>
      </c>
      <c r="L2" s="25">
        <v>315</v>
      </c>
      <c r="M2" s="25" t="b">
        <v>1</v>
      </c>
      <c r="N2" s="30" t="s">
        <v>8276</v>
      </c>
      <c r="O2" s="25" t="s">
        <v>8278</v>
      </c>
      <c r="P2" s="54">
        <v>119</v>
      </c>
      <c r="Q2" s="25">
        <v>151.32</v>
      </c>
      <c r="R2" s="16">
        <v>42199</v>
      </c>
      <c r="S2" s="16">
        <v>42229</v>
      </c>
    </row>
    <row r="3" spans="1:19" ht="32" x14ac:dyDescent="0.2">
      <c r="A3" s="25">
        <v>643</v>
      </c>
      <c r="B3" s="26" t="s">
        <v>644</v>
      </c>
      <c r="C3" s="26" t="s">
        <v>4753</v>
      </c>
      <c r="D3" s="27">
        <v>25000</v>
      </c>
      <c r="E3" s="28">
        <v>26452</v>
      </c>
      <c r="F3" s="53" t="s">
        <v>8218</v>
      </c>
      <c r="G3" s="25" t="s">
        <v>8223</v>
      </c>
      <c r="H3" s="25" t="s">
        <v>8245</v>
      </c>
      <c r="I3" s="25">
        <v>1433085875</v>
      </c>
      <c r="J3" s="25">
        <v>1428333875</v>
      </c>
      <c r="K3" s="25" t="b">
        <v>0</v>
      </c>
      <c r="L3" s="25">
        <v>152</v>
      </c>
      <c r="M3" s="25" t="b">
        <v>1</v>
      </c>
      <c r="N3" s="30" t="s">
        <v>8276</v>
      </c>
      <c r="O3" s="25" t="s">
        <v>8278</v>
      </c>
      <c r="P3" s="55">
        <v>106</v>
      </c>
      <c r="Q3" s="25">
        <v>174.03</v>
      </c>
      <c r="R3" s="16">
        <v>42100</v>
      </c>
      <c r="S3" s="16">
        <v>42155</v>
      </c>
    </row>
    <row r="4" spans="1:19" ht="48" x14ac:dyDescent="0.2">
      <c r="A4" s="25">
        <v>644</v>
      </c>
      <c r="B4" s="26" t="s">
        <v>645</v>
      </c>
      <c r="C4" s="26" t="s">
        <v>4754</v>
      </c>
      <c r="D4" s="27">
        <v>25000</v>
      </c>
      <c r="E4" s="28">
        <v>75029.48</v>
      </c>
      <c r="F4" s="53" t="s">
        <v>8218</v>
      </c>
      <c r="G4" s="25" t="s">
        <v>8223</v>
      </c>
      <c r="H4" s="25" t="s">
        <v>8245</v>
      </c>
      <c r="I4" s="25">
        <v>1414544400</v>
      </c>
      <c r="J4" s="25">
        <v>1410883139</v>
      </c>
      <c r="K4" s="25" t="b">
        <v>0</v>
      </c>
      <c r="L4" s="25">
        <v>1021</v>
      </c>
      <c r="M4" s="25" t="b">
        <v>1</v>
      </c>
      <c r="N4" s="30" t="s">
        <v>8276</v>
      </c>
      <c r="O4" s="25" t="s">
        <v>8278</v>
      </c>
      <c r="P4" s="56">
        <v>300</v>
      </c>
      <c r="Q4" s="25">
        <v>73.489999999999995</v>
      </c>
      <c r="R4" s="16">
        <v>41898</v>
      </c>
      <c r="S4" s="16">
        <v>41941</v>
      </c>
    </row>
    <row r="5" spans="1:19" ht="32" x14ac:dyDescent="0.2">
      <c r="A5" s="25">
        <v>645</v>
      </c>
      <c r="B5" s="26" t="s">
        <v>646</v>
      </c>
      <c r="C5" s="26" t="s">
        <v>4755</v>
      </c>
      <c r="D5" s="27">
        <v>2000</v>
      </c>
      <c r="E5" s="28">
        <v>5574</v>
      </c>
      <c r="F5" s="53" t="s">
        <v>8218</v>
      </c>
      <c r="G5" s="25" t="s">
        <v>8223</v>
      </c>
      <c r="H5" s="25" t="s">
        <v>8245</v>
      </c>
      <c r="I5" s="25">
        <v>1470962274</v>
      </c>
      <c r="J5" s="25">
        <v>1468370274</v>
      </c>
      <c r="K5" s="25" t="b">
        <v>0</v>
      </c>
      <c r="L5" s="25">
        <v>237</v>
      </c>
      <c r="M5" s="25" t="b">
        <v>1</v>
      </c>
      <c r="N5" s="30" t="s">
        <v>8276</v>
      </c>
      <c r="O5" s="25" t="s">
        <v>8278</v>
      </c>
      <c r="P5" s="56">
        <v>279</v>
      </c>
      <c r="Q5" s="25">
        <v>23.52</v>
      </c>
      <c r="R5" s="16">
        <v>42564</v>
      </c>
      <c r="S5" s="16">
        <v>42594</v>
      </c>
    </row>
    <row r="6" spans="1:19" ht="48" x14ac:dyDescent="0.2">
      <c r="A6" s="25">
        <v>646</v>
      </c>
      <c r="B6" s="26" t="s">
        <v>647</v>
      </c>
      <c r="C6" s="26" t="s">
        <v>4756</v>
      </c>
      <c r="D6" s="27">
        <v>800</v>
      </c>
      <c r="E6" s="28">
        <v>1055.01</v>
      </c>
      <c r="F6" s="53" t="s">
        <v>8218</v>
      </c>
      <c r="G6" s="25" t="s">
        <v>8223</v>
      </c>
      <c r="H6" s="25" t="s">
        <v>8245</v>
      </c>
      <c r="I6" s="25">
        <v>1407788867</v>
      </c>
      <c r="J6" s="25">
        <v>1405196867</v>
      </c>
      <c r="K6" s="25" t="b">
        <v>0</v>
      </c>
      <c r="L6" s="25">
        <v>27</v>
      </c>
      <c r="M6" s="25" t="b">
        <v>1</v>
      </c>
      <c r="N6" s="30" t="s">
        <v>8276</v>
      </c>
      <c r="O6" s="25" t="s">
        <v>8278</v>
      </c>
      <c r="P6" s="57">
        <v>132</v>
      </c>
      <c r="Q6" s="25">
        <v>39.07</v>
      </c>
      <c r="R6" s="16">
        <v>41832</v>
      </c>
      <c r="S6" s="16">
        <v>41862</v>
      </c>
    </row>
    <row r="7" spans="1:19" ht="32" x14ac:dyDescent="0.2">
      <c r="A7" s="25">
        <v>648</v>
      </c>
      <c r="B7" s="26" t="s">
        <v>649</v>
      </c>
      <c r="C7" s="26" t="s">
        <v>4758</v>
      </c>
      <c r="D7" s="27">
        <v>35000</v>
      </c>
      <c r="E7" s="28">
        <v>44388</v>
      </c>
      <c r="F7" s="53" t="s">
        <v>8218</v>
      </c>
      <c r="G7" s="25" t="s">
        <v>8223</v>
      </c>
      <c r="H7" s="25" t="s">
        <v>8245</v>
      </c>
      <c r="I7" s="25">
        <v>1413304708</v>
      </c>
      <c r="J7" s="25">
        <v>1410280708</v>
      </c>
      <c r="K7" s="25" t="b">
        <v>0</v>
      </c>
      <c r="L7" s="25">
        <v>27</v>
      </c>
      <c r="M7" s="25" t="b">
        <v>1</v>
      </c>
      <c r="N7" s="30" t="s">
        <v>8276</v>
      </c>
      <c r="O7" s="25" t="s">
        <v>8278</v>
      </c>
      <c r="P7" s="58">
        <v>127</v>
      </c>
      <c r="Q7" s="25">
        <v>1644</v>
      </c>
      <c r="R7" s="16">
        <v>41891</v>
      </c>
      <c r="S7" s="16">
        <v>41926</v>
      </c>
    </row>
    <row r="8" spans="1:19" ht="48" x14ac:dyDescent="0.2">
      <c r="A8" s="25">
        <v>649</v>
      </c>
      <c r="B8" s="26" t="s">
        <v>650</v>
      </c>
      <c r="C8" s="26" t="s">
        <v>4759</v>
      </c>
      <c r="D8" s="27">
        <v>2500</v>
      </c>
      <c r="E8" s="28">
        <v>3499</v>
      </c>
      <c r="F8" s="53" t="s">
        <v>8218</v>
      </c>
      <c r="G8" s="25" t="s">
        <v>8223</v>
      </c>
      <c r="H8" s="25" t="s">
        <v>8245</v>
      </c>
      <c r="I8" s="25">
        <v>1410904413</v>
      </c>
      <c r="J8" s="25">
        <v>1409090013</v>
      </c>
      <c r="K8" s="25" t="b">
        <v>0</v>
      </c>
      <c r="L8" s="25">
        <v>82</v>
      </c>
      <c r="M8" s="25" t="b">
        <v>1</v>
      </c>
      <c r="N8" s="30" t="s">
        <v>8276</v>
      </c>
      <c r="O8" s="25" t="s">
        <v>8278</v>
      </c>
      <c r="P8" s="59">
        <v>140</v>
      </c>
      <c r="Q8" s="25">
        <v>42.67</v>
      </c>
      <c r="R8" s="16">
        <v>41877</v>
      </c>
      <c r="S8" s="16">
        <v>41898</v>
      </c>
    </row>
    <row r="9" spans="1:19" ht="48" x14ac:dyDescent="0.2">
      <c r="A9" s="25">
        <v>650</v>
      </c>
      <c r="B9" s="26" t="s">
        <v>651</v>
      </c>
      <c r="C9" s="26" t="s">
        <v>4760</v>
      </c>
      <c r="D9" s="27">
        <v>1500</v>
      </c>
      <c r="E9" s="28">
        <v>1686</v>
      </c>
      <c r="F9" s="53" t="s">
        <v>8218</v>
      </c>
      <c r="G9" s="25" t="s">
        <v>8223</v>
      </c>
      <c r="H9" s="25" t="s">
        <v>8245</v>
      </c>
      <c r="I9" s="25">
        <v>1418953984</v>
      </c>
      <c r="J9" s="25">
        <v>1413766384</v>
      </c>
      <c r="K9" s="25" t="b">
        <v>0</v>
      </c>
      <c r="L9" s="25">
        <v>48</v>
      </c>
      <c r="M9" s="25" t="b">
        <v>1</v>
      </c>
      <c r="N9" s="30" t="s">
        <v>8276</v>
      </c>
      <c r="O9" s="25" t="s">
        <v>8278</v>
      </c>
      <c r="P9" s="60">
        <v>112</v>
      </c>
      <c r="Q9" s="25">
        <v>35.130000000000003</v>
      </c>
      <c r="R9" s="16">
        <v>41932</v>
      </c>
      <c r="S9" s="16">
        <v>41992</v>
      </c>
    </row>
    <row r="10" spans="1:19" ht="48" x14ac:dyDescent="0.2">
      <c r="A10" s="25">
        <v>651</v>
      </c>
      <c r="B10" s="26" t="s">
        <v>652</v>
      </c>
      <c r="C10" s="26" t="s">
        <v>4761</v>
      </c>
      <c r="D10" s="27">
        <v>25000</v>
      </c>
      <c r="E10" s="28">
        <v>25132</v>
      </c>
      <c r="F10" s="53" t="s">
        <v>8218</v>
      </c>
      <c r="G10" s="25" t="s">
        <v>8223</v>
      </c>
      <c r="H10" s="25" t="s">
        <v>8245</v>
      </c>
      <c r="I10" s="25">
        <v>1418430311</v>
      </c>
      <c r="J10" s="25">
        <v>1415838311</v>
      </c>
      <c r="K10" s="25" t="b">
        <v>0</v>
      </c>
      <c r="L10" s="25">
        <v>105</v>
      </c>
      <c r="M10" s="25" t="b">
        <v>1</v>
      </c>
      <c r="N10" s="30" t="s">
        <v>8276</v>
      </c>
      <c r="O10" s="25" t="s">
        <v>8278</v>
      </c>
      <c r="P10" s="61">
        <v>101</v>
      </c>
      <c r="Q10" s="25">
        <v>239.35</v>
      </c>
      <c r="R10" s="16">
        <v>41956</v>
      </c>
      <c r="S10" s="16">
        <v>41986</v>
      </c>
    </row>
    <row r="11" spans="1:19" ht="48" x14ac:dyDescent="0.2">
      <c r="A11" s="25">
        <v>652</v>
      </c>
      <c r="B11" s="26" t="s">
        <v>653</v>
      </c>
      <c r="C11" s="26" t="s">
        <v>4762</v>
      </c>
      <c r="D11" s="27">
        <v>3000</v>
      </c>
      <c r="E11" s="28">
        <v>3014</v>
      </c>
      <c r="F11" s="53" t="s">
        <v>8218</v>
      </c>
      <c r="G11" s="25" t="s">
        <v>8223</v>
      </c>
      <c r="H11" s="25" t="s">
        <v>8245</v>
      </c>
      <c r="I11" s="25">
        <v>1480613650</v>
      </c>
      <c r="J11" s="25">
        <v>1478018050</v>
      </c>
      <c r="K11" s="25" t="b">
        <v>0</v>
      </c>
      <c r="L11" s="25">
        <v>28</v>
      </c>
      <c r="M11" s="25" t="b">
        <v>1</v>
      </c>
      <c r="N11" s="30" t="s">
        <v>8276</v>
      </c>
      <c r="O11" s="25" t="s">
        <v>8278</v>
      </c>
      <c r="P11" s="62">
        <v>100</v>
      </c>
      <c r="Q11" s="25">
        <v>107.64</v>
      </c>
      <c r="R11" s="16">
        <v>42675</v>
      </c>
      <c r="S11" s="16">
        <v>42705</v>
      </c>
    </row>
    <row r="12" spans="1:19" ht="48" x14ac:dyDescent="0.2">
      <c r="A12" s="25">
        <v>653</v>
      </c>
      <c r="B12" s="26" t="s">
        <v>654</v>
      </c>
      <c r="C12" s="26" t="s">
        <v>4763</v>
      </c>
      <c r="D12" s="27">
        <v>75000</v>
      </c>
      <c r="E12" s="28">
        <v>106084.5</v>
      </c>
      <c r="F12" s="53" t="s">
        <v>8218</v>
      </c>
      <c r="G12" s="25" t="s">
        <v>8223</v>
      </c>
      <c r="H12" s="25" t="s">
        <v>8245</v>
      </c>
      <c r="I12" s="25">
        <v>1440082240</v>
      </c>
      <c r="J12" s="25">
        <v>1436885440</v>
      </c>
      <c r="K12" s="25" t="b">
        <v>0</v>
      </c>
      <c r="L12" s="25">
        <v>1107</v>
      </c>
      <c r="M12" s="25" t="b">
        <v>1</v>
      </c>
      <c r="N12" s="30" t="s">
        <v>8276</v>
      </c>
      <c r="O12" s="25" t="s">
        <v>8278</v>
      </c>
      <c r="P12" s="63">
        <v>141</v>
      </c>
      <c r="Q12" s="25">
        <v>95.83</v>
      </c>
      <c r="R12" s="16">
        <v>42199</v>
      </c>
      <c r="S12" s="16">
        <v>42236</v>
      </c>
    </row>
    <row r="13" spans="1:19" ht="48" x14ac:dyDescent="0.2">
      <c r="A13" s="25">
        <v>654</v>
      </c>
      <c r="B13" s="26" t="s">
        <v>655</v>
      </c>
      <c r="C13" s="26" t="s">
        <v>4764</v>
      </c>
      <c r="D13" s="27">
        <v>12000</v>
      </c>
      <c r="E13" s="28">
        <v>32075</v>
      </c>
      <c r="F13" s="53" t="s">
        <v>8218</v>
      </c>
      <c r="G13" s="25" t="s">
        <v>8223</v>
      </c>
      <c r="H13" s="25" t="s">
        <v>8245</v>
      </c>
      <c r="I13" s="25">
        <v>1436396313</v>
      </c>
      <c r="J13" s="25">
        <v>1433804313</v>
      </c>
      <c r="K13" s="25" t="b">
        <v>0</v>
      </c>
      <c r="L13" s="25">
        <v>1013</v>
      </c>
      <c r="M13" s="25" t="b">
        <v>1</v>
      </c>
      <c r="N13" s="30" t="s">
        <v>8276</v>
      </c>
      <c r="O13" s="25" t="s">
        <v>8278</v>
      </c>
      <c r="P13" s="56">
        <v>267</v>
      </c>
      <c r="Q13" s="25">
        <v>31.66</v>
      </c>
      <c r="R13" s="16">
        <v>42163</v>
      </c>
      <c r="S13" s="16">
        <v>42193</v>
      </c>
    </row>
    <row r="14" spans="1:19" ht="48" x14ac:dyDescent="0.2">
      <c r="A14" s="25">
        <v>655</v>
      </c>
      <c r="B14" s="26" t="s">
        <v>656</v>
      </c>
      <c r="C14" s="26" t="s">
        <v>4765</v>
      </c>
      <c r="D14" s="27">
        <v>8000</v>
      </c>
      <c r="E14" s="28">
        <v>11751</v>
      </c>
      <c r="F14" s="53" t="s">
        <v>8218</v>
      </c>
      <c r="G14" s="25" t="s">
        <v>8223</v>
      </c>
      <c r="H14" s="25" t="s">
        <v>8245</v>
      </c>
      <c r="I14" s="25">
        <v>1426197512</v>
      </c>
      <c r="J14" s="25">
        <v>1423609112</v>
      </c>
      <c r="K14" s="25" t="b">
        <v>0</v>
      </c>
      <c r="L14" s="25">
        <v>274</v>
      </c>
      <c r="M14" s="25" t="b">
        <v>1</v>
      </c>
      <c r="N14" s="30" t="s">
        <v>8276</v>
      </c>
      <c r="O14" s="25" t="s">
        <v>8278</v>
      </c>
      <c r="P14" s="64">
        <v>147</v>
      </c>
      <c r="Q14" s="25">
        <v>42.89</v>
      </c>
      <c r="R14" s="16">
        <v>42045</v>
      </c>
      <c r="S14" s="16">
        <v>42075</v>
      </c>
    </row>
    <row r="15" spans="1:19" ht="48" x14ac:dyDescent="0.2">
      <c r="A15" s="25">
        <v>656</v>
      </c>
      <c r="B15" s="26" t="s">
        <v>657</v>
      </c>
      <c r="C15" s="26" t="s">
        <v>4766</v>
      </c>
      <c r="D15" s="27">
        <v>5000</v>
      </c>
      <c r="E15" s="28">
        <v>10678</v>
      </c>
      <c r="F15" s="53" t="s">
        <v>8218</v>
      </c>
      <c r="G15" s="25" t="s">
        <v>8223</v>
      </c>
      <c r="H15" s="25" t="s">
        <v>8245</v>
      </c>
      <c r="I15" s="25">
        <v>1460917119</v>
      </c>
      <c r="J15" s="25">
        <v>1455736719</v>
      </c>
      <c r="K15" s="25" t="b">
        <v>0</v>
      </c>
      <c r="L15" s="25">
        <v>87</v>
      </c>
      <c r="M15" s="25" t="b">
        <v>1</v>
      </c>
      <c r="N15" s="30" t="s">
        <v>8276</v>
      </c>
      <c r="O15" s="25" t="s">
        <v>8278</v>
      </c>
      <c r="P15" s="56">
        <v>214</v>
      </c>
      <c r="Q15" s="25">
        <v>122.74</v>
      </c>
      <c r="R15" s="16">
        <v>42417</v>
      </c>
      <c r="S15" s="16">
        <v>42477</v>
      </c>
    </row>
    <row r="16" spans="1:19" ht="48" x14ac:dyDescent="0.2">
      <c r="A16" s="25">
        <v>657</v>
      </c>
      <c r="B16" s="26" t="s">
        <v>658</v>
      </c>
      <c r="C16" s="26" t="s">
        <v>4767</v>
      </c>
      <c r="D16" s="27">
        <v>15000</v>
      </c>
      <c r="E16" s="28">
        <v>18855</v>
      </c>
      <c r="F16" s="53" t="s">
        <v>8218</v>
      </c>
      <c r="G16" s="25" t="s">
        <v>8223</v>
      </c>
      <c r="H16" s="25" t="s">
        <v>8245</v>
      </c>
      <c r="I16" s="25">
        <v>1450901872</v>
      </c>
      <c r="J16" s="25">
        <v>1448309872</v>
      </c>
      <c r="K16" s="25" t="b">
        <v>0</v>
      </c>
      <c r="L16" s="25">
        <v>99</v>
      </c>
      <c r="M16" s="25" t="b">
        <v>1</v>
      </c>
      <c r="N16" s="30" t="s">
        <v>8276</v>
      </c>
      <c r="O16" s="25" t="s">
        <v>8278</v>
      </c>
      <c r="P16" s="65">
        <v>126</v>
      </c>
      <c r="Q16" s="25">
        <v>190.45</v>
      </c>
      <c r="R16" s="16">
        <v>42331</v>
      </c>
      <c r="S16" s="16">
        <v>42361</v>
      </c>
    </row>
    <row r="17" spans="1:19" ht="48" x14ac:dyDescent="0.2">
      <c r="A17" s="25">
        <v>658</v>
      </c>
      <c r="B17" s="26" t="s">
        <v>659</v>
      </c>
      <c r="C17" s="26" t="s">
        <v>4768</v>
      </c>
      <c r="D17" s="27">
        <v>28888</v>
      </c>
      <c r="E17" s="28">
        <v>30177</v>
      </c>
      <c r="F17" s="53" t="s">
        <v>8218</v>
      </c>
      <c r="G17" s="25" t="s">
        <v>8223</v>
      </c>
      <c r="H17" s="25" t="s">
        <v>8245</v>
      </c>
      <c r="I17" s="25">
        <v>1437933600</v>
      </c>
      <c r="J17" s="25">
        <v>1435117889</v>
      </c>
      <c r="K17" s="25" t="b">
        <v>0</v>
      </c>
      <c r="L17" s="25">
        <v>276</v>
      </c>
      <c r="M17" s="25" t="b">
        <v>1</v>
      </c>
      <c r="N17" s="30" t="s">
        <v>8276</v>
      </c>
      <c r="O17" s="25" t="s">
        <v>8278</v>
      </c>
      <c r="P17" s="66">
        <v>104</v>
      </c>
      <c r="Q17" s="25">
        <v>109.34</v>
      </c>
      <c r="R17" s="16">
        <v>42179</v>
      </c>
      <c r="S17" s="16">
        <v>42211</v>
      </c>
    </row>
    <row r="18" spans="1:19" ht="16" x14ac:dyDescent="0.2">
      <c r="A18" s="25">
        <v>659</v>
      </c>
      <c r="B18" s="26" t="s">
        <v>660</v>
      </c>
      <c r="C18" s="26" t="s">
        <v>4769</v>
      </c>
      <c r="D18" s="27">
        <v>3000</v>
      </c>
      <c r="E18" s="28">
        <v>3017</v>
      </c>
      <c r="F18" s="53" t="s">
        <v>8218</v>
      </c>
      <c r="G18" s="25" t="s">
        <v>8223</v>
      </c>
      <c r="H18" s="25" t="s">
        <v>8245</v>
      </c>
      <c r="I18" s="25">
        <v>1440339295</v>
      </c>
      <c r="J18" s="25">
        <v>1437747295</v>
      </c>
      <c r="K18" s="25" t="b">
        <v>0</v>
      </c>
      <c r="L18" s="25">
        <v>21</v>
      </c>
      <c r="M18" s="25" t="b">
        <v>1</v>
      </c>
      <c r="N18" s="30" t="s">
        <v>8276</v>
      </c>
      <c r="O18" s="25" t="s">
        <v>8278</v>
      </c>
      <c r="P18" s="61">
        <v>101</v>
      </c>
      <c r="Q18" s="25">
        <v>143.66999999999999</v>
      </c>
      <c r="R18" s="16">
        <v>42209</v>
      </c>
      <c r="S18" s="16">
        <v>42239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71BC3-DD48-B749-BAA7-0E74385CD080}">
  <dimension ref="A1:S82"/>
  <sheetViews>
    <sheetView workbookViewId="0">
      <selection activeCell="E8" sqref="E8"/>
    </sheetView>
  </sheetViews>
  <sheetFormatPr baseColWidth="10" defaultRowHeight="15" x14ac:dyDescent="0.2"/>
  <cols>
    <col min="1" max="1" width="4.1640625" bestFit="1" customWidth="1"/>
    <col min="2" max="2" width="51" bestFit="1" customWidth="1"/>
    <col min="3" max="3" width="51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3.5" bestFit="1" customWidth="1"/>
    <col min="15" max="15" width="10.6640625" bestFit="1" customWidth="1"/>
    <col min="16" max="16" width="16.33203125" bestFit="1" customWidth="1"/>
    <col min="17" max="17" width="15" bestFit="1" customWidth="1"/>
    <col min="18" max="18" width="20.33203125" bestFit="1" customWidth="1"/>
    <col min="19" max="19" width="19" bestFit="1" customWidth="1"/>
  </cols>
  <sheetData>
    <row r="1" spans="1:19" ht="16" x14ac:dyDescent="0.2">
      <c r="A1" s="18" t="s">
        <v>0</v>
      </c>
      <c r="B1" s="21" t="s">
        <v>1</v>
      </c>
      <c r="C1" s="21" t="s">
        <v>4110</v>
      </c>
      <c r="D1" s="22" t="s">
        <v>8352</v>
      </c>
      <c r="E1" s="23" t="s">
        <v>8217</v>
      </c>
      <c r="F1" s="18" t="s">
        <v>8263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24" t="s">
        <v>8317</v>
      </c>
      <c r="O1" s="18" t="s">
        <v>8316</v>
      </c>
      <c r="P1" s="18" t="s">
        <v>8264</v>
      </c>
      <c r="Q1" s="18" t="s">
        <v>8265</v>
      </c>
      <c r="R1" s="18" t="s">
        <v>8326</v>
      </c>
      <c r="S1" s="18" t="s">
        <v>8327</v>
      </c>
    </row>
    <row r="2" spans="1:19" ht="48" x14ac:dyDescent="0.2">
      <c r="A2" s="25">
        <v>660</v>
      </c>
      <c r="B2" s="26" t="s">
        <v>661</v>
      </c>
      <c r="C2" s="26" t="s">
        <v>4770</v>
      </c>
      <c r="D2" s="27">
        <v>50000</v>
      </c>
      <c r="E2" s="28">
        <v>1529</v>
      </c>
      <c r="F2" s="29" t="s">
        <v>8220</v>
      </c>
      <c r="G2" s="25" t="s">
        <v>8223</v>
      </c>
      <c r="H2" s="25" t="s">
        <v>8245</v>
      </c>
      <c r="I2" s="25">
        <v>1415558879</v>
      </c>
      <c r="J2" s="25">
        <v>1412963279</v>
      </c>
      <c r="K2" s="25" t="b">
        <v>0</v>
      </c>
      <c r="L2" s="25">
        <v>18</v>
      </c>
      <c r="M2" s="25" t="b">
        <v>0</v>
      </c>
      <c r="N2" s="30" t="s">
        <v>8276</v>
      </c>
      <c r="O2" s="25" t="s">
        <v>8278</v>
      </c>
      <c r="P2" s="32">
        <v>3</v>
      </c>
      <c r="Q2" s="25">
        <v>84.94</v>
      </c>
      <c r="R2" s="16">
        <v>41922</v>
      </c>
      <c r="S2" s="16">
        <v>41952</v>
      </c>
    </row>
    <row r="3" spans="1:19" ht="32" x14ac:dyDescent="0.2">
      <c r="A3" s="25">
        <v>661</v>
      </c>
      <c r="B3" s="26" t="s">
        <v>662</v>
      </c>
      <c r="C3" s="26" t="s">
        <v>4771</v>
      </c>
      <c r="D3" s="27">
        <v>10000</v>
      </c>
      <c r="E3" s="28">
        <v>95</v>
      </c>
      <c r="F3" s="29" t="s">
        <v>8220</v>
      </c>
      <c r="G3" s="25" t="s">
        <v>8223</v>
      </c>
      <c r="H3" s="25" t="s">
        <v>8245</v>
      </c>
      <c r="I3" s="25">
        <v>1477236559</v>
      </c>
      <c r="J3" s="25">
        <v>1474644559</v>
      </c>
      <c r="K3" s="25" t="b">
        <v>0</v>
      </c>
      <c r="L3" s="25">
        <v>9</v>
      </c>
      <c r="M3" s="25" t="b">
        <v>0</v>
      </c>
      <c r="N3" s="30" t="s">
        <v>8276</v>
      </c>
      <c r="O3" s="25" t="s">
        <v>8278</v>
      </c>
      <c r="P3" s="36">
        <v>1</v>
      </c>
      <c r="Q3" s="25">
        <v>10.56</v>
      </c>
      <c r="R3" s="16">
        <v>42636</v>
      </c>
      <c r="S3" s="16">
        <v>42666</v>
      </c>
    </row>
    <row r="4" spans="1:19" ht="32" x14ac:dyDescent="0.2">
      <c r="A4" s="25">
        <v>662</v>
      </c>
      <c r="B4" s="26" t="s">
        <v>663</v>
      </c>
      <c r="C4" s="26" t="s">
        <v>4772</v>
      </c>
      <c r="D4" s="27">
        <v>39000</v>
      </c>
      <c r="E4" s="28">
        <v>156</v>
      </c>
      <c r="F4" s="29" t="s">
        <v>8220</v>
      </c>
      <c r="G4" s="25" t="s">
        <v>8223</v>
      </c>
      <c r="H4" s="25" t="s">
        <v>8245</v>
      </c>
      <c r="I4" s="25">
        <v>1421404247</v>
      </c>
      <c r="J4" s="25">
        <v>1418812247</v>
      </c>
      <c r="K4" s="25" t="b">
        <v>0</v>
      </c>
      <c r="L4" s="25">
        <v>4</v>
      </c>
      <c r="M4" s="25" t="b">
        <v>0</v>
      </c>
      <c r="N4" s="30" t="s">
        <v>8276</v>
      </c>
      <c r="O4" s="25" t="s">
        <v>8278</v>
      </c>
      <c r="P4" s="34">
        <v>0</v>
      </c>
      <c r="Q4" s="25">
        <v>39</v>
      </c>
      <c r="R4" s="16">
        <v>41990</v>
      </c>
      <c r="S4" s="16">
        <v>42020</v>
      </c>
    </row>
    <row r="5" spans="1:19" ht="32" x14ac:dyDescent="0.2">
      <c r="A5" s="25">
        <v>664</v>
      </c>
      <c r="B5" s="26" t="s">
        <v>665</v>
      </c>
      <c r="C5" s="26" t="s">
        <v>4774</v>
      </c>
      <c r="D5" s="27">
        <v>12000</v>
      </c>
      <c r="E5" s="28">
        <v>904</v>
      </c>
      <c r="F5" s="29" t="s">
        <v>8220</v>
      </c>
      <c r="G5" s="25" t="s">
        <v>8223</v>
      </c>
      <c r="H5" s="25" t="s">
        <v>8245</v>
      </c>
      <c r="I5" s="25">
        <v>1428940775</v>
      </c>
      <c r="J5" s="25">
        <v>1426348775</v>
      </c>
      <c r="K5" s="25" t="b">
        <v>0</v>
      </c>
      <c r="L5" s="25">
        <v>29</v>
      </c>
      <c r="M5" s="25" t="b">
        <v>0</v>
      </c>
      <c r="N5" s="30" t="s">
        <v>8276</v>
      </c>
      <c r="O5" s="25" t="s">
        <v>8278</v>
      </c>
      <c r="P5" s="41">
        <v>8</v>
      </c>
      <c r="Q5" s="25">
        <v>31.17</v>
      </c>
      <c r="R5" s="16">
        <v>42077</v>
      </c>
      <c r="S5" s="16">
        <v>42107</v>
      </c>
    </row>
    <row r="6" spans="1:19" ht="48" x14ac:dyDescent="0.2">
      <c r="A6" s="25">
        <v>665</v>
      </c>
      <c r="B6" s="26" t="s">
        <v>666</v>
      </c>
      <c r="C6" s="26" t="s">
        <v>4775</v>
      </c>
      <c r="D6" s="27">
        <v>10000</v>
      </c>
      <c r="E6" s="28">
        <v>1864</v>
      </c>
      <c r="F6" s="29" t="s">
        <v>8220</v>
      </c>
      <c r="G6" s="25" t="s">
        <v>8223</v>
      </c>
      <c r="H6" s="25" t="s">
        <v>8245</v>
      </c>
      <c r="I6" s="25">
        <v>1484327061</v>
      </c>
      <c r="J6" s="25">
        <v>1479143061</v>
      </c>
      <c r="K6" s="25" t="b">
        <v>0</v>
      </c>
      <c r="L6" s="25">
        <v>12</v>
      </c>
      <c r="M6" s="25" t="b">
        <v>0</v>
      </c>
      <c r="N6" s="30" t="s">
        <v>8276</v>
      </c>
      <c r="O6" s="25" t="s">
        <v>8278</v>
      </c>
      <c r="P6" s="67">
        <v>19</v>
      </c>
      <c r="Q6" s="25">
        <v>155.33000000000001</v>
      </c>
      <c r="R6" s="16">
        <v>42688</v>
      </c>
      <c r="S6" s="16">
        <v>42748</v>
      </c>
    </row>
    <row r="7" spans="1:19" ht="48" x14ac:dyDescent="0.2">
      <c r="A7" s="25">
        <v>666</v>
      </c>
      <c r="B7" s="26" t="s">
        <v>667</v>
      </c>
      <c r="C7" s="26" t="s">
        <v>4776</v>
      </c>
      <c r="D7" s="27">
        <v>200000</v>
      </c>
      <c r="E7" s="28">
        <v>8</v>
      </c>
      <c r="F7" s="29" t="s">
        <v>8220</v>
      </c>
      <c r="G7" s="25" t="s">
        <v>8223</v>
      </c>
      <c r="H7" s="25" t="s">
        <v>8245</v>
      </c>
      <c r="I7" s="25">
        <v>1408305498</v>
      </c>
      <c r="J7" s="25">
        <v>1405713498</v>
      </c>
      <c r="K7" s="25" t="b">
        <v>0</v>
      </c>
      <c r="L7" s="25">
        <v>4</v>
      </c>
      <c r="M7" s="25" t="b">
        <v>0</v>
      </c>
      <c r="N7" s="30" t="s">
        <v>8276</v>
      </c>
      <c r="O7" s="25" t="s">
        <v>8278</v>
      </c>
      <c r="P7" s="34">
        <v>0</v>
      </c>
      <c r="Q7" s="25">
        <v>2</v>
      </c>
      <c r="R7" s="16">
        <v>41838</v>
      </c>
      <c r="S7" s="16">
        <v>41868</v>
      </c>
    </row>
    <row r="8" spans="1:19" ht="32" x14ac:dyDescent="0.2">
      <c r="A8" s="25">
        <v>668</v>
      </c>
      <c r="B8" s="26" t="s">
        <v>669</v>
      </c>
      <c r="C8" s="26" t="s">
        <v>4778</v>
      </c>
      <c r="D8" s="27">
        <v>15000</v>
      </c>
      <c r="E8" s="28">
        <v>684</v>
      </c>
      <c r="F8" s="29" t="s">
        <v>8220</v>
      </c>
      <c r="G8" s="25" t="s">
        <v>8223</v>
      </c>
      <c r="H8" s="25" t="s">
        <v>8245</v>
      </c>
      <c r="I8" s="25">
        <v>1431374222</v>
      </c>
      <c r="J8" s="25">
        <v>1427486222</v>
      </c>
      <c r="K8" s="25" t="b">
        <v>0</v>
      </c>
      <c r="L8" s="25">
        <v>25</v>
      </c>
      <c r="M8" s="25" t="b">
        <v>0</v>
      </c>
      <c r="N8" s="30" t="s">
        <v>8276</v>
      </c>
      <c r="O8" s="25" t="s">
        <v>8278</v>
      </c>
      <c r="P8" s="38">
        <v>5</v>
      </c>
      <c r="Q8" s="25">
        <v>27.36</v>
      </c>
      <c r="R8" s="16">
        <v>42090</v>
      </c>
      <c r="S8" s="16">
        <v>42135</v>
      </c>
    </row>
    <row r="9" spans="1:19" ht="48" x14ac:dyDescent="0.2">
      <c r="A9" s="25">
        <v>671</v>
      </c>
      <c r="B9" s="26" t="s">
        <v>672</v>
      </c>
      <c r="C9" s="26" t="s">
        <v>4781</v>
      </c>
      <c r="D9" s="27">
        <v>30000</v>
      </c>
      <c r="E9" s="28">
        <v>11828</v>
      </c>
      <c r="F9" s="29" t="s">
        <v>8220</v>
      </c>
      <c r="G9" s="25" t="s">
        <v>8223</v>
      </c>
      <c r="H9" s="25" t="s">
        <v>8245</v>
      </c>
      <c r="I9" s="25">
        <v>1421208000</v>
      </c>
      <c r="J9" s="25">
        <v>1418315852</v>
      </c>
      <c r="K9" s="25" t="b">
        <v>0</v>
      </c>
      <c r="L9" s="25">
        <v>15</v>
      </c>
      <c r="M9" s="25" t="b">
        <v>0</v>
      </c>
      <c r="N9" s="30" t="s">
        <v>8276</v>
      </c>
      <c r="O9" s="25" t="s">
        <v>8278</v>
      </c>
      <c r="P9" s="35">
        <v>39</v>
      </c>
      <c r="Q9" s="25">
        <v>788.53</v>
      </c>
      <c r="R9" s="16">
        <v>41984</v>
      </c>
      <c r="S9" s="16">
        <v>42018</v>
      </c>
    </row>
    <row r="10" spans="1:19" ht="48" x14ac:dyDescent="0.2">
      <c r="A10" s="25">
        <v>672</v>
      </c>
      <c r="B10" s="26" t="s">
        <v>673</v>
      </c>
      <c r="C10" s="26" t="s">
        <v>4782</v>
      </c>
      <c r="D10" s="27">
        <v>50000</v>
      </c>
      <c r="E10" s="28">
        <v>10814</v>
      </c>
      <c r="F10" s="29" t="s">
        <v>8220</v>
      </c>
      <c r="G10" s="25" t="s">
        <v>8223</v>
      </c>
      <c r="H10" s="25" t="s">
        <v>8245</v>
      </c>
      <c r="I10" s="25">
        <v>1420088340</v>
      </c>
      <c r="J10" s="25">
        <v>1417410964</v>
      </c>
      <c r="K10" s="25" t="b">
        <v>0</v>
      </c>
      <c r="L10" s="25">
        <v>215</v>
      </c>
      <c r="M10" s="25" t="b">
        <v>0</v>
      </c>
      <c r="N10" s="30" t="s">
        <v>8276</v>
      </c>
      <c r="O10" s="25" t="s">
        <v>8278</v>
      </c>
      <c r="P10" s="68">
        <v>22</v>
      </c>
      <c r="Q10" s="25">
        <v>50.3</v>
      </c>
      <c r="R10" s="16">
        <v>41974</v>
      </c>
      <c r="S10" s="16">
        <v>42005</v>
      </c>
    </row>
    <row r="11" spans="1:19" ht="48" x14ac:dyDescent="0.2">
      <c r="A11" s="25">
        <v>673</v>
      </c>
      <c r="B11" s="26" t="s">
        <v>674</v>
      </c>
      <c r="C11" s="26" t="s">
        <v>4783</v>
      </c>
      <c r="D11" s="27">
        <v>100000</v>
      </c>
      <c r="E11" s="28">
        <v>205</v>
      </c>
      <c r="F11" s="29" t="s">
        <v>8220</v>
      </c>
      <c r="G11" s="25" t="s">
        <v>8223</v>
      </c>
      <c r="H11" s="25" t="s">
        <v>8245</v>
      </c>
      <c r="I11" s="25">
        <v>1409602217</v>
      </c>
      <c r="J11" s="25">
        <v>1405714217</v>
      </c>
      <c r="K11" s="25" t="b">
        <v>0</v>
      </c>
      <c r="L11" s="25">
        <v>3</v>
      </c>
      <c r="M11" s="25" t="b">
        <v>0</v>
      </c>
      <c r="N11" s="30" t="s">
        <v>8276</v>
      </c>
      <c r="O11" s="25" t="s">
        <v>8278</v>
      </c>
      <c r="P11" s="34">
        <v>0</v>
      </c>
      <c r="Q11" s="25">
        <v>68.33</v>
      </c>
      <c r="R11" s="16">
        <v>41838</v>
      </c>
      <c r="S11" s="16">
        <v>41883</v>
      </c>
    </row>
    <row r="12" spans="1:19" ht="32" x14ac:dyDescent="0.2">
      <c r="A12" s="25">
        <v>674</v>
      </c>
      <c r="B12" s="26" t="s">
        <v>675</v>
      </c>
      <c r="C12" s="26" t="s">
        <v>4784</v>
      </c>
      <c r="D12" s="27">
        <v>50000</v>
      </c>
      <c r="E12" s="28">
        <v>15</v>
      </c>
      <c r="F12" s="29" t="s">
        <v>8220</v>
      </c>
      <c r="G12" s="25" t="s">
        <v>8223</v>
      </c>
      <c r="H12" s="25" t="s">
        <v>8245</v>
      </c>
      <c r="I12" s="25">
        <v>1407811627</v>
      </c>
      <c r="J12" s="25">
        <v>1402627627</v>
      </c>
      <c r="K12" s="25" t="b">
        <v>0</v>
      </c>
      <c r="L12" s="25">
        <v>2</v>
      </c>
      <c r="M12" s="25" t="b">
        <v>0</v>
      </c>
      <c r="N12" s="30" t="s">
        <v>8276</v>
      </c>
      <c r="O12" s="25" t="s">
        <v>8278</v>
      </c>
      <c r="P12" s="34">
        <v>0</v>
      </c>
      <c r="Q12" s="25">
        <v>7.5</v>
      </c>
      <c r="R12" s="16">
        <v>41803</v>
      </c>
      <c r="S12" s="16">
        <v>41863</v>
      </c>
    </row>
    <row r="13" spans="1:19" ht="48" x14ac:dyDescent="0.2">
      <c r="A13" s="25">
        <v>675</v>
      </c>
      <c r="B13" s="26" t="s">
        <v>676</v>
      </c>
      <c r="C13" s="26" t="s">
        <v>4785</v>
      </c>
      <c r="D13" s="27">
        <v>6000</v>
      </c>
      <c r="E13" s="28">
        <v>891</v>
      </c>
      <c r="F13" s="29" t="s">
        <v>8220</v>
      </c>
      <c r="G13" s="25" t="s">
        <v>8223</v>
      </c>
      <c r="H13" s="25" t="s">
        <v>8245</v>
      </c>
      <c r="I13" s="25">
        <v>1420095540</v>
      </c>
      <c r="J13" s="25">
        <v>1417558804</v>
      </c>
      <c r="K13" s="25" t="b">
        <v>0</v>
      </c>
      <c r="L13" s="25">
        <v>26</v>
      </c>
      <c r="M13" s="25" t="b">
        <v>0</v>
      </c>
      <c r="N13" s="30" t="s">
        <v>8276</v>
      </c>
      <c r="O13" s="25" t="s">
        <v>8278</v>
      </c>
      <c r="P13" s="69">
        <v>15</v>
      </c>
      <c r="Q13" s="25">
        <v>34.270000000000003</v>
      </c>
      <c r="R13" s="16">
        <v>41975</v>
      </c>
      <c r="S13" s="16">
        <v>42005</v>
      </c>
    </row>
    <row r="14" spans="1:19" ht="48" x14ac:dyDescent="0.2">
      <c r="A14" s="25">
        <v>678</v>
      </c>
      <c r="B14" s="26" t="s">
        <v>679</v>
      </c>
      <c r="C14" s="26" t="s">
        <v>4788</v>
      </c>
      <c r="D14" s="27">
        <v>29000</v>
      </c>
      <c r="E14" s="28">
        <v>1108</v>
      </c>
      <c r="F14" s="29" t="s">
        <v>8220</v>
      </c>
      <c r="G14" s="25" t="s">
        <v>8223</v>
      </c>
      <c r="H14" s="25" t="s">
        <v>8245</v>
      </c>
      <c r="I14" s="25">
        <v>1463821338</v>
      </c>
      <c r="J14" s="25">
        <v>1461229338</v>
      </c>
      <c r="K14" s="25" t="b">
        <v>0</v>
      </c>
      <c r="L14" s="25">
        <v>17</v>
      </c>
      <c r="M14" s="25" t="b">
        <v>0</v>
      </c>
      <c r="N14" s="30" t="s">
        <v>8276</v>
      </c>
      <c r="O14" s="25" t="s">
        <v>8278</v>
      </c>
      <c r="P14" s="70">
        <v>4</v>
      </c>
      <c r="Q14" s="25">
        <v>65.180000000000007</v>
      </c>
      <c r="R14" s="16">
        <v>42481</v>
      </c>
      <c r="S14" s="16">
        <v>42511</v>
      </c>
    </row>
    <row r="15" spans="1:19" ht="48" x14ac:dyDescent="0.2">
      <c r="A15" s="25">
        <v>679</v>
      </c>
      <c r="B15" s="26" t="s">
        <v>680</v>
      </c>
      <c r="C15" s="26" t="s">
        <v>4789</v>
      </c>
      <c r="D15" s="27">
        <v>57000</v>
      </c>
      <c r="E15" s="28">
        <v>8827</v>
      </c>
      <c r="F15" s="29" t="s">
        <v>8220</v>
      </c>
      <c r="G15" s="25" t="s">
        <v>8223</v>
      </c>
      <c r="H15" s="25" t="s">
        <v>8245</v>
      </c>
      <c r="I15" s="25">
        <v>1472920909</v>
      </c>
      <c r="J15" s="25">
        <v>1467736909</v>
      </c>
      <c r="K15" s="25" t="b">
        <v>0</v>
      </c>
      <c r="L15" s="25">
        <v>94</v>
      </c>
      <c r="M15" s="25" t="b">
        <v>0</v>
      </c>
      <c r="N15" s="30" t="s">
        <v>8276</v>
      </c>
      <c r="O15" s="25" t="s">
        <v>8278</v>
      </c>
      <c r="P15" s="69">
        <v>15</v>
      </c>
      <c r="Q15" s="25">
        <v>93.9</v>
      </c>
      <c r="R15" s="16">
        <v>42556</v>
      </c>
      <c r="S15" s="16">
        <v>42616</v>
      </c>
    </row>
    <row r="16" spans="1:19" ht="48" x14ac:dyDescent="0.2">
      <c r="A16" s="25">
        <v>680</v>
      </c>
      <c r="B16" s="26" t="s">
        <v>681</v>
      </c>
      <c r="C16" s="26" t="s">
        <v>4790</v>
      </c>
      <c r="D16" s="27">
        <v>75000</v>
      </c>
      <c r="E16" s="28">
        <v>19434</v>
      </c>
      <c r="F16" s="29" t="s">
        <v>8220</v>
      </c>
      <c r="G16" s="25" t="s">
        <v>8223</v>
      </c>
      <c r="H16" s="25" t="s">
        <v>8245</v>
      </c>
      <c r="I16" s="25">
        <v>1410955331</v>
      </c>
      <c r="J16" s="25">
        <v>1407931331</v>
      </c>
      <c r="K16" s="25" t="b">
        <v>0</v>
      </c>
      <c r="L16" s="25">
        <v>129</v>
      </c>
      <c r="M16" s="25" t="b">
        <v>0</v>
      </c>
      <c r="N16" s="30" t="s">
        <v>8276</v>
      </c>
      <c r="O16" s="25" t="s">
        <v>8278</v>
      </c>
      <c r="P16" s="33">
        <v>26</v>
      </c>
      <c r="Q16" s="25">
        <v>150.65</v>
      </c>
      <c r="R16" s="16">
        <v>41864</v>
      </c>
      <c r="S16" s="16">
        <v>41899</v>
      </c>
    </row>
    <row r="17" spans="1:19" ht="48" x14ac:dyDescent="0.2">
      <c r="A17" s="25">
        <v>681</v>
      </c>
      <c r="B17" s="26" t="s">
        <v>682</v>
      </c>
      <c r="C17" s="26" t="s">
        <v>4791</v>
      </c>
      <c r="D17" s="27">
        <v>2500</v>
      </c>
      <c r="E17" s="28">
        <v>1</v>
      </c>
      <c r="F17" s="29" t="s">
        <v>8220</v>
      </c>
      <c r="G17" s="25" t="s">
        <v>8223</v>
      </c>
      <c r="H17" s="25" t="s">
        <v>8245</v>
      </c>
      <c r="I17" s="25">
        <v>1477509604</v>
      </c>
      <c r="J17" s="25">
        <v>1474917604</v>
      </c>
      <c r="K17" s="25" t="b">
        <v>0</v>
      </c>
      <c r="L17" s="25">
        <v>1</v>
      </c>
      <c r="M17" s="25" t="b">
        <v>0</v>
      </c>
      <c r="N17" s="30" t="s">
        <v>8276</v>
      </c>
      <c r="O17" s="25" t="s">
        <v>8278</v>
      </c>
      <c r="P17" s="34">
        <v>0</v>
      </c>
      <c r="Q17" s="25">
        <v>1</v>
      </c>
      <c r="R17" s="16">
        <v>42639</v>
      </c>
      <c r="S17" s="16">
        <v>42669</v>
      </c>
    </row>
    <row r="18" spans="1:19" ht="32" x14ac:dyDescent="0.2">
      <c r="A18" s="25">
        <v>682</v>
      </c>
      <c r="B18" s="26" t="s">
        <v>683</v>
      </c>
      <c r="C18" s="26" t="s">
        <v>4792</v>
      </c>
      <c r="D18" s="27">
        <v>50000</v>
      </c>
      <c r="E18" s="28">
        <v>53</v>
      </c>
      <c r="F18" s="29" t="s">
        <v>8220</v>
      </c>
      <c r="G18" s="25" t="s">
        <v>8223</v>
      </c>
      <c r="H18" s="25" t="s">
        <v>8245</v>
      </c>
      <c r="I18" s="25">
        <v>1489512122</v>
      </c>
      <c r="J18" s="25">
        <v>1486923722</v>
      </c>
      <c r="K18" s="25" t="b">
        <v>0</v>
      </c>
      <c r="L18" s="25">
        <v>4</v>
      </c>
      <c r="M18" s="25" t="b">
        <v>0</v>
      </c>
      <c r="N18" s="30" t="s">
        <v>8276</v>
      </c>
      <c r="O18" s="25" t="s">
        <v>8278</v>
      </c>
      <c r="P18" s="34">
        <v>0</v>
      </c>
      <c r="Q18" s="25">
        <v>13.25</v>
      </c>
      <c r="R18" s="16">
        <v>42778</v>
      </c>
      <c r="S18" s="16">
        <v>42808</v>
      </c>
    </row>
    <row r="19" spans="1:19" ht="48" x14ac:dyDescent="0.2">
      <c r="A19" s="25">
        <v>683</v>
      </c>
      <c r="B19" s="26" t="s">
        <v>684</v>
      </c>
      <c r="C19" s="26" t="s">
        <v>4793</v>
      </c>
      <c r="D19" s="27">
        <v>35000</v>
      </c>
      <c r="E19" s="28">
        <v>298</v>
      </c>
      <c r="F19" s="29" t="s">
        <v>8220</v>
      </c>
      <c r="G19" s="25" t="s">
        <v>8223</v>
      </c>
      <c r="H19" s="25" t="s">
        <v>8245</v>
      </c>
      <c r="I19" s="25">
        <v>1477949764</v>
      </c>
      <c r="J19" s="25">
        <v>1474493764</v>
      </c>
      <c r="K19" s="25" t="b">
        <v>0</v>
      </c>
      <c r="L19" s="25">
        <v>3</v>
      </c>
      <c r="M19" s="25" t="b">
        <v>0</v>
      </c>
      <c r="N19" s="30" t="s">
        <v>8276</v>
      </c>
      <c r="O19" s="25" t="s">
        <v>8278</v>
      </c>
      <c r="P19" s="36">
        <v>1</v>
      </c>
      <c r="Q19" s="25">
        <v>99.33</v>
      </c>
      <c r="R19" s="16">
        <v>42634</v>
      </c>
      <c r="S19" s="16">
        <v>42674</v>
      </c>
    </row>
    <row r="20" spans="1:19" ht="16" x14ac:dyDescent="0.2">
      <c r="A20" s="25">
        <v>684</v>
      </c>
      <c r="B20" s="26" t="s">
        <v>685</v>
      </c>
      <c r="C20" s="26" t="s">
        <v>4794</v>
      </c>
      <c r="D20" s="27">
        <v>320000</v>
      </c>
      <c r="E20" s="28">
        <v>23948</v>
      </c>
      <c r="F20" s="29" t="s">
        <v>8220</v>
      </c>
      <c r="G20" s="25" t="s">
        <v>8223</v>
      </c>
      <c r="H20" s="25" t="s">
        <v>8245</v>
      </c>
      <c r="I20" s="25">
        <v>1406257200</v>
      </c>
      <c r="J20" s="25">
        <v>1403176891</v>
      </c>
      <c r="K20" s="25" t="b">
        <v>0</v>
      </c>
      <c r="L20" s="25">
        <v>135</v>
      </c>
      <c r="M20" s="25" t="b">
        <v>0</v>
      </c>
      <c r="N20" s="30" t="s">
        <v>8276</v>
      </c>
      <c r="O20" s="25" t="s">
        <v>8278</v>
      </c>
      <c r="P20" s="44">
        <v>7</v>
      </c>
      <c r="Q20" s="25">
        <v>177.39</v>
      </c>
      <c r="R20" s="16">
        <v>41809</v>
      </c>
      <c r="S20" s="16">
        <v>41845</v>
      </c>
    </row>
    <row r="21" spans="1:19" ht="32" x14ac:dyDescent="0.2">
      <c r="A21" s="25">
        <v>685</v>
      </c>
      <c r="B21" s="26" t="s">
        <v>686</v>
      </c>
      <c r="C21" s="26" t="s">
        <v>4795</v>
      </c>
      <c r="D21" s="27">
        <v>2000</v>
      </c>
      <c r="E21" s="28">
        <v>553</v>
      </c>
      <c r="F21" s="29" t="s">
        <v>8220</v>
      </c>
      <c r="G21" s="25" t="s">
        <v>8223</v>
      </c>
      <c r="H21" s="25" t="s">
        <v>8245</v>
      </c>
      <c r="I21" s="25">
        <v>1421095672</v>
      </c>
      <c r="J21" s="25">
        <v>1417207672</v>
      </c>
      <c r="K21" s="25" t="b">
        <v>0</v>
      </c>
      <c r="L21" s="25">
        <v>10</v>
      </c>
      <c r="M21" s="25" t="b">
        <v>0</v>
      </c>
      <c r="N21" s="30" t="s">
        <v>8276</v>
      </c>
      <c r="O21" s="25" t="s">
        <v>8278</v>
      </c>
      <c r="P21" s="52">
        <v>28</v>
      </c>
      <c r="Q21" s="25">
        <v>55.3</v>
      </c>
      <c r="R21" s="16">
        <v>41971</v>
      </c>
      <c r="S21" s="16">
        <v>42016</v>
      </c>
    </row>
    <row r="22" spans="1:19" ht="48" x14ac:dyDescent="0.2">
      <c r="A22" s="25">
        <v>688</v>
      </c>
      <c r="B22" s="26" t="s">
        <v>689</v>
      </c>
      <c r="C22" s="26" t="s">
        <v>4798</v>
      </c>
      <c r="D22" s="27">
        <v>20000</v>
      </c>
      <c r="E22" s="28">
        <v>14598</v>
      </c>
      <c r="F22" s="29" t="s">
        <v>8220</v>
      </c>
      <c r="G22" s="25" t="s">
        <v>8223</v>
      </c>
      <c r="H22" s="25" t="s">
        <v>8245</v>
      </c>
      <c r="I22" s="25">
        <v>1444876253</v>
      </c>
      <c r="J22" s="25">
        <v>1442284253</v>
      </c>
      <c r="K22" s="25" t="b">
        <v>0</v>
      </c>
      <c r="L22" s="25">
        <v>36</v>
      </c>
      <c r="M22" s="25" t="b">
        <v>0</v>
      </c>
      <c r="N22" s="30" t="s">
        <v>8276</v>
      </c>
      <c r="O22" s="25" t="s">
        <v>8278</v>
      </c>
      <c r="P22" s="71">
        <v>73</v>
      </c>
      <c r="Q22" s="25">
        <v>405.5</v>
      </c>
      <c r="R22" s="16">
        <v>42262</v>
      </c>
      <c r="S22" s="16">
        <v>42292</v>
      </c>
    </row>
    <row r="23" spans="1:19" ht="48" x14ac:dyDescent="0.2">
      <c r="A23" s="25">
        <v>689</v>
      </c>
      <c r="B23" s="26" t="s">
        <v>690</v>
      </c>
      <c r="C23" s="26" t="s">
        <v>4799</v>
      </c>
      <c r="D23" s="27">
        <v>200000</v>
      </c>
      <c r="E23" s="28">
        <v>115297.5</v>
      </c>
      <c r="F23" s="29" t="s">
        <v>8220</v>
      </c>
      <c r="G23" s="25" t="s">
        <v>8223</v>
      </c>
      <c r="H23" s="25" t="s">
        <v>8245</v>
      </c>
      <c r="I23" s="25">
        <v>1481173140</v>
      </c>
      <c r="J23" s="25">
        <v>1478016097</v>
      </c>
      <c r="K23" s="25" t="b">
        <v>0</v>
      </c>
      <c r="L23" s="25">
        <v>336</v>
      </c>
      <c r="M23" s="25" t="b">
        <v>0</v>
      </c>
      <c r="N23" s="30" t="s">
        <v>8276</v>
      </c>
      <c r="O23" s="25" t="s">
        <v>8278</v>
      </c>
      <c r="P23" s="72">
        <v>58</v>
      </c>
      <c r="Q23" s="25">
        <v>343.15</v>
      </c>
      <c r="R23" s="16">
        <v>42675</v>
      </c>
      <c r="S23" s="16">
        <v>42712</v>
      </c>
    </row>
    <row r="24" spans="1:19" ht="32" x14ac:dyDescent="0.2">
      <c r="A24" s="25">
        <v>690</v>
      </c>
      <c r="B24" s="26" t="s">
        <v>691</v>
      </c>
      <c r="C24" s="26" t="s">
        <v>4800</v>
      </c>
      <c r="D24" s="27">
        <v>20000</v>
      </c>
      <c r="E24" s="28">
        <v>2468</v>
      </c>
      <c r="F24" s="29" t="s">
        <v>8220</v>
      </c>
      <c r="G24" s="25" t="s">
        <v>8223</v>
      </c>
      <c r="H24" s="25" t="s">
        <v>8245</v>
      </c>
      <c r="I24" s="25">
        <v>1473400800</v>
      </c>
      <c r="J24" s="25">
        <v>1469718841</v>
      </c>
      <c r="K24" s="25" t="b">
        <v>0</v>
      </c>
      <c r="L24" s="25">
        <v>34</v>
      </c>
      <c r="M24" s="25" t="b">
        <v>0</v>
      </c>
      <c r="N24" s="30" t="s">
        <v>8276</v>
      </c>
      <c r="O24" s="25" t="s">
        <v>8278</v>
      </c>
      <c r="P24" s="49">
        <v>12</v>
      </c>
      <c r="Q24" s="25">
        <v>72.59</v>
      </c>
      <c r="R24" s="16">
        <v>42579</v>
      </c>
      <c r="S24" s="16">
        <v>42622</v>
      </c>
    </row>
    <row r="25" spans="1:19" ht="48" x14ac:dyDescent="0.2">
      <c r="A25" s="25">
        <v>691</v>
      </c>
      <c r="B25" s="26" t="s">
        <v>692</v>
      </c>
      <c r="C25" s="26" t="s">
        <v>4801</v>
      </c>
      <c r="D25" s="27">
        <v>50000</v>
      </c>
      <c r="E25" s="28">
        <v>260</v>
      </c>
      <c r="F25" s="29" t="s">
        <v>8220</v>
      </c>
      <c r="G25" s="25" t="s">
        <v>8223</v>
      </c>
      <c r="H25" s="25" t="s">
        <v>8245</v>
      </c>
      <c r="I25" s="25">
        <v>1435711246</v>
      </c>
      <c r="J25" s="25">
        <v>1433292046</v>
      </c>
      <c r="K25" s="25" t="b">
        <v>0</v>
      </c>
      <c r="L25" s="25">
        <v>10</v>
      </c>
      <c r="M25" s="25" t="b">
        <v>0</v>
      </c>
      <c r="N25" s="30" t="s">
        <v>8276</v>
      </c>
      <c r="O25" s="25" t="s">
        <v>8278</v>
      </c>
      <c r="P25" s="36">
        <v>1</v>
      </c>
      <c r="Q25" s="25">
        <v>26</v>
      </c>
      <c r="R25" s="16">
        <v>42158</v>
      </c>
      <c r="S25" s="16">
        <v>42186</v>
      </c>
    </row>
    <row r="26" spans="1:19" ht="32" x14ac:dyDescent="0.2">
      <c r="A26" s="25">
        <v>693</v>
      </c>
      <c r="B26" s="26" t="s">
        <v>694</v>
      </c>
      <c r="C26" s="26" t="s">
        <v>4803</v>
      </c>
      <c r="D26" s="27">
        <v>100000</v>
      </c>
      <c r="E26" s="28">
        <v>35338</v>
      </c>
      <c r="F26" s="29" t="s">
        <v>8220</v>
      </c>
      <c r="G26" s="25" t="s">
        <v>8223</v>
      </c>
      <c r="H26" s="25" t="s">
        <v>8245</v>
      </c>
      <c r="I26" s="25">
        <v>1430421827</v>
      </c>
      <c r="J26" s="25">
        <v>1427829827</v>
      </c>
      <c r="K26" s="25" t="b">
        <v>0</v>
      </c>
      <c r="L26" s="25">
        <v>296</v>
      </c>
      <c r="M26" s="25" t="b">
        <v>0</v>
      </c>
      <c r="N26" s="30" t="s">
        <v>8276</v>
      </c>
      <c r="O26" s="25" t="s">
        <v>8278</v>
      </c>
      <c r="P26" s="73">
        <v>35</v>
      </c>
      <c r="Q26" s="25">
        <v>119.39</v>
      </c>
      <c r="R26" s="16">
        <v>42094</v>
      </c>
      <c r="S26" s="16">
        <v>42124</v>
      </c>
    </row>
    <row r="27" spans="1:19" ht="48" x14ac:dyDescent="0.2">
      <c r="A27" s="25">
        <v>694</v>
      </c>
      <c r="B27" s="26" t="s">
        <v>695</v>
      </c>
      <c r="C27" s="26" t="s">
        <v>4804</v>
      </c>
      <c r="D27" s="27">
        <v>150000</v>
      </c>
      <c r="E27" s="28">
        <v>590</v>
      </c>
      <c r="F27" s="29" t="s">
        <v>8220</v>
      </c>
      <c r="G27" s="25" t="s">
        <v>8223</v>
      </c>
      <c r="H27" s="25" t="s">
        <v>8245</v>
      </c>
      <c r="I27" s="25">
        <v>1485964559</v>
      </c>
      <c r="J27" s="25">
        <v>1483372559</v>
      </c>
      <c r="K27" s="25" t="b">
        <v>0</v>
      </c>
      <c r="L27" s="25">
        <v>7</v>
      </c>
      <c r="M27" s="25" t="b">
        <v>0</v>
      </c>
      <c r="N27" s="30" t="s">
        <v>8276</v>
      </c>
      <c r="O27" s="25" t="s">
        <v>8278</v>
      </c>
      <c r="P27" s="34">
        <v>0</v>
      </c>
      <c r="Q27" s="25">
        <v>84.29</v>
      </c>
      <c r="R27" s="16">
        <v>42737</v>
      </c>
      <c r="S27" s="16">
        <v>42767</v>
      </c>
    </row>
    <row r="28" spans="1:19" ht="48" x14ac:dyDescent="0.2">
      <c r="A28" s="25">
        <v>695</v>
      </c>
      <c r="B28" s="26" t="s">
        <v>696</v>
      </c>
      <c r="C28" s="26" t="s">
        <v>4805</v>
      </c>
      <c r="D28" s="27">
        <v>60000</v>
      </c>
      <c r="E28" s="28">
        <v>636</v>
      </c>
      <c r="F28" s="29" t="s">
        <v>8220</v>
      </c>
      <c r="G28" s="25" t="s">
        <v>8223</v>
      </c>
      <c r="H28" s="25" t="s">
        <v>8245</v>
      </c>
      <c r="I28" s="25">
        <v>1414758620</v>
      </c>
      <c r="J28" s="25">
        <v>1412166620</v>
      </c>
      <c r="K28" s="25" t="b">
        <v>0</v>
      </c>
      <c r="L28" s="25">
        <v>7</v>
      </c>
      <c r="M28" s="25" t="b">
        <v>0</v>
      </c>
      <c r="N28" s="30" t="s">
        <v>8276</v>
      </c>
      <c r="O28" s="25" t="s">
        <v>8278</v>
      </c>
      <c r="P28" s="36">
        <v>1</v>
      </c>
      <c r="Q28" s="25">
        <v>90.86</v>
      </c>
      <c r="R28" s="16">
        <v>41913</v>
      </c>
      <c r="S28" s="16">
        <v>41943</v>
      </c>
    </row>
    <row r="29" spans="1:19" ht="48" x14ac:dyDescent="0.2">
      <c r="A29" s="25">
        <v>698</v>
      </c>
      <c r="B29" s="26" t="s">
        <v>699</v>
      </c>
      <c r="C29" s="26" t="s">
        <v>4808</v>
      </c>
      <c r="D29" s="27">
        <v>100000</v>
      </c>
      <c r="E29" s="28">
        <v>15390</v>
      </c>
      <c r="F29" s="29" t="s">
        <v>8220</v>
      </c>
      <c r="G29" s="25" t="s">
        <v>8223</v>
      </c>
      <c r="H29" s="25" t="s">
        <v>8245</v>
      </c>
      <c r="I29" s="25">
        <v>1411005600</v>
      </c>
      <c r="J29" s="25">
        <v>1408141245</v>
      </c>
      <c r="K29" s="25" t="b">
        <v>0</v>
      </c>
      <c r="L29" s="25">
        <v>29</v>
      </c>
      <c r="M29" s="25" t="b">
        <v>0</v>
      </c>
      <c r="N29" s="30" t="s">
        <v>8276</v>
      </c>
      <c r="O29" s="25" t="s">
        <v>8278</v>
      </c>
      <c r="P29" s="69">
        <v>15</v>
      </c>
      <c r="Q29" s="25">
        <v>530.69000000000005</v>
      </c>
      <c r="R29" s="16">
        <v>41866</v>
      </c>
      <c r="S29" s="16">
        <v>41900</v>
      </c>
    </row>
    <row r="30" spans="1:19" ht="32" x14ac:dyDescent="0.2">
      <c r="A30" s="25">
        <v>699</v>
      </c>
      <c r="B30" s="26" t="s">
        <v>700</v>
      </c>
      <c r="C30" s="26" t="s">
        <v>4809</v>
      </c>
      <c r="D30" s="27">
        <v>130000</v>
      </c>
      <c r="E30" s="28">
        <v>107148.74</v>
      </c>
      <c r="F30" s="29" t="s">
        <v>8220</v>
      </c>
      <c r="G30" s="25" t="s">
        <v>8223</v>
      </c>
      <c r="H30" s="25" t="s">
        <v>8245</v>
      </c>
      <c r="I30" s="25">
        <v>1385136000</v>
      </c>
      <c r="J30" s="25">
        <v>1381923548</v>
      </c>
      <c r="K30" s="25" t="b">
        <v>0</v>
      </c>
      <c r="L30" s="25">
        <v>890</v>
      </c>
      <c r="M30" s="25" t="b">
        <v>0</v>
      </c>
      <c r="N30" s="30" t="s">
        <v>8276</v>
      </c>
      <c r="O30" s="25" t="s">
        <v>8278</v>
      </c>
      <c r="P30" s="74">
        <v>82</v>
      </c>
      <c r="Q30" s="25">
        <v>120.39</v>
      </c>
      <c r="R30" s="16">
        <v>41563</v>
      </c>
      <c r="S30" s="16">
        <v>41600</v>
      </c>
    </row>
    <row r="31" spans="1:19" ht="48" x14ac:dyDescent="0.2">
      <c r="A31" s="25">
        <v>702</v>
      </c>
      <c r="B31" s="26" t="s">
        <v>703</v>
      </c>
      <c r="C31" s="26" t="s">
        <v>4812</v>
      </c>
      <c r="D31" s="27">
        <v>15000</v>
      </c>
      <c r="E31" s="28">
        <v>4622.01</v>
      </c>
      <c r="F31" s="29" t="s">
        <v>8220</v>
      </c>
      <c r="G31" s="25" t="s">
        <v>8223</v>
      </c>
      <c r="H31" s="25" t="s">
        <v>8245</v>
      </c>
      <c r="I31" s="25">
        <v>1480011987</v>
      </c>
      <c r="J31" s="25">
        <v>1477416387</v>
      </c>
      <c r="K31" s="25" t="b">
        <v>0</v>
      </c>
      <c r="L31" s="25">
        <v>37</v>
      </c>
      <c r="M31" s="25" t="b">
        <v>0</v>
      </c>
      <c r="N31" s="30" t="s">
        <v>8276</v>
      </c>
      <c r="O31" s="25" t="s">
        <v>8278</v>
      </c>
      <c r="P31" s="75">
        <v>31</v>
      </c>
      <c r="Q31" s="25">
        <v>124.92</v>
      </c>
      <c r="R31" s="16">
        <v>42668</v>
      </c>
      <c r="S31" s="16">
        <v>42698</v>
      </c>
    </row>
    <row r="32" spans="1:19" ht="32" x14ac:dyDescent="0.2">
      <c r="A32" s="25">
        <v>703</v>
      </c>
      <c r="B32" s="26" t="s">
        <v>704</v>
      </c>
      <c r="C32" s="26" t="s">
        <v>4813</v>
      </c>
      <c r="D32" s="27">
        <v>15000</v>
      </c>
      <c r="E32" s="28">
        <v>837</v>
      </c>
      <c r="F32" s="29" t="s">
        <v>8220</v>
      </c>
      <c r="G32" s="25" t="s">
        <v>8223</v>
      </c>
      <c r="H32" s="25" t="s">
        <v>8245</v>
      </c>
      <c r="I32" s="25">
        <v>1485905520</v>
      </c>
      <c r="J32" s="25">
        <v>1481150949</v>
      </c>
      <c r="K32" s="25" t="b">
        <v>0</v>
      </c>
      <c r="L32" s="25">
        <v>7</v>
      </c>
      <c r="M32" s="25" t="b">
        <v>0</v>
      </c>
      <c r="N32" s="30" t="s">
        <v>8276</v>
      </c>
      <c r="O32" s="25" t="s">
        <v>8278</v>
      </c>
      <c r="P32" s="37">
        <v>6</v>
      </c>
      <c r="Q32" s="25">
        <v>119.57</v>
      </c>
      <c r="R32" s="16">
        <v>42711</v>
      </c>
      <c r="S32" s="16">
        <v>42766</v>
      </c>
    </row>
    <row r="33" spans="1:19" ht="32" x14ac:dyDescent="0.2">
      <c r="A33" s="25">
        <v>709</v>
      </c>
      <c r="B33" s="26" t="s">
        <v>710</v>
      </c>
      <c r="C33" s="26" t="s">
        <v>4819</v>
      </c>
      <c r="D33" s="27">
        <v>15000</v>
      </c>
      <c r="E33" s="28">
        <v>61</v>
      </c>
      <c r="F33" s="29" t="s">
        <v>8220</v>
      </c>
      <c r="G33" s="25" t="s">
        <v>8223</v>
      </c>
      <c r="H33" s="25" t="s">
        <v>8245</v>
      </c>
      <c r="I33" s="25">
        <v>1417741159</v>
      </c>
      <c r="J33" s="25">
        <v>1415149159</v>
      </c>
      <c r="K33" s="25" t="b">
        <v>0</v>
      </c>
      <c r="L33" s="25">
        <v>2</v>
      </c>
      <c r="M33" s="25" t="b">
        <v>0</v>
      </c>
      <c r="N33" s="30" t="s">
        <v>8276</v>
      </c>
      <c r="O33" s="25" t="s">
        <v>8278</v>
      </c>
      <c r="P33" s="34">
        <v>0</v>
      </c>
      <c r="Q33" s="25">
        <v>30.5</v>
      </c>
      <c r="R33" s="16">
        <v>41948</v>
      </c>
      <c r="S33" s="16">
        <v>41978</v>
      </c>
    </row>
    <row r="34" spans="1:19" ht="48" x14ac:dyDescent="0.2">
      <c r="A34" s="25">
        <v>712</v>
      </c>
      <c r="B34" s="26" t="s">
        <v>713</v>
      </c>
      <c r="C34" s="26" t="s">
        <v>4822</v>
      </c>
      <c r="D34" s="27">
        <v>48500</v>
      </c>
      <c r="E34" s="28">
        <v>105</v>
      </c>
      <c r="F34" s="29" t="s">
        <v>8220</v>
      </c>
      <c r="G34" s="25" t="s">
        <v>8223</v>
      </c>
      <c r="H34" s="25" t="s">
        <v>8245</v>
      </c>
      <c r="I34" s="25">
        <v>1455466832</v>
      </c>
      <c r="J34" s="25">
        <v>1452874832</v>
      </c>
      <c r="K34" s="25" t="b">
        <v>0</v>
      </c>
      <c r="L34" s="25">
        <v>4</v>
      </c>
      <c r="M34" s="25" t="b">
        <v>0</v>
      </c>
      <c r="N34" s="30" t="s">
        <v>8276</v>
      </c>
      <c r="O34" s="25" t="s">
        <v>8278</v>
      </c>
      <c r="P34" s="34">
        <v>0</v>
      </c>
      <c r="Q34" s="25">
        <v>26.25</v>
      </c>
      <c r="R34" s="16">
        <v>42384</v>
      </c>
      <c r="S34" s="16">
        <v>42414</v>
      </c>
    </row>
    <row r="35" spans="1:19" ht="32" x14ac:dyDescent="0.2">
      <c r="A35" s="25">
        <v>714</v>
      </c>
      <c r="B35" s="26" t="s">
        <v>715</v>
      </c>
      <c r="C35" s="26" t="s">
        <v>4824</v>
      </c>
      <c r="D35" s="27">
        <v>15000</v>
      </c>
      <c r="E35" s="28">
        <v>2249</v>
      </c>
      <c r="F35" s="29" t="s">
        <v>8220</v>
      </c>
      <c r="G35" s="25" t="s">
        <v>8223</v>
      </c>
      <c r="H35" s="25" t="s">
        <v>8245</v>
      </c>
      <c r="I35" s="25">
        <v>1488308082</v>
      </c>
      <c r="J35" s="25">
        <v>1483124082</v>
      </c>
      <c r="K35" s="25" t="b">
        <v>0</v>
      </c>
      <c r="L35" s="25">
        <v>28</v>
      </c>
      <c r="M35" s="25" t="b">
        <v>0</v>
      </c>
      <c r="N35" s="30" t="s">
        <v>8276</v>
      </c>
      <c r="O35" s="25" t="s">
        <v>8278</v>
      </c>
      <c r="P35" s="69">
        <v>15</v>
      </c>
      <c r="Q35" s="25">
        <v>80.319999999999993</v>
      </c>
      <c r="R35" s="16">
        <v>42734</v>
      </c>
      <c r="S35" s="16">
        <v>42794</v>
      </c>
    </row>
    <row r="36" spans="1:19" ht="48" x14ac:dyDescent="0.2">
      <c r="A36" s="25">
        <v>715</v>
      </c>
      <c r="B36" s="26" t="s">
        <v>716</v>
      </c>
      <c r="C36" s="26" t="s">
        <v>4825</v>
      </c>
      <c r="D36" s="27">
        <v>27500</v>
      </c>
      <c r="E36" s="28">
        <v>1389</v>
      </c>
      <c r="F36" s="29" t="s">
        <v>8220</v>
      </c>
      <c r="G36" s="25" t="s">
        <v>8223</v>
      </c>
      <c r="H36" s="25" t="s">
        <v>8245</v>
      </c>
      <c r="I36" s="25">
        <v>1446693040</v>
      </c>
      <c r="J36" s="25">
        <v>1443233440</v>
      </c>
      <c r="K36" s="25" t="b">
        <v>0</v>
      </c>
      <c r="L36" s="25">
        <v>12</v>
      </c>
      <c r="M36" s="25" t="b">
        <v>0</v>
      </c>
      <c r="N36" s="30" t="s">
        <v>8276</v>
      </c>
      <c r="O36" s="25" t="s">
        <v>8278</v>
      </c>
      <c r="P36" s="38">
        <v>5</v>
      </c>
      <c r="Q36" s="25">
        <v>115.75</v>
      </c>
      <c r="R36" s="16">
        <v>42273</v>
      </c>
      <c r="S36" s="16">
        <v>42313</v>
      </c>
    </row>
    <row r="37" spans="1:19" ht="32" x14ac:dyDescent="0.2">
      <c r="A37" s="25">
        <v>716</v>
      </c>
      <c r="B37" s="26" t="s">
        <v>717</v>
      </c>
      <c r="C37" s="26" t="s">
        <v>4826</v>
      </c>
      <c r="D37" s="27">
        <v>7000</v>
      </c>
      <c r="E37" s="28">
        <v>715</v>
      </c>
      <c r="F37" s="29" t="s">
        <v>8220</v>
      </c>
      <c r="G37" s="25" t="s">
        <v>8223</v>
      </c>
      <c r="H37" s="25" t="s">
        <v>8245</v>
      </c>
      <c r="I37" s="25">
        <v>1417392000</v>
      </c>
      <c r="J37" s="25">
        <v>1414511307</v>
      </c>
      <c r="K37" s="25" t="b">
        <v>0</v>
      </c>
      <c r="L37" s="25">
        <v>16</v>
      </c>
      <c r="M37" s="25" t="b">
        <v>0</v>
      </c>
      <c r="N37" s="30" t="s">
        <v>8276</v>
      </c>
      <c r="O37" s="25" t="s">
        <v>8278</v>
      </c>
      <c r="P37" s="48">
        <v>10</v>
      </c>
      <c r="Q37" s="25">
        <v>44.69</v>
      </c>
      <c r="R37" s="16">
        <v>41940</v>
      </c>
      <c r="S37" s="16">
        <v>41974</v>
      </c>
    </row>
    <row r="38" spans="1:19" ht="16" x14ac:dyDescent="0.2">
      <c r="A38" s="25">
        <v>717</v>
      </c>
      <c r="B38" s="26" t="s">
        <v>718</v>
      </c>
      <c r="C38" s="26" t="s">
        <v>4827</v>
      </c>
      <c r="D38" s="27">
        <v>100000</v>
      </c>
      <c r="E38" s="28">
        <v>305</v>
      </c>
      <c r="F38" s="29" t="s">
        <v>8220</v>
      </c>
      <c r="G38" s="25" t="s">
        <v>8223</v>
      </c>
      <c r="H38" s="25" t="s">
        <v>8245</v>
      </c>
      <c r="I38" s="25">
        <v>1409949002</v>
      </c>
      <c r="J38" s="25">
        <v>1407357002</v>
      </c>
      <c r="K38" s="25" t="b">
        <v>0</v>
      </c>
      <c r="L38" s="25">
        <v>4</v>
      </c>
      <c r="M38" s="25" t="b">
        <v>0</v>
      </c>
      <c r="N38" s="30" t="s">
        <v>8276</v>
      </c>
      <c r="O38" s="25" t="s">
        <v>8278</v>
      </c>
      <c r="P38" s="34">
        <v>0</v>
      </c>
      <c r="Q38" s="25">
        <v>76.25</v>
      </c>
      <c r="R38" s="16">
        <v>41857</v>
      </c>
      <c r="S38" s="16">
        <v>41887</v>
      </c>
    </row>
    <row r="39" spans="1:19" ht="48" x14ac:dyDescent="0.2">
      <c r="A39" s="25">
        <v>718</v>
      </c>
      <c r="B39" s="26" t="s">
        <v>719</v>
      </c>
      <c r="C39" s="26" t="s">
        <v>4828</v>
      </c>
      <c r="D39" s="27">
        <v>12000</v>
      </c>
      <c r="E39" s="28">
        <v>90</v>
      </c>
      <c r="F39" s="29" t="s">
        <v>8220</v>
      </c>
      <c r="G39" s="25" t="s">
        <v>8223</v>
      </c>
      <c r="H39" s="25" t="s">
        <v>8245</v>
      </c>
      <c r="I39" s="25">
        <v>1487397540</v>
      </c>
      <c r="J39" s="25">
        <v>1484684247</v>
      </c>
      <c r="K39" s="25" t="b">
        <v>0</v>
      </c>
      <c r="L39" s="25">
        <v>4</v>
      </c>
      <c r="M39" s="25" t="b">
        <v>0</v>
      </c>
      <c r="N39" s="30" t="s">
        <v>8276</v>
      </c>
      <c r="O39" s="25" t="s">
        <v>8278</v>
      </c>
      <c r="P39" s="36">
        <v>1</v>
      </c>
      <c r="Q39" s="25">
        <v>22.5</v>
      </c>
      <c r="R39" s="16">
        <v>42752</v>
      </c>
      <c r="S39" s="16">
        <v>42784</v>
      </c>
    </row>
    <row r="40" spans="1:19" ht="48" x14ac:dyDescent="0.2">
      <c r="A40" s="25">
        <v>719</v>
      </c>
      <c r="B40" s="26" t="s">
        <v>720</v>
      </c>
      <c r="C40" s="26" t="s">
        <v>4829</v>
      </c>
      <c r="D40" s="27">
        <v>15000</v>
      </c>
      <c r="E40" s="28">
        <v>194</v>
      </c>
      <c r="F40" s="29" t="s">
        <v>8220</v>
      </c>
      <c r="G40" s="25" t="s">
        <v>8223</v>
      </c>
      <c r="H40" s="25" t="s">
        <v>8245</v>
      </c>
      <c r="I40" s="25">
        <v>1456189076</v>
      </c>
      <c r="J40" s="25">
        <v>1454979476</v>
      </c>
      <c r="K40" s="25" t="b">
        <v>0</v>
      </c>
      <c r="L40" s="25">
        <v>10</v>
      </c>
      <c r="M40" s="25" t="b">
        <v>0</v>
      </c>
      <c r="N40" s="30" t="s">
        <v>8276</v>
      </c>
      <c r="O40" s="25" t="s">
        <v>8278</v>
      </c>
      <c r="P40" s="36">
        <v>1</v>
      </c>
      <c r="Q40" s="25">
        <v>19.399999999999999</v>
      </c>
      <c r="R40" s="16">
        <v>42409</v>
      </c>
      <c r="S40" s="16">
        <v>42423</v>
      </c>
    </row>
    <row r="41" spans="1:19" ht="32" x14ac:dyDescent="0.2">
      <c r="A41" s="25">
        <v>940</v>
      </c>
      <c r="B41" s="26" t="s">
        <v>941</v>
      </c>
      <c r="C41" s="26" t="s">
        <v>5050</v>
      </c>
      <c r="D41" s="27">
        <v>9000</v>
      </c>
      <c r="E41" s="28">
        <v>1544</v>
      </c>
      <c r="F41" s="29" t="s">
        <v>8220</v>
      </c>
      <c r="G41" s="25" t="s">
        <v>8223</v>
      </c>
      <c r="H41" s="25" t="s">
        <v>8245</v>
      </c>
      <c r="I41" s="25">
        <v>1439251926</v>
      </c>
      <c r="J41" s="25">
        <v>1435363926</v>
      </c>
      <c r="K41" s="25" t="b">
        <v>0</v>
      </c>
      <c r="L41" s="25">
        <v>14</v>
      </c>
      <c r="M41" s="25" t="b">
        <v>0</v>
      </c>
      <c r="N41" s="30" t="s">
        <v>8276</v>
      </c>
      <c r="O41" s="25" t="s">
        <v>8278</v>
      </c>
      <c r="P41" s="76">
        <v>17</v>
      </c>
      <c r="Q41" s="25">
        <v>110.29</v>
      </c>
      <c r="R41" s="16">
        <v>42182</v>
      </c>
      <c r="S41" s="16">
        <v>42227</v>
      </c>
    </row>
    <row r="42" spans="1:19" ht="48" x14ac:dyDescent="0.2">
      <c r="A42" s="25">
        <v>941</v>
      </c>
      <c r="B42" s="26" t="s">
        <v>942</v>
      </c>
      <c r="C42" s="26" t="s">
        <v>5051</v>
      </c>
      <c r="D42" s="27">
        <v>50000</v>
      </c>
      <c r="E42" s="28">
        <v>1161</v>
      </c>
      <c r="F42" s="29" t="s">
        <v>8220</v>
      </c>
      <c r="G42" s="25" t="s">
        <v>8223</v>
      </c>
      <c r="H42" s="25" t="s">
        <v>8245</v>
      </c>
      <c r="I42" s="25">
        <v>1486693145</v>
      </c>
      <c r="J42" s="25">
        <v>1484101145</v>
      </c>
      <c r="K42" s="25" t="b">
        <v>0</v>
      </c>
      <c r="L42" s="25">
        <v>31</v>
      </c>
      <c r="M42" s="25" t="b">
        <v>0</v>
      </c>
      <c r="N42" s="30" t="s">
        <v>8276</v>
      </c>
      <c r="O42" s="25" t="s">
        <v>8278</v>
      </c>
      <c r="P42" s="45">
        <v>2</v>
      </c>
      <c r="Q42" s="25">
        <v>37.450000000000003</v>
      </c>
      <c r="R42" s="16">
        <v>42746</v>
      </c>
      <c r="S42" s="16">
        <v>42776</v>
      </c>
    </row>
    <row r="43" spans="1:19" ht="48" x14ac:dyDescent="0.2">
      <c r="A43" s="25">
        <v>942</v>
      </c>
      <c r="B43" s="26" t="s">
        <v>943</v>
      </c>
      <c r="C43" s="26" t="s">
        <v>5052</v>
      </c>
      <c r="D43" s="27">
        <v>7500</v>
      </c>
      <c r="E43" s="28">
        <v>668</v>
      </c>
      <c r="F43" s="29" t="s">
        <v>8220</v>
      </c>
      <c r="G43" s="25" t="s">
        <v>8223</v>
      </c>
      <c r="H43" s="25" t="s">
        <v>8245</v>
      </c>
      <c r="I43" s="25">
        <v>1455826460</v>
      </c>
      <c r="J43" s="25">
        <v>1452716060</v>
      </c>
      <c r="K43" s="25" t="b">
        <v>0</v>
      </c>
      <c r="L43" s="25">
        <v>16</v>
      </c>
      <c r="M43" s="25" t="b">
        <v>0</v>
      </c>
      <c r="N43" s="30" t="s">
        <v>8276</v>
      </c>
      <c r="O43" s="25" t="s">
        <v>8278</v>
      </c>
      <c r="P43" s="31">
        <v>9</v>
      </c>
      <c r="Q43" s="25">
        <v>41.75</v>
      </c>
      <c r="R43" s="16">
        <v>42382</v>
      </c>
      <c r="S43" s="16">
        <v>42418</v>
      </c>
    </row>
    <row r="44" spans="1:19" ht="32" x14ac:dyDescent="0.2">
      <c r="A44" s="25">
        <v>943</v>
      </c>
      <c r="B44" s="26" t="s">
        <v>944</v>
      </c>
      <c r="C44" s="26" t="s">
        <v>5053</v>
      </c>
      <c r="D44" s="27">
        <v>3000</v>
      </c>
      <c r="E44" s="28">
        <v>289</v>
      </c>
      <c r="F44" s="29" t="s">
        <v>8220</v>
      </c>
      <c r="G44" s="25" t="s">
        <v>8223</v>
      </c>
      <c r="H44" s="25" t="s">
        <v>8245</v>
      </c>
      <c r="I44" s="25">
        <v>1480438905</v>
      </c>
      <c r="J44" s="25">
        <v>1477843305</v>
      </c>
      <c r="K44" s="25" t="b">
        <v>0</v>
      </c>
      <c r="L44" s="25">
        <v>12</v>
      </c>
      <c r="M44" s="25" t="b">
        <v>0</v>
      </c>
      <c r="N44" s="30" t="s">
        <v>8276</v>
      </c>
      <c r="O44" s="25" t="s">
        <v>8278</v>
      </c>
      <c r="P44" s="48">
        <v>10</v>
      </c>
      <c r="Q44" s="25">
        <v>24.08</v>
      </c>
      <c r="R44" s="16">
        <v>42673</v>
      </c>
      <c r="S44" s="16">
        <v>42703</v>
      </c>
    </row>
    <row r="45" spans="1:19" ht="32" x14ac:dyDescent="0.2">
      <c r="A45" s="25">
        <v>944</v>
      </c>
      <c r="B45" s="26" t="s">
        <v>945</v>
      </c>
      <c r="C45" s="26" t="s">
        <v>5054</v>
      </c>
      <c r="D45" s="27">
        <v>50000</v>
      </c>
      <c r="E45" s="28">
        <v>6663</v>
      </c>
      <c r="F45" s="29" t="s">
        <v>8220</v>
      </c>
      <c r="G45" s="25" t="s">
        <v>8223</v>
      </c>
      <c r="H45" s="25" t="s">
        <v>8245</v>
      </c>
      <c r="I45" s="25">
        <v>1460988000</v>
      </c>
      <c r="J45" s="25">
        <v>1458050450</v>
      </c>
      <c r="K45" s="25" t="b">
        <v>0</v>
      </c>
      <c r="L45" s="25">
        <v>96</v>
      </c>
      <c r="M45" s="25" t="b">
        <v>0</v>
      </c>
      <c r="N45" s="30" t="s">
        <v>8276</v>
      </c>
      <c r="O45" s="25" t="s">
        <v>8278</v>
      </c>
      <c r="P45" s="77">
        <v>13</v>
      </c>
      <c r="Q45" s="25">
        <v>69.41</v>
      </c>
      <c r="R45" s="16">
        <v>42444</v>
      </c>
      <c r="S45" s="16">
        <v>42478</v>
      </c>
    </row>
    <row r="46" spans="1:19" ht="32" x14ac:dyDescent="0.2">
      <c r="A46" s="25">
        <v>946</v>
      </c>
      <c r="B46" s="26" t="s">
        <v>947</v>
      </c>
      <c r="C46" s="26" t="s">
        <v>5056</v>
      </c>
      <c r="D46" s="27">
        <v>15000</v>
      </c>
      <c r="E46" s="28">
        <v>286</v>
      </c>
      <c r="F46" s="29" t="s">
        <v>8220</v>
      </c>
      <c r="G46" s="25" t="s">
        <v>8223</v>
      </c>
      <c r="H46" s="25" t="s">
        <v>8245</v>
      </c>
      <c r="I46" s="25">
        <v>1473444048</v>
      </c>
      <c r="J46" s="25">
        <v>1470852048</v>
      </c>
      <c r="K46" s="25" t="b">
        <v>0</v>
      </c>
      <c r="L46" s="25">
        <v>5</v>
      </c>
      <c r="M46" s="25" t="b">
        <v>0</v>
      </c>
      <c r="N46" s="30" t="s">
        <v>8276</v>
      </c>
      <c r="O46" s="25" t="s">
        <v>8278</v>
      </c>
      <c r="P46" s="45">
        <v>2</v>
      </c>
      <c r="Q46" s="25">
        <v>57.2</v>
      </c>
      <c r="R46" s="16">
        <v>42592</v>
      </c>
      <c r="S46" s="16">
        <v>42622</v>
      </c>
    </row>
    <row r="47" spans="1:19" ht="48" x14ac:dyDescent="0.2">
      <c r="A47" s="25">
        <v>947</v>
      </c>
      <c r="B47" s="26" t="s">
        <v>948</v>
      </c>
      <c r="C47" s="26" t="s">
        <v>5057</v>
      </c>
      <c r="D47" s="27">
        <v>850</v>
      </c>
      <c r="E47" s="28">
        <v>0</v>
      </c>
      <c r="F47" s="29" t="s">
        <v>8220</v>
      </c>
      <c r="G47" s="25" t="s">
        <v>8223</v>
      </c>
      <c r="H47" s="25" t="s">
        <v>8245</v>
      </c>
      <c r="I47" s="25">
        <v>1467312306</v>
      </c>
      <c r="J47" s="25">
        <v>1462128306</v>
      </c>
      <c r="K47" s="25" t="b">
        <v>0</v>
      </c>
      <c r="L47" s="25">
        <v>0</v>
      </c>
      <c r="M47" s="25" t="b">
        <v>0</v>
      </c>
      <c r="N47" s="30" t="s">
        <v>8276</v>
      </c>
      <c r="O47" s="25" t="s">
        <v>8278</v>
      </c>
      <c r="P47" s="34">
        <v>0</v>
      </c>
      <c r="Q47" s="25">
        <v>0</v>
      </c>
      <c r="R47" s="16">
        <v>42491</v>
      </c>
      <c r="S47" s="16">
        <v>42551</v>
      </c>
    </row>
    <row r="48" spans="1:19" ht="16" x14ac:dyDescent="0.2">
      <c r="A48" s="25">
        <v>951</v>
      </c>
      <c r="B48" s="26" t="s">
        <v>952</v>
      </c>
      <c r="C48" s="26" t="s">
        <v>5061</v>
      </c>
      <c r="D48" s="27">
        <v>50000</v>
      </c>
      <c r="E48" s="28">
        <v>19195</v>
      </c>
      <c r="F48" s="29" t="s">
        <v>8220</v>
      </c>
      <c r="G48" s="25" t="s">
        <v>8223</v>
      </c>
      <c r="H48" s="25" t="s">
        <v>8245</v>
      </c>
      <c r="I48" s="25">
        <v>1465054872</v>
      </c>
      <c r="J48" s="25">
        <v>1461166872</v>
      </c>
      <c r="K48" s="25" t="b">
        <v>0</v>
      </c>
      <c r="L48" s="25">
        <v>121</v>
      </c>
      <c r="M48" s="25" t="b">
        <v>0</v>
      </c>
      <c r="N48" s="30" t="s">
        <v>8276</v>
      </c>
      <c r="O48" s="25" t="s">
        <v>8278</v>
      </c>
      <c r="P48" s="78">
        <v>38</v>
      </c>
      <c r="Q48" s="25">
        <v>158.63999999999999</v>
      </c>
      <c r="R48" s="16">
        <v>42480</v>
      </c>
      <c r="S48" s="16">
        <v>42525</v>
      </c>
    </row>
    <row r="49" spans="1:19" ht="32" x14ac:dyDescent="0.2">
      <c r="A49" s="25">
        <v>952</v>
      </c>
      <c r="B49" s="26" t="s">
        <v>953</v>
      </c>
      <c r="C49" s="26" t="s">
        <v>5062</v>
      </c>
      <c r="D49" s="27">
        <v>49000</v>
      </c>
      <c r="E49" s="28">
        <v>19572</v>
      </c>
      <c r="F49" s="29" t="s">
        <v>8220</v>
      </c>
      <c r="G49" s="25" t="s">
        <v>8223</v>
      </c>
      <c r="H49" s="25" t="s">
        <v>8245</v>
      </c>
      <c r="I49" s="25">
        <v>1479483812</v>
      </c>
      <c r="J49" s="25">
        <v>1476888212</v>
      </c>
      <c r="K49" s="25" t="b">
        <v>0</v>
      </c>
      <c r="L49" s="25">
        <v>196</v>
      </c>
      <c r="M49" s="25" t="b">
        <v>0</v>
      </c>
      <c r="N49" s="30" t="s">
        <v>8276</v>
      </c>
      <c r="O49" s="25" t="s">
        <v>8278</v>
      </c>
      <c r="P49" s="79">
        <v>40</v>
      </c>
      <c r="Q49" s="25">
        <v>99.86</v>
      </c>
      <c r="R49" s="16">
        <v>42662</v>
      </c>
      <c r="S49" s="16">
        <v>42692</v>
      </c>
    </row>
    <row r="50" spans="1:19" ht="32" x14ac:dyDescent="0.2">
      <c r="A50" s="25">
        <v>953</v>
      </c>
      <c r="B50" s="26" t="s">
        <v>954</v>
      </c>
      <c r="C50" s="26" t="s">
        <v>5063</v>
      </c>
      <c r="D50" s="27">
        <v>15000</v>
      </c>
      <c r="E50" s="28">
        <v>126</v>
      </c>
      <c r="F50" s="29" t="s">
        <v>8220</v>
      </c>
      <c r="G50" s="25" t="s">
        <v>8223</v>
      </c>
      <c r="H50" s="25" t="s">
        <v>8245</v>
      </c>
      <c r="I50" s="25">
        <v>1422158199</v>
      </c>
      <c r="J50" s="25">
        <v>1419566199</v>
      </c>
      <c r="K50" s="25" t="b">
        <v>0</v>
      </c>
      <c r="L50" s="25">
        <v>5</v>
      </c>
      <c r="M50" s="25" t="b">
        <v>0</v>
      </c>
      <c r="N50" s="30" t="s">
        <v>8276</v>
      </c>
      <c r="O50" s="25" t="s">
        <v>8278</v>
      </c>
      <c r="P50" s="36">
        <v>1</v>
      </c>
      <c r="Q50" s="25">
        <v>25.2</v>
      </c>
      <c r="R50" s="16">
        <v>41999</v>
      </c>
      <c r="S50" s="16">
        <v>42029</v>
      </c>
    </row>
    <row r="51" spans="1:19" ht="32" x14ac:dyDescent="0.2">
      <c r="A51" s="25">
        <v>954</v>
      </c>
      <c r="B51" s="26" t="s">
        <v>955</v>
      </c>
      <c r="C51" s="26" t="s">
        <v>5064</v>
      </c>
      <c r="D51" s="27">
        <v>15000</v>
      </c>
      <c r="E51" s="28">
        <v>6511</v>
      </c>
      <c r="F51" s="29" t="s">
        <v>8220</v>
      </c>
      <c r="G51" s="25" t="s">
        <v>8223</v>
      </c>
      <c r="H51" s="25" t="s">
        <v>8245</v>
      </c>
      <c r="I51" s="25">
        <v>1440100839</v>
      </c>
      <c r="J51" s="25">
        <v>1436472039</v>
      </c>
      <c r="K51" s="25" t="b">
        <v>0</v>
      </c>
      <c r="L51" s="25">
        <v>73</v>
      </c>
      <c r="M51" s="25" t="b">
        <v>0</v>
      </c>
      <c r="N51" s="30" t="s">
        <v>8276</v>
      </c>
      <c r="O51" s="25" t="s">
        <v>8278</v>
      </c>
      <c r="P51" s="80">
        <v>43</v>
      </c>
      <c r="Q51" s="25">
        <v>89.19</v>
      </c>
      <c r="R51" s="16">
        <v>42194</v>
      </c>
      <c r="S51" s="16">
        <v>42236</v>
      </c>
    </row>
    <row r="52" spans="1:19" ht="32" x14ac:dyDescent="0.2">
      <c r="A52" s="25">
        <v>955</v>
      </c>
      <c r="B52" s="26" t="s">
        <v>956</v>
      </c>
      <c r="C52" s="26" t="s">
        <v>5065</v>
      </c>
      <c r="D52" s="27">
        <v>300000</v>
      </c>
      <c r="E52" s="28">
        <v>16984</v>
      </c>
      <c r="F52" s="29" t="s">
        <v>8220</v>
      </c>
      <c r="G52" s="25" t="s">
        <v>8223</v>
      </c>
      <c r="H52" s="25" t="s">
        <v>8245</v>
      </c>
      <c r="I52" s="25">
        <v>1473750300</v>
      </c>
      <c r="J52" s="25">
        <v>1470294300</v>
      </c>
      <c r="K52" s="25" t="b">
        <v>0</v>
      </c>
      <c r="L52" s="25">
        <v>93</v>
      </c>
      <c r="M52" s="25" t="b">
        <v>0</v>
      </c>
      <c r="N52" s="30" t="s">
        <v>8276</v>
      </c>
      <c r="O52" s="25" t="s">
        <v>8278</v>
      </c>
      <c r="P52" s="37">
        <v>6</v>
      </c>
      <c r="Q52" s="25">
        <v>182.62</v>
      </c>
      <c r="R52" s="16">
        <v>42586</v>
      </c>
      <c r="S52" s="16">
        <v>42626</v>
      </c>
    </row>
    <row r="53" spans="1:19" ht="48" x14ac:dyDescent="0.2">
      <c r="A53" s="25">
        <v>956</v>
      </c>
      <c r="B53" s="26" t="s">
        <v>957</v>
      </c>
      <c r="C53" s="26" t="s">
        <v>5066</v>
      </c>
      <c r="D53" s="27">
        <v>50000</v>
      </c>
      <c r="E53" s="28">
        <v>861</v>
      </c>
      <c r="F53" s="29" t="s">
        <v>8220</v>
      </c>
      <c r="G53" s="25" t="s">
        <v>8223</v>
      </c>
      <c r="H53" s="25" t="s">
        <v>8245</v>
      </c>
      <c r="I53" s="25">
        <v>1430081759</v>
      </c>
      <c r="J53" s="25">
        <v>1424901359</v>
      </c>
      <c r="K53" s="25" t="b">
        <v>0</v>
      </c>
      <c r="L53" s="25">
        <v>17</v>
      </c>
      <c r="M53" s="25" t="b">
        <v>0</v>
      </c>
      <c r="N53" s="30" t="s">
        <v>8276</v>
      </c>
      <c r="O53" s="25" t="s">
        <v>8278</v>
      </c>
      <c r="P53" s="45">
        <v>2</v>
      </c>
      <c r="Q53" s="25">
        <v>50.65</v>
      </c>
      <c r="R53" s="16">
        <v>42060</v>
      </c>
      <c r="S53" s="16">
        <v>42120</v>
      </c>
    </row>
    <row r="54" spans="1:19" ht="32" x14ac:dyDescent="0.2">
      <c r="A54" s="25">
        <v>957</v>
      </c>
      <c r="B54" s="26" t="s">
        <v>958</v>
      </c>
      <c r="C54" s="26" t="s">
        <v>5067</v>
      </c>
      <c r="D54" s="27">
        <v>12000</v>
      </c>
      <c r="E54" s="28">
        <v>233</v>
      </c>
      <c r="F54" s="29" t="s">
        <v>8220</v>
      </c>
      <c r="G54" s="25" t="s">
        <v>8223</v>
      </c>
      <c r="H54" s="25" t="s">
        <v>8245</v>
      </c>
      <c r="I54" s="25">
        <v>1479392133</v>
      </c>
      <c r="J54" s="25">
        <v>1476710133</v>
      </c>
      <c r="K54" s="25" t="b">
        <v>0</v>
      </c>
      <c r="L54" s="25">
        <v>7</v>
      </c>
      <c r="M54" s="25" t="b">
        <v>0</v>
      </c>
      <c r="N54" s="30" t="s">
        <v>8276</v>
      </c>
      <c r="O54" s="25" t="s">
        <v>8278</v>
      </c>
      <c r="P54" s="45">
        <v>2</v>
      </c>
      <c r="Q54" s="25">
        <v>33.29</v>
      </c>
      <c r="R54" s="16">
        <v>42660</v>
      </c>
      <c r="S54" s="16">
        <v>42691</v>
      </c>
    </row>
    <row r="55" spans="1:19" ht="48" x14ac:dyDescent="0.2">
      <c r="A55" s="25">
        <v>958</v>
      </c>
      <c r="B55" s="26" t="s">
        <v>959</v>
      </c>
      <c r="C55" s="26" t="s">
        <v>5068</v>
      </c>
      <c r="D55" s="27">
        <v>7777</v>
      </c>
      <c r="E55" s="28">
        <v>881</v>
      </c>
      <c r="F55" s="29" t="s">
        <v>8220</v>
      </c>
      <c r="G55" s="25" t="s">
        <v>8223</v>
      </c>
      <c r="H55" s="25" t="s">
        <v>8245</v>
      </c>
      <c r="I55" s="25">
        <v>1428641940</v>
      </c>
      <c r="J55" s="25">
        <v>1426792563</v>
      </c>
      <c r="K55" s="25" t="b">
        <v>0</v>
      </c>
      <c r="L55" s="25">
        <v>17</v>
      </c>
      <c r="M55" s="25" t="b">
        <v>0</v>
      </c>
      <c r="N55" s="30" t="s">
        <v>8276</v>
      </c>
      <c r="O55" s="25" t="s">
        <v>8278</v>
      </c>
      <c r="P55" s="50">
        <v>11</v>
      </c>
      <c r="Q55" s="25">
        <v>51.82</v>
      </c>
      <c r="R55" s="16">
        <v>42082</v>
      </c>
      <c r="S55" s="16">
        <v>42104</v>
      </c>
    </row>
    <row r="56" spans="1:19" ht="48" x14ac:dyDescent="0.2">
      <c r="A56" s="25">
        <v>959</v>
      </c>
      <c r="B56" s="26" t="s">
        <v>960</v>
      </c>
      <c r="C56" s="26" t="s">
        <v>5069</v>
      </c>
      <c r="D56" s="27">
        <v>50000</v>
      </c>
      <c r="E56" s="28">
        <v>19430</v>
      </c>
      <c r="F56" s="29" t="s">
        <v>8220</v>
      </c>
      <c r="G56" s="25" t="s">
        <v>8223</v>
      </c>
      <c r="H56" s="25" t="s">
        <v>8245</v>
      </c>
      <c r="I56" s="25">
        <v>1421640665</v>
      </c>
      <c r="J56" s="25">
        <v>1419048665</v>
      </c>
      <c r="K56" s="25" t="b">
        <v>0</v>
      </c>
      <c r="L56" s="25">
        <v>171</v>
      </c>
      <c r="M56" s="25" t="b">
        <v>0</v>
      </c>
      <c r="N56" s="30" t="s">
        <v>8276</v>
      </c>
      <c r="O56" s="25" t="s">
        <v>8278</v>
      </c>
      <c r="P56" s="35">
        <v>39</v>
      </c>
      <c r="Q56" s="25">
        <v>113.63</v>
      </c>
      <c r="R56" s="16">
        <v>41993</v>
      </c>
      <c r="S56" s="16">
        <v>42023</v>
      </c>
    </row>
    <row r="57" spans="1:19" ht="32" x14ac:dyDescent="0.2">
      <c r="A57" s="25">
        <v>960</v>
      </c>
      <c r="B57" s="26" t="s">
        <v>961</v>
      </c>
      <c r="C57" s="26" t="s">
        <v>5070</v>
      </c>
      <c r="D57" s="27">
        <v>55650</v>
      </c>
      <c r="E57" s="28">
        <v>25655</v>
      </c>
      <c r="F57" s="29" t="s">
        <v>8220</v>
      </c>
      <c r="G57" s="25" t="s">
        <v>8223</v>
      </c>
      <c r="H57" s="25" t="s">
        <v>8245</v>
      </c>
      <c r="I57" s="25">
        <v>1489500155</v>
      </c>
      <c r="J57" s="25">
        <v>1485874955</v>
      </c>
      <c r="K57" s="25" t="b">
        <v>0</v>
      </c>
      <c r="L57" s="25">
        <v>188</v>
      </c>
      <c r="M57" s="25" t="b">
        <v>0</v>
      </c>
      <c r="N57" s="30" t="s">
        <v>8276</v>
      </c>
      <c r="O57" s="25" t="s">
        <v>8278</v>
      </c>
      <c r="P57" s="81">
        <v>46</v>
      </c>
      <c r="Q57" s="25">
        <v>136.46</v>
      </c>
      <c r="R57" s="16">
        <v>42766</v>
      </c>
      <c r="S57" s="16">
        <v>42808</v>
      </c>
    </row>
    <row r="58" spans="1:19" ht="32" x14ac:dyDescent="0.2">
      <c r="A58" s="25">
        <v>961</v>
      </c>
      <c r="B58" s="26" t="s">
        <v>962</v>
      </c>
      <c r="C58" s="26" t="s">
        <v>5071</v>
      </c>
      <c r="D58" s="27">
        <v>95000</v>
      </c>
      <c r="E58" s="28">
        <v>40079</v>
      </c>
      <c r="F58" s="29" t="s">
        <v>8220</v>
      </c>
      <c r="G58" s="25" t="s">
        <v>8223</v>
      </c>
      <c r="H58" s="25" t="s">
        <v>8245</v>
      </c>
      <c r="I58" s="25">
        <v>1487617200</v>
      </c>
      <c r="J58" s="25">
        <v>1483634335</v>
      </c>
      <c r="K58" s="25" t="b">
        <v>0</v>
      </c>
      <c r="L58" s="25">
        <v>110</v>
      </c>
      <c r="M58" s="25" t="b">
        <v>0</v>
      </c>
      <c r="N58" s="30" t="s">
        <v>8276</v>
      </c>
      <c r="O58" s="25" t="s">
        <v>8278</v>
      </c>
      <c r="P58" s="82">
        <v>42</v>
      </c>
      <c r="Q58" s="25">
        <v>364.35</v>
      </c>
      <c r="R58" s="16">
        <v>42740</v>
      </c>
      <c r="S58" s="16">
        <v>42786</v>
      </c>
    </row>
    <row r="59" spans="1:19" ht="48" x14ac:dyDescent="0.2">
      <c r="A59" s="25">
        <v>962</v>
      </c>
      <c r="B59" s="26" t="s">
        <v>963</v>
      </c>
      <c r="C59" s="26" t="s">
        <v>5072</v>
      </c>
      <c r="D59" s="27">
        <v>2500</v>
      </c>
      <c r="E59" s="28">
        <v>712</v>
      </c>
      <c r="F59" s="29" t="s">
        <v>8220</v>
      </c>
      <c r="G59" s="25" t="s">
        <v>8223</v>
      </c>
      <c r="H59" s="25" t="s">
        <v>8245</v>
      </c>
      <c r="I59" s="25">
        <v>1455210353</v>
      </c>
      <c r="J59" s="25">
        <v>1451927153</v>
      </c>
      <c r="K59" s="25" t="b">
        <v>0</v>
      </c>
      <c r="L59" s="25">
        <v>37</v>
      </c>
      <c r="M59" s="25" t="b">
        <v>0</v>
      </c>
      <c r="N59" s="30" t="s">
        <v>8276</v>
      </c>
      <c r="O59" s="25" t="s">
        <v>8278</v>
      </c>
      <c r="P59" s="52">
        <v>28</v>
      </c>
      <c r="Q59" s="25">
        <v>19.239999999999998</v>
      </c>
      <c r="R59" s="16">
        <v>42373</v>
      </c>
      <c r="S59" s="16">
        <v>42411</v>
      </c>
    </row>
    <row r="60" spans="1:19" ht="32" x14ac:dyDescent="0.2">
      <c r="A60" s="25">
        <v>963</v>
      </c>
      <c r="B60" s="26" t="s">
        <v>964</v>
      </c>
      <c r="C60" s="26" t="s">
        <v>5073</v>
      </c>
      <c r="D60" s="27">
        <v>35000</v>
      </c>
      <c r="E60" s="28">
        <v>377</v>
      </c>
      <c r="F60" s="29" t="s">
        <v>8220</v>
      </c>
      <c r="G60" s="25" t="s">
        <v>8223</v>
      </c>
      <c r="H60" s="25" t="s">
        <v>8245</v>
      </c>
      <c r="I60" s="25">
        <v>1476717319</v>
      </c>
      <c r="J60" s="25">
        <v>1473693319</v>
      </c>
      <c r="K60" s="25" t="b">
        <v>0</v>
      </c>
      <c r="L60" s="25">
        <v>9</v>
      </c>
      <c r="M60" s="25" t="b">
        <v>0</v>
      </c>
      <c r="N60" s="30" t="s">
        <v>8276</v>
      </c>
      <c r="O60" s="25" t="s">
        <v>8278</v>
      </c>
      <c r="P60" s="36">
        <v>1</v>
      </c>
      <c r="Q60" s="25">
        <v>41.89</v>
      </c>
      <c r="R60" s="16">
        <v>42625</v>
      </c>
      <c r="S60" s="16">
        <v>42660</v>
      </c>
    </row>
    <row r="61" spans="1:19" ht="48" x14ac:dyDescent="0.2">
      <c r="A61" s="25">
        <v>965</v>
      </c>
      <c r="B61" s="26" t="s">
        <v>966</v>
      </c>
      <c r="C61" s="26" t="s">
        <v>5075</v>
      </c>
      <c r="D61" s="27">
        <v>25000</v>
      </c>
      <c r="E61" s="28">
        <v>298</v>
      </c>
      <c r="F61" s="29" t="s">
        <v>8220</v>
      </c>
      <c r="G61" s="25" t="s">
        <v>8223</v>
      </c>
      <c r="H61" s="25" t="s">
        <v>8245</v>
      </c>
      <c r="I61" s="25">
        <v>1477454340</v>
      </c>
      <c r="J61" s="25">
        <v>1474676646</v>
      </c>
      <c r="K61" s="25" t="b">
        <v>0</v>
      </c>
      <c r="L61" s="25">
        <v>6</v>
      </c>
      <c r="M61" s="25" t="b">
        <v>0</v>
      </c>
      <c r="N61" s="30" t="s">
        <v>8276</v>
      </c>
      <c r="O61" s="25" t="s">
        <v>8278</v>
      </c>
      <c r="P61" s="36">
        <v>1</v>
      </c>
      <c r="Q61" s="25">
        <v>49.67</v>
      </c>
      <c r="R61" s="16">
        <v>42637</v>
      </c>
      <c r="S61" s="16">
        <v>42669</v>
      </c>
    </row>
    <row r="62" spans="1:19" ht="32" x14ac:dyDescent="0.2">
      <c r="A62" s="25">
        <v>966</v>
      </c>
      <c r="B62" s="26" t="s">
        <v>967</v>
      </c>
      <c r="C62" s="26" t="s">
        <v>5076</v>
      </c>
      <c r="D62" s="27">
        <v>12000</v>
      </c>
      <c r="E62" s="28">
        <v>1776</v>
      </c>
      <c r="F62" s="29" t="s">
        <v>8220</v>
      </c>
      <c r="G62" s="25" t="s">
        <v>8223</v>
      </c>
      <c r="H62" s="25" t="s">
        <v>8245</v>
      </c>
      <c r="I62" s="25">
        <v>1475766932</v>
      </c>
      <c r="J62" s="25">
        <v>1473174932</v>
      </c>
      <c r="K62" s="25" t="b">
        <v>0</v>
      </c>
      <c r="L62" s="25">
        <v>30</v>
      </c>
      <c r="M62" s="25" t="b">
        <v>0</v>
      </c>
      <c r="N62" s="30" t="s">
        <v>8276</v>
      </c>
      <c r="O62" s="25" t="s">
        <v>8278</v>
      </c>
      <c r="P62" s="69">
        <v>15</v>
      </c>
      <c r="Q62" s="25">
        <v>59.2</v>
      </c>
      <c r="R62" s="16">
        <v>42619</v>
      </c>
      <c r="S62" s="16">
        <v>42649</v>
      </c>
    </row>
    <row r="63" spans="1:19" ht="32" x14ac:dyDescent="0.2">
      <c r="A63" s="25">
        <v>967</v>
      </c>
      <c r="B63" s="26" t="s">
        <v>968</v>
      </c>
      <c r="C63" s="26" t="s">
        <v>5077</v>
      </c>
      <c r="D63" s="27">
        <v>20000</v>
      </c>
      <c r="E63" s="28">
        <v>3562</v>
      </c>
      <c r="F63" s="29" t="s">
        <v>8220</v>
      </c>
      <c r="G63" s="25" t="s">
        <v>8223</v>
      </c>
      <c r="H63" s="25" t="s">
        <v>8245</v>
      </c>
      <c r="I63" s="25">
        <v>1461301574</v>
      </c>
      <c r="J63" s="25">
        <v>1456121174</v>
      </c>
      <c r="K63" s="25" t="b">
        <v>0</v>
      </c>
      <c r="L63" s="25">
        <v>81</v>
      </c>
      <c r="M63" s="25" t="b">
        <v>0</v>
      </c>
      <c r="N63" s="30" t="s">
        <v>8276</v>
      </c>
      <c r="O63" s="25" t="s">
        <v>8278</v>
      </c>
      <c r="P63" s="43">
        <v>18</v>
      </c>
      <c r="Q63" s="25">
        <v>43.98</v>
      </c>
      <c r="R63" s="16">
        <v>42422</v>
      </c>
      <c r="S63" s="16">
        <v>42482</v>
      </c>
    </row>
    <row r="64" spans="1:19" ht="32" x14ac:dyDescent="0.2">
      <c r="A64" s="25">
        <v>968</v>
      </c>
      <c r="B64" s="26" t="s">
        <v>969</v>
      </c>
      <c r="C64" s="26" t="s">
        <v>5078</v>
      </c>
      <c r="D64" s="27">
        <v>8000</v>
      </c>
      <c r="E64" s="28">
        <v>106</v>
      </c>
      <c r="F64" s="29" t="s">
        <v>8220</v>
      </c>
      <c r="G64" s="25" t="s">
        <v>8223</v>
      </c>
      <c r="H64" s="25" t="s">
        <v>8245</v>
      </c>
      <c r="I64" s="25">
        <v>1408134034</v>
      </c>
      <c r="J64" s="25">
        <v>1405542034</v>
      </c>
      <c r="K64" s="25" t="b">
        <v>0</v>
      </c>
      <c r="L64" s="25">
        <v>4</v>
      </c>
      <c r="M64" s="25" t="b">
        <v>0</v>
      </c>
      <c r="N64" s="30" t="s">
        <v>8276</v>
      </c>
      <c r="O64" s="25" t="s">
        <v>8278</v>
      </c>
      <c r="P64" s="36">
        <v>1</v>
      </c>
      <c r="Q64" s="25">
        <v>26.5</v>
      </c>
      <c r="R64" s="16">
        <v>41836</v>
      </c>
      <c r="S64" s="16">
        <v>41866</v>
      </c>
    </row>
    <row r="65" spans="1:19" ht="32" x14ac:dyDescent="0.2">
      <c r="A65" s="25">
        <v>971</v>
      </c>
      <c r="B65" s="26" t="s">
        <v>972</v>
      </c>
      <c r="C65" s="26" t="s">
        <v>5081</v>
      </c>
      <c r="D65" s="27">
        <v>100000</v>
      </c>
      <c r="E65" s="28">
        <v>226</v>
      </c>
      <c r="F65" s="29" t="s">
        <v>8220</v>
      </c>
      <c r="G65" s="25" t="s">
        <v>8223</v>
      </c>
      <c r="H65" s="25" t="s">
        <v>8245</v>
      </c>
      <c r="I65" s="25">
        <v>1433178060</v>
      </c>
      <c r="J65" s="25">
        <v>1429290060</v>
      </c>
      <c r="K65" s="25" t="b">
        <v>0</v>
      </c>
      <c r="L65" s="25">
        <v>5</v>
      </c>
      <c r="M65" s="25" t="b">
        <v>0</v>
      </c>
      <c r="N65" s="30" t="s">
        <v>8276</v>
      </c>
      <c r="O65" s="25" t="s">
        <v>8278</v>
      </c>
      <c r="P65" s="34">
        <v>0</v>
      </c>
      <c r="Q65" s="25">
        <v>45.2</v>
      </c>
      <c r="R65" s="16">
        <v>42111</v>
      </c>
      <c r="S65" s="16">
        <v>42156</v>
      </c>
    </row>
    <row r="66" spans="1:19" ht="48" x14ac:dyDescent="0.2">
      <c r="A66" s="25">
        <v>972</v>
      </c>
      <c r="B66" s="26" t="s">
        <v>973</v>
      </c>
      <c r="C66" s="26" t="s">
        <v>5082</v>
      </c>
      <c r="D66" s="27">
        <v>20000</v>
      </c>
      <c r="E66" s="28">
        <v>6925</v>
      </c>
      <c r="F66" s="29" t="s">
        <v>8220</v>
      </c>
      <c r="G66" s="25" t="s">
        <v>8223</v>
      </c>
      <c r="H66" s="25" t="s">
        <v>8245</v>
      </c>
      <c r="I66" s="25">
        <v>1409813940</v>
      </c>
      <c r="J66" s="25">
        <v>1407271598</v>
      </c>
      <c r="K66" s="25" t="b">
        <v>0</v>
      </c>
      <c r="L66" s="25">
        <v>45</v>
      </c>
      <c r="M66" s="25" t="b">
        <v>0</v>
      </c>
      <c r="N66" s="30" t="s">
        <v>8276</v>
      </c>
      <c r="O66" s="25" t="s">
        <v>8278</v>
      </c>
      <c r="P66" s="73">
        <v>35</v>
      </c>
      <c r="Q66" s="25">
        <v>153.88999999999999</v>
      </c>
      <c r="R66" s="16">
        <v>41856</v>
      </c>
      <c r="S66" s="16">
        <v>41886</v>
      </c>
    </row>
    <row r="67" spans="1:19" ht="48" x14ac:dyDescent="0.2">
      <c r="A67" s="25">
        <v>973</v>
      </c>
      <c r="B67" s="26" t="s">
        <v>974</v>
      </c>
      <c r="C67" s="26" t="s">
        <v>5083</v>
      </c>
      <c r="D67" s="27">
        <v>20000</v>
      </c>
      <c r="E67" s="28">
        <v>411</v>
      </c>
      <c r="F67" s="29" t="s">
        <v>8220</v>
      </c>
      <c r="G67" s="25" t="s">
        <v>8223</v>
      </c>
      <c r="H67" s="25" t="s">
        <v>8245</v>
      </c>
      <c r="I67" s="25">
        <v>1447032093</v>
      </c>
      <c r="J67" s="25">
        <v>1441844493</v>
      </c>
      <c r="K67" s="25" t="b">
        <v>0</v>
      </c>
      <c r="L67" s="25">
        <v>8</v>
      </c>
      <c r="M67" s="25" t="b">
        <v>0</v>
      </c>
      <c r="N67" s="30" t="s">
        <v>8276</v>
      </c>
      <c r="O67" s="25" t="s">
        <v>8278</v>
      </c>
      <c r="P67" s="45">
        <v>2</v>
      </c>
      <c r="Q67" s="25">
        <v>51.38</v>
      </c>
      <c r="R67" s="16">
        <v>42257</v>
      </c>
      <c r="S67" s="16">
        <v>42317</v>
      </c>
    </row>
    <row r="68" spans="1:19" ht="32" x14ac:dyDescent="0.2">
      <c r="A68" s="25">
        <v>974</v>
      </c>
      <c r="B68" s="26" t="s">
        <v>975</v>
      </c>
      <c r="C68" s="26" t="s">
        <v>5084</v>
      </c>
      <c r="D68" s="27">
        <v>50000</v>
      </c>
      <c r="E68" s="28">
        <v>280</v>
      </c>
      <c r="F68" s="29" t="s">
        <v>8220</v>
      </c>
      <c r="G68" s="25" t="s">
        <v>8223</v>
      </c>
      <c r="H68" s="25" t="s">
        <v>8245</v>
      </c>
      <c r="I68" s="25">
        <v>1458925156</v>
      </c>
      <c r="J68" s="25">
        <v>1456336756</v>
      </c>
      <c r="K68" s="25" t="b">
        <v>0</v>
      </c>
      <c r="L68" s="25">
        <v>3</v>
      </c>
      <c r="M68" s="25" t="b">
        <v>0</v>
      </c>
      <c r="N68" s="30" t="s">
        <v>8276</v>
      </c>
      <c r="O68" s="25" t="s">
        <v>8278</v>
      </c>
      <c r="P68" s="36">
        <v>1</v>
      </c>
      <c r="Q68" s="25">
        <v>93.33</v>
      </c>
      <c r="R68" s="16">
        <v>42424</v>
      </c>
      <c r="S68" s="16">
        <v>42454</v>
      </c>
    </row>
    <row r="69" spans="1:19" ht="48" x14ac:dyDescent="0.2">
      <c r="A69" s="25">
        <v>975</v>
      </c>
      <c r="B69" s="26" t="s">
        <v>976</v>
      </c>
      <c r="C69" s="26" t="s">
        <v>5085</v>
      </c>
      <c r="D69" s="27">
        <v>100000</v>
      </c>
      <c r="E69" s="28">
        <v>2607</v>
      </c>
      <c r="F69" s="29" t="s">
        <v>8220</v>
      </c>
      <c r="G69" s="25" t="s">
        <v>8223</v>
      </c>
      <c r="H69" s="25" t="s">
        <v>8245</v>
      </c>
      <c r="I69" s="25">
        <v>1467132185</v>
      </c>
      <c r="J69" s="25">
        <v>1461948185</v>
      </c>
      <c r="K69" s="25" t="b">
        <v>0</v>
      </c>
      <c r="L69" s="25">
        <v>24</v>
      </c>
      <c r="M69" s="25" t="b">
        <v>0</v>
      </c>
      <c r="N69" s="30" t="s">
        <v>8276</v>
      </c>
      <c r="O69" s="25" t="s">
        <v>8278</v>
      </c>
      <c r="P69" s="32">
        <v>3</v>
      </c>
      <c r="Q69" s="25">
        <v>108.63</v>
      </c>
      <c r="R69" s="16">
        <v>42489</v>
      </c>
      <c r="S69" s="16">
        <v>42549</v>
      </c>
    </row>
    <row r="70" spans="1:19" ht="48" x14ac:dyDescent="0.2">
      <c r="A70" s="25">
        <v>979</v>
      </c>
      <c r="B70" s="26" t="s">
        <v>980</v>
      </c>
      <c r="C70" s="26" t="s">
        <v>5089</v>
      </c>
      <c r="D70" s="27">
        <v>35000</v>
      </c>
      <c r="E70" s="28">
        <v>28986.16</v>
      </c>
      <c r="F70" s="29" t="s">
        <v>8220</v>
      </c>
      <c r="G70" s="25" t="s">
        <v>8223</v>
      </c>
      <c r="H70" s="25" t="s">
        <v>8245</v>
      </c>
      <c r="I70" s="25">
        <v>1466449140</v>
      </c>
      <c r="J70" s="25">
        <v>1463392828</v>
      </c>
      <c r="K70" s="25" t="b">
        <v>0</v>
      </c>
      <c r="L70" s="25">
        <v>96</v>
      </c>
      <c r="M70" s="25" t="b">
        <v>0</v>
      </c>
      <c r="N70" s="30" t="s">
        <v>8276</v>
      </c>
      <c r="O70" s="25" t="s">
        <v>8278</v>
      </c>
      <c r="P70" s="83">
        <v>83</v>
      </c>
      <c r="Q70" s="25">
        <v>301.94</v>
      </c>
      <c r="R70" s="16">
        <v>42506</v>
      </c>
      <c r="S70" s="16">
        <v>42541</v>
      </c>
    </row>
    <row r="71" spans="1:19" ht="48" x14ac:dyDescent="0.2">
      <c r="A71" s="25">
        <v>980</v>
      </c>
      <c r="B71" s="26" t="s">
        <v>981</v>
      </c>
      <c r="C71" s="26" t="s">
        <v>5090</v>
      </c>
      <c r="D71" s="27">
        <v>10000</v>
      </c>
      <c r="E71" s="28">
        <v>1486</v>
      </c>
      <c r="F71" s="29" t="s">
        <v>8220</v>
      </c>
      <c r="G71" s="25" t="s">
        <v>8223</v>
      </c>
      <c r="H71" s="25" t="s">
        <v>8245</v>
      </c>
      <c r="I71" s="25">
        <v>1417387322</v>
      </c>
      <c r="J71" s="25">
        <v>1413495722</v>
      </c>
      <c r="K71" s="25" t="b">
        <v>0</v>
      </c>
      <c r="L71" s="25">
        <v>31</v>
      </c>
      <c r="M71" s="25" t="b">
        <v>0</v>
      </c>
      <c r="N71" s="30" t="s">
        <v>8276</v>
      </c>
      <c r="O71" s="25" t="s">
        <v>8278</v>
      </c>
      <c r="P71" s="69">
        <v>15</v>
      </c>
      <c r="Q71" s="25">
        <v>47.94</v>
      </c>
      <c r="R71" s="16">
        <v>41928</v>
      </c>
      <c r="S71" s="16">
        <v>41973</v>
      </c>
    </row>
    <row r="72" spans="1:19" ht="48" x14ac:dyDescent="0.2">
      <c r="A72" s="25">
        <v>981</v>
      </c>
      <c r="B72" s="26" t="s">
        <v>982</v>
      </c>
      <c r="C72" s="26" t="s">
        <v>5091</v>
      </c>
      <c r="D72" s="27">
        <v>88888</v>
      </c>
      <c r="E72" s="28">
        <v>11</v>
      </c>
      <c r="F72" s="29" t="s">
        <v>8220</v>
      </c>
      <c r="G72" s="25" t="s">
        <v>8223</v>
      </c>
      <c r="H72" s="25" t="s">
        <v>8245</v>
      </c>
      <c r="I72" s="25">
        <v>1407624222</v>
      </c>
      <c r="J72" s="25">
        <v>1405032222</v>
      </c>
      <c r="K72" s="25" t="b">
        <v>0</v>
      </c>
      <c r="L72" s="25">
        <v>4</v>
      </c>
      <c r="M72" s="25" t="b">
        <v>0</v>
      </c>
      <c r="N72" s="30" t="s">
        <v>8276</v>
      </c>
      <c r="O72" s="25" t="s">
        <v>8278</v>
      </c>
      <c r="P72" s="34">
        <v>0</v>
      </c>
      <c r="Q72" s="25">
        <v>2.75</v>
      </c>
      <c r="R72" s="16">
        <v>41830</v>
      </c>
      <c r="S72" s="16">
        <v>41860</v>
      </c>
    </row>
    <row r="73" spans="1:19" ht="32" x14ac:dyDescent="0.2">
      <c r="A73" s="25">
        <v>982</v>
      </c>
      <c r="B73" s="26" t="s">
        <v>983</v>
      </c>
      <c r="C73" s="26" t="s">
        <v>5092</v>
      </c>
      <c r="D73" s="27">
        <v>17500</v>
      </c>
      <c r="E73" s="28">
        <v>3</v>
      </c>
      <c r="F73" s="29" t="s">
        <v>8220</v>
      </c>
      <c r="G73" s="25" t="s">
        <v>8223</v>
      </c>
      <c r="H73" s="25" t="s">
        <v>8245</v>
      </c>
      <c r="I73" s="25">
        <v>1475431486</v>
      </c>
      <c r="J73" s="25">
        <v>1472839486</v>
      </c>
      <c r="K73" s="25" t="b">
        <v>0</v>
      </c>
      <c r="L73" s="25">
        <v>3</v>
      </c>
      <c r="M73" s="25" t="b">
        <v>0</v>
      </c>
      <c r="N73" s="30" t="s">
        <v>8276</v>
      </c>
      <c r="O73" s="25" t="s">
        <v>8278</v>
      </c>
      <c r="P73" s="34">
        <v>0</v>
      </c>
      <c r="Q73" s="25">
        <v>1</v>
      </c>
      <c r="R73" s="16">
        <v>42615</v>
      </c>
      <c r="S73" s="16">
        <v>42645</v>
      </c>
    </row>
    <row r="74" spans="1:19" ht="64" x14ac:dyDescent="0.2">
      <c r="A74" s="25">
        <v>984</v>
      </c>
      <c r="B74" s="26" t="s">
        <v>985</v>
      </c>
      <c r="C74" s="26" t="s">
        <v>5094</v>
      </c>
      <c r="D74" s="27">
        <v>10000</v>
      </c>
      <c r="E74" s="28">
        <v>106</v>
      </c>
      <c r="F74" s="29" t="s">
        <v>8220</v>
      </c>
      <c r="G74" s="25" t="s">
        <v>8223</v>
      </c>
      <c r="H74" s="25" t="s">
        <v>8245</v>
      </c>
      <c r="I74" s="25">
        <v>1427507208</v>
      </c>
      <c r="J74" s="25">
        <v>1424918808</v>
      </c>
      <c r="K74" s="25" t="b">
        <v>0</v>
      </c>
      <c r="L74" s="25">
        <v>3</v>
      </c>
      <c r="M74" s="25" t="b">
        <v>0</v>
      </c>
      <c r="N74" s="30" t="s">
        <v>8276</v>
      </c>
      <c r="O74" s="25" t="s">
        <v>8278</v>
      </c>
      <c r="P74" s="36">
        <v>1</v>
      </c>
      <c r="Q74" s="25">
        <v>35.33</v>
      </c>
      <c r="R74" s="16">
        <v>42061</v>
      </c>
      <c r="S74" s="16">
        <v>42091</v>
      </c>
    </row>
    <row r="75" spans="1:19" ht="16" x14ac:dyDescent="0.2">
      <c r="A75" s="25">
        <v>989</v>
      </c>
      <c r="B75" s="26" t="s">
        <v>990</v>
      </c>
      <c r="C75" s="26" t="s">
        <v>5099</v>
      </c>
      <c r="D75" s="27">
        <v>10000</v>
      </c>
      <c r="E75" s="28">
        <v>1677</v>
      </c>
      <c r="F75" s="29" t="s">
        <v>8220</v>
      </c>
      <c r="G75" s="25" t="s">
        <v>8223</v>
      </c>
      <c r="H75" s="25" t="s">
        <v>8245</v>
      </c>
      <c r="I75" s="25">
        <v>1475101495</v>
      </c>
      <c r="J75" s="25">
        <v>1472509495</v>
      </c>
      <c r="K75" s="25" t="b">
        <v>0</v>
      </c>
      <c r="L75" s="25">
        <v>32</v>
      </c>
      <c r="M75" s="25" t="b">
        <v>0</v>
      </c>
      <c r="N75" s="30" t="s">
        <v>8276</v>
      </c>
      <c r="O75" s="25" t="s">
        <v>8278</v>
      </c>
      <c r="P75" s="76">
        <v>17</v>
      </c>
      <c r="Q75" s="25">
        <v>52.41</v>
      </c>
      <c r="R75" s="16">
        <v>42611</v>
      </c>
      <c r="S75" s="16">
        <v>42641</v>
      </c>
    </row>
    <row r="76" spans="1:19" ht="32" x14ac:dyDescent="0.2">
      <c r="A76" s="25">
        <v>990</v>
      </c>
      <c r="B76" s="26" t="s">
        <v>991</v>
      </c>
      <c r="C76" s="26" t="s">
        <v>5100</v>
      </c>
      <c r="D76" s="27">
        <v>25000</v>
      </c>
      <c r="E76" s="28">
        <v>26</v>
      </c>
      <c r="F76" s="29" t="s">
        <v>8220</v>
      </c>
      <c r="G76" s="25" t="s">
        <v>8223</v>
      </c>
      <c r="H76" s="25" t="s">
        <v>8245</v>
      </c>
      <c r="I76" s="25">
        <v>1409770164</v>
      </c>
      <c r="J76" s="25">
        <v>1407178164</v>
      </c>
      <c r="K76" s="25" t="b">
        <v>0</v>
      </c>
      <c r="L76" s="25">
        <v>2</v>
      </c>
      <c r="M76" s="25" t="b">
        <v>0</v>
      </c>
      <c r="N76" s="30" t="s">
        <v>8276</v>
      </c>
      <c r="O76" s="25" t="s">
        <v>8278</v>
      </c>
      <c r="P76" s="34">
        <v>0</v>
      </c>
      <c r="Q76" s="25">
        <v>13</v>
      </c>
      <c r="R76" s="16">
        <v>41855</v>
      </c>
      <c r="S76" s="16">
        <v>41885</v>
      </c>
    </row>
    <row r="77" spans="1:19" ht="32" x14ac:dyDescent="0.2">
      <c r="A77" s="25">
        <v>992</v>
      </c>
      <c r="B77" s="26" t="s">
        <v>993</v>
      </c>
      <c r="C77" s="26" t="s">
        <v>5102</v>
      </c>
      <c r="D77" s="27">
        <v>100000</v>
      </c>
      <c r="E77" s="28">
        <v>467</v>
      </c>
      <c r="F77" s="29" t="s">
        <v>8220</v>
      </c>
      <c r="G77" s="25" t="s">
        <v>8223</v>
      </c>
      <c r="H77" s="25" t="s">
        <v>8245</v>
      </c>
      <c r="I77" s="25">
        <v>1462655519</v>
      </c>
      <c r="J77" s="25">
        <v>1457475119</v>
      </c>
      <c r="K77" s="25" t="b">
        <v>0</v>
      </c>
      <c r="L77" s="25">
        <v>4</v>
      </c>
      <c r="M77" s="25" t="b">
        <v>0</v>
      </c>
      <c r="N77" s="30" t="s">
        <v>8276</v>
      </c>
      <c r="O77" s="25" t="s">
        <v>8278</v>
      </c>
      <c r="P77" s="34">
        <v>0</v>
      </c>
      <c r="Q77" s="25">
        <v>116.75</v>
      </c>
      <c r="R77" s="16">
        <v>42437</v>
      </c>
      <c r="S77" s="16">
        <v>42497</v>
      </c>
    </row>
    <row r="78" spans="1:19" ht="32" x14ac:dyDescent="0.2">
      <c r="A78" s="25">
        <v>993</v>
      </c>
      <c r="B78" s="26" t="s">
        <v>994</v>
      </c>
      <c r="C78" s="26" t="s">
        <v>5103</v>
      </c>
      <c r="D78" s="27">
        <v>70000</v>
      </c>
      <c r="E78" s="28">
        <v>17561</v>
      </c>
      <c r="F78" s="29" t="s">
        <v>8220</v>
      </c>
      <c r="G78" s="25" t="s">
        <v>8223</v>
      </c>
      <c r="H78" s="25" t="s">
        <v>8245</v>
      </c>
      <c r="I78" s="25">
        <v>1478926800</v>
      </c>
      <c r="J78" s="25">
        <v>1476054568</v>
      </c>
      <c r="K78" s="25" t="b">
        <v>0</v>
      </c>
      <c r="L78" s="25">
        <v>196</v>
      </c>
      <c r="M78" s="25" t="b">
        <v>0</v>
      </c>
      <c r="N78" s="30" t="s">
        <v>8276</v>
      </c>
      <c r="O78" s="25" t="s">
        <v>8278</v>
      </c>
      <c r="P78" s="84">
        <v>25</v>
      </c>
      <c r="Q78" s="25">
        <v>89.6</v>
      </c>
      <c r="R78" s="16">
        <v>42652</v>
      </c>
      <c r="S78" s="16">
        <v>42686</v>
      </c>
    </row>
    <row r="79" spans="1:19" ht="64" x14ac:dyDescent="0.2">
      <c r="A79" s="25">
        <v>994</v>
      </c>
      <c r="B79" s="26" t="s">
        <v>995</v>
      </c>
      <c r="C79" s="26" t="s">
        <v>5104</v>
      </c>
      <c r="D79" s="27">
        <v>200000</v>
      </c>
      <c r="E79" s="28">
        <v>4669</v>
      </c>
      <c r="F79" s="29" t="s">
        <v>8220</v>
      </c>
      <c r="G79" s="25" t="s">
        <v>8223</v>
      </c>
      <c r="H79" s="25" t="s">
        <v>8245</v>
      </c>
      <c r="I79" s="25">
        <v>1417388340</v>
      </c>
      <c r="J79" s="25">
        <v>1412835530</v>
      </c>
      <c r="K79" s="25" t="b">
        <v>0</v>
      </c>
      <c r="L79" s="25">
        <v>11</v>
      </c>
      <c r="M79" s="25" t="b">
        <v>0</v>
      </c>
      <c r="N79" s="30" t="s">
        <v>8276</v>
      </c>
      <c r="O79" s="25" t="s">
        <v>8278</v>
      </c>
      <c r="P79" s="45">
        <v>2</v>
      </c>
      <c r="Q79" s="25">
        <v>424.45</v>
      </c>
      <c r="R79" s="16">
        <v>41921</v>
      </c>
      <c r="S79" s="16">
        <v>41973</v>
      </c>
    </row>
    <row r="80" spans="1:19" ht="32" x14ac:dyDescent="0.2">
      <c r="A80" s="25">
        <v>995</v>
      </c>
      <c r="B80" s="26" t="s">
        <v>996</v>
      </c>
      <c r="C80" s="26" t="s">
        <v>5105</v>
      </c>
      <c r="D80" s="27">
        <v>10000</v>
      </c>
      <c r="E80" s="28">
        <v>726</v>
      </c>
      <c r="F80" s="29" t="s">
        <v>8220</v>
      </c>
      <c r="G80" s="25" t="s">
        <v>8223</v>
      </c>
      <c r="H80" s="25" t="s">
        <v>8245</v>
      </c>
      <c r="I80" s="25">
        <v>1417276800</v>
      </c>
      <c r="J80" s="25">
        <v>1415140480</v>
      </c>
      <c r="K80" s="25" t="b">
        <v>0</v>
      </c>
      <c r="L80" s="25">
        <v>9</v>
      </c>
      <c r="M80" s="25" t="b">
        <v>0</v>
      </c>
      <c r="N80" s="30" t="s">
        <v>8276</v>
      </c>
      <c r="O80" s="25" t="s">
        <v>8278</v>
      </c>
      <c r="P80" s="44">
        <v>7</v>
      </c>
      <c r="Q80" s="25">
        <v>80.67</v>
      </c>
      <c r="R80" s="16">
        <v>41947</v>
      </c>
      <c r="S80" s="16">
        <v>41972</v>
      </c>
    </row>
    <row r="81" spans="1:19" ht="32" x14ac:dyDescent="0.2">
      <c r="A81" s="25">
        <v>996</v>
      </c>
      <c r="B81" s="26" t="s">
        <v>997</v>
      </c>
      <c r="C81" s="26" t="s">
        <v>5106</v>
      </c>
      <c r="D81" s="27">
        <v>4000</v>
      </c>
      <c r="E81" s="28">
        <v>65</v>
      </c>
      <c r="F81" s="29" t="s">
        <v>8220</v>
      </c>
      <c r="G81" s="25" t="s">
        <v>8223</v>
      </c>
      <c r="H81" s="25" t="s">
        <v>8245</v>
      </c>
      <c r="I81" s="25">
        <v>1406474820</v>
      </c>
      <c r="J81" s="25">
        <v>1403902060</v>
      </c>
      <c r="K81" s="25" t="b">
        <v>0</v>
      </c>
      <c r="L81" s="25">
        <v>5</v>
      </c>
      <c r="M81" s="25" t="b">
        <v>0</v>
      </c>
      <c r="N81" s="30" t="s">
        <v>8276</v>
      </c>
      <c r="O81" s="25" t="s">
        <v>8278</v>
      </c>
      <c r="P81" s="45">
        <v>2</v>
      </c>
      <c r="Q81" s="25">
        <v>13</v>
      </c>
      <c r="R81" s="16">
        <v>41817</v>
      </c>
      <c r="S81" s="16">
        <v>41847</v>
      </c>
    </row>
    <row r="82" spans="1:19" ht="32" x14ac:dyDescent="0.2">
      <c r="A82" s="25">
        <v>997</v>
      </c>
      <c r="B82" s="26" t="s">
        <v>998</v>
      </c>
      <c r="C82" s="26" t="s">
        <v>5107</v>
      </c>
      <c r="D82" s="27">
        <v>5000</v>
      </c>
      <c r="E82" s="28">
        <v>65</v>
      </c>
      <c r="F82" s="29" t="s">
        <v>8220</v>
      </c>
      <c r="G82" s="25" t="s">
        <v>8223</v>
      </c>
      <c r="H82" s="25" t="s">
        <v>8245</v>
      </c>
      <c r="I82" s="25">
        <v>1417145297</v>
      </c>
      <c r="J82" s="25">
        <v>1414549697</v>
      </c>
      <c r="K82" s="25" t="b">
        <v>0</v>
      </c>
      <c r="L82" s="25">
        <v>8</v>
      </c>
      <c r="M82" s="25" t="b">
        <v>0</v>
      </c>
      <c r="N82" s="30" t="s">
        <v>8276</v>
      </c>
      <c r="O82" s="25" t="s">
        <v>8278</v>
      </c>
      <c r="P82" s="36">
        <v>1</v>
      </c>
      <c r="Q82" s="25">
        <v>8.1300000000000008</v>
      </c>
      <c r="R82" s="16">
        <v>41941</v>
      </c>
      <c r="S82" s="16">
        <v>41971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5F4E2-B298-5D44-9EC2-50C4852CB8EF}">
  <dimension ref="A1:C28"/>
  <sheetViews>
    <sheetView workbookViewId="0">
      <selection activeCell="O12" sqref="O12"/>
    </sheetView>
  </sheetViews>
  <sheetFormatPr baseColWidth="10" defaultRowHeight="15" x14ac:dyDescent="0.2"/>
  <cols>
    <col min="1" max="1" width="13.83203125" bestFit="1" customWidth="1"/>
    <col min="2" max="2" width="13.1640625" bestFit="1" customWidth="1"/>
    <col min="3" max="3" width="14.1640625" bestFit="1" customWidth="1"/>
  </cols>
  <sheetData>
    <row r="1" spans="1:3" x14ac:dyDescent="0.2">
      <c r="B1" s="1" t="s">
        <v>8346</v>
      </c>
      <c r="C1" s="1" t="s">
        <v>8347</v>
      </c>
    </row>
    <row r="2" spans="1:3" x14ac:dyDescent="0.2">
      <c r="A2" s="1" t="s">
        <v>8348</v>
      </c>
      <c r="B2" s="19">
        <f>AVERAGE('Success US Kickstarters Plays'!D:D)</f>
        <v>5048.8786407766993</v>
      </c>
      <c r="C2" s="19">
        <f>AVERAGE('Fail US Kickstarters Plays'!D:D)</f>
        <v>10554.212</v>
      </c>
    </row>
    <row r="3" spans="1:3" x14ac:dyDescent="0.2">
      <c r="A3" s="1" t="s">
        <v>8349</v>
      </c>
      <c r="B3" s="19">
        <f>MEDIAN('Success US Kickstarters Plays'!D:D)</f>
        <v>3000</v>
      </c>
      <c r="C3" s="19">
        <f>MEDIAN('Fail US Kickstarters Plays'!D:D)</f>
        <v>5000</v>
      </c>
    </row>
    <row r="4" spans="1:3" x14ac:dyDescent="0.2">
      <c r="A4" s="1" t="s">
        <v>8355</v>
      </c>
      <c r="B4" s="19">
        <f>_xlfn.STDEV.P('Success US Kickstarters Plays'!D:D)</f>
        <v>7748.7537726373303</v>
      </c>
      <c r="C4" s="19">
        <f>_xlfn.STDEV.P('Fail US Kickstarters Plays'!D:D)</f>
        <v>21967.731061515115</v>
      </c>
    </row>
    <row r="5" spans="1:3" x14ac:dyDescent="0.2">
      <c r="A5" s="1" t="s">
        <v>8354</v>
      </c>
      <c r="B5" s="19">
        <f>_xlfn.QUARTILE.EXC('Success US Kickstarters Plays'!D:D, 3)</f>
        <v>5000</v>
      </c>
      <c r="C5" s="19">
        <f>_xlfn.QUARTILE.EXC('Fail US Kickstarters Plays'!D:D, 3)</f>
        <v>10000</v>
      </c>
    </row>
    <row r="6" spans="1:3" x14ac:dyDescent="0.2">
      <c r="A6" s="1" t="s">
        <v>8356</v>
      </c>
      <c r="B6" s="19">
        <f>_xlfn.QUARTILE.EXC('Success US Kickstarters Plays'!D:D, 1)</f>
        <v>1500</v>
      </c>
      <c r="C6" s="19">
        <f>_xlfn.QUARTILE.EXC('Fail US Kickstarters Plays'!D:D, 1)</f>
        <v>2000</v>
      </c>
    </row>
    <row r="7" spans="1:3" x14ac:dyDescent="0.2">
      <c r="A7" s="1" t="s">
        <v>8357</v>
      </c>
      <c r="B7" s="19">
        <f>B5-B6</f>
        <v>3500</v>
      </c>
      <c r="C7" s="19">
        <f>C5-C6</f>
        <v>8000</v>
      </c>
    </row>
    <row r="8" spans="1:3" x14ac:dyDescent="0.2">
      <c r="B8" s="20"/>
      <c r="C8" s="20"/>
    </row>
    <row r="9" spans="1:3" x14ac:dyDescent="0.2">
      <c r="A9" s="18" t="s">
        <v>8350</v>
      </c>
      <c r="B9" s="19">
        <f>AVERAGE('Success US Kickstarters Plays'!E:E)</f>
        <v>5601.5458009708727</v>
      </c>
      <c r="C9" s="19">
        <f>AVERAGE('Fail US Kickstarters Plays'!E:E)</f>
        <v>558.65484000000004</v>
      </c>
    </row>
    <row r="10" spans="1:3" x14ac:dyDescent="0.2">
      <c r="A10" s="18" t="s">
        <v>8351</v>
      </c>
      <c r="B10" s="19">
        <f>MEDIAN('Success US Kickstarters Plays'!E:E)</f>
        <v>3167.5</v>
      </c>
      <c r="C10" s="19">
        <f>MEDIAN('Fail US Kickstarters Plays'!E:E)</f>
        <v>103</v>
      </c>
    </row>
    <row r="11" spans="1:3" s="1" customFormat="1" x14ac:dyDescent="0.2">
      <c r="A11" s="1" t="s">
        <v>8358</v>
      </c>
      <c r="B11" s="19">
        <f>_xlfn.STDEV.P('Success US Kickstarters Plays'!E:E)</f>
        <v>8334.5731699164608</v>
      </c>
      <c r="C11" s="19">
        <f>_xlfn.STDEV.P('Fail US Kickstarters Plays'!E:E)</f>
        <v>1330.5230280400915</v>
      </c>
    </row>
    <row r="12" spans="1:3" s="1" customFormat="1" x14ac:dyDescent="0.2">
      <c r="A12" s="1" t="s">
        <v>8359</v>
      </c>
      <c r="B12" s="19">
        <f>_xlfn.QUARTILE.EXC('Success US Kickstarters Plays'!E:E, 3)</f>
        <v>5699</v>
      </c>
      <c r="C12" s="19">
        <f>_xlfn.QUARTILE.EXC('Fail US Kickstarters Plays'!E:E, 3)</f>
        <v>501</v>
      </c>
    </row>
    <row r="13" spans="1:3" s="1" customFormat="1" x14ac:dyDescent="0.2">
      <c r="A13" s="1" t="s">
        <v>8360</v>
      </c>
      <c r="B13" s="19">
        <f>_xlfn.QUARTILE.EXC('Success US Kickstarters Plays'!E:E, 1)</f>
        <v>1716.5074999999999</v>
      </c>
      <c r="C13" s="19">
        <f>_xlfn.QUARTILE.EXC('Fail US Kickstarters Plays'!E:E, 1)</f>
        <v>9.25</v>
      </c>
    </row>
    <row r="14" spans="1:3" s="1" customFormat="1" x14ac:dyDescent="0.2">
      <c r="A14" s="1" t="s">
        <v>8361</v>
      </c>
      <c r="B14" s="19">
        <f>B12-B13</f>
        <v>3982.4925000000003</v>
      </c>
      <c r="C14" s="19">
        <f>C12-C13</f>
        <v>491.75</v>
      </c>
    </row>
    <row r="16" spans="1:3" x14ac:dyDescent="0.2">
      <c r="B16" s="1" t="s">
        <v>8346</v>
      </c>
      <c r="C16" s="1" t="s">
        <v>8347</v>
      </c>
    </row>
    <row r="17" spans="1:3" x14ac:dyDescent="0.2">
      <c r="A17" s="1" t="s">
        <v>8348</v>
      </c>
      <c r="B17" s="19" t="s">
        <v>8353</v>
      </c>
      <c r="C17" s="19">
        <f>AVERAGE('Fail US Kickstartes Video Games'!D:D)</f>
        <v>76298.287671232873</v>
      </c>
    </row>
    <row r="18" spans="1:3" x14ac:dyDescent="0.2">
      <c r="A18" s="1" t="s">
        <v>8349</v>
      </c>
      <c r="B18" s="19" t="s">
        <v>8353</v>
      </c>
      <c r="C18" s="19">
        <f>MEDIAN('Fail US Kickstartes Video Games'!D:D)</f>
        <v>20000</v>
      </c>
    </row>
    <row r="19" spans="1:3" x14ac:dyDescent="0.2">
      <c r="B19" s="20"/>
      <c r="C19" s="20"/>
    </row>
    <row r="20" spans="1:3" x14ac:dyDescent="0.2">
      <c r="A20" s="18" t="s">
        <v>8350</v>
      </c>
      <c r="B20" s="19" t="s">
        <v>8353</v>
      </c>
      <c r="C20" s="19">
        <f>AVERAGE('Fail US Kickstartes Video Games'!E:E)</f>
        <v>2808.466849315068</v>
      </c>
    </row>
    <row r="21" spans="1:3" x14ac:dyDescent="0.2">
      <c r="A21" s="18" t="s">
        <v>8351</v>
      </c>
      <c r="B21" s="19" t="s">
        <v>8353</v>
      </c>
      <c r="C21" s="19">
        <f>MEDIAN('Fail US Kickstartes Video Games'!E:E)</f>
        <v>104</v>
      </c>
    </row>
    <row r="23" spans="1:3" x14ac:dyDescent="0.2">
      <c r="B23" s="1" t="s">
        <v>8346</v>
      </c>
      <c r="C23" s="1" t="s">
        <v>8347</v>
      </c>
    </row>
    <row r="24" spans="1:3" x14ac:dyDescent="0.2">
      <c r="A24" s="1" t="s">
        <v>8348</v>
      </c>
      <c r="B24" s="19">
        <f>AVERAGE('Success US Kickstarters Wear...'!D:D)</f>
        <v>18040.470588235294</v>
      </c>
      <c r="C24" s="19">
        <f>AVERAGE('Fail US Kickstarters Wear...'!D:D)</f>
        <v>50063.765432098764</v>
      </c>
    </row>
    <row r="25" spans="1:3" x14ac:dyDescent="0.2">
      <c r="A25" s="1" t="s">
        <v>8349</v>
      </c>
      <c r="B25" s="19">
        <f>MEDIAN('Success US Kickstarters Wear...'!D:D)</f>
        <v>12000</v>
      </c>
      <c r="C25" s="19">
        <f>MEDIAN('Fail US Kickstarters Wear...'!D:D)</f>
        <v>27500</v>
      </c>
    </row>
    <row r="26" spans="1:3" x14ac:dyDescent="0.2">
      <c r="B26" s="20"/>
      <c r="C26" s="20"/>
    </row>
    <row r="27" spans="1:3" x14ac:dyDescent="0.2">
      <c r="A27" s="18" t="s">
        <v>8350</v>
      </c>
      <c r="B27" s="19">
        <f>AVERAGE('Success US Kickstarters Wear...'!E:E)</f>
        <v>26243.058235294116</v>
      </c>
      <c r="C27" s="19">
        <f>AVERAGE('Fail US Kickstarters Wear...'!E:E)</f>
        <v>7639.1902469135803</v>
      </c>
    </row>
    <row r="28" spans="1:3" x14ac:dyDescent="0.2">
      <c r="A28" s="18" t="s">
        <v>8351</v>
      </c>
      <c r="B28" s="19">
        <f>MEDIAN('Success US Kickstarters Wear...'!E:E)</f>
        <v>18855</v>
      </c>
      <c r="C28" s="19">
        <f>MEDIAN('Fail US Kickstarters Wear...'!E:E)</f>
        <v>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 US Kickstarters Plays</vt:lpstr>
      <vt:lpstr>Fail US Kickstarters Plays</vt:lpstr>
      <vt:lpstr>Fail US Kickstartes Video Games</vt:lpstr>
      <vt:lpstr>Success US Kickstarters Wear...</vt:lpstr>
      <vt:lpstr>Fail US Kickstarters Wear...</vt:lpstr>
      <vt:lpstr>Descriptive Statistics</vt:lpstr>
      <vt:lpstr>GB Musical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2022-08-24T01:57:15Z</dcterms:modified>
</cp:coreProperties>
</file>