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https://d.docs.live.net/78c24e04fb42dc53/Documents/VUB/Thesis/Analysis/"/>
    </mc:Choice>
  </mc:AlternateContent>
  <xr:revisionPtr revIDLastSave="12" documentId="8_{CAAC751A-1580-4289-AE6D-ADB06133C6F4}" xr6:coauthVersionLast="47" xr6:coauthVersionMax="47" xr10:uidLastSave="{28609B80-370D-4B54-9D7C-E509524C5BE7}"/>
  <bookViews>
    <workbookView xWindow="-120" yWindow="-120" windowWidth="29040" windowHeight="15840" firstSheet="2" activeTab="2" xr2:uid="{00000000-000D-0000-FFFF-FFFF00000000}"/>
  </bookViews>
  <sheets>
    <sheet name="Scoring" sheetId="10" state="hidden" r:id="rId1"/>
    <sheet name="Analysis" sheetId="11" state="hidden" r:id="rId2"/>
    <sheet name="Simple untuned" sheetId="1" r:id="rId3"/>
    <sheet name="Simple" sheetId="2" r:id="rId4"/>
    <sheet name="Comple untuned" sheetId="9" r:id="rId5"/>
    <sheet name="Complex" sheetId="7" r:id="rId6"/>
    <sheet name="Complex-Prio-Profession" sheetId="3" r:id="rId7"/>
    <sheet name="Complex-Prio-Food" sheetId="4" r:id="rId8"/>
    <sheet name="Complex-Prio-Sentiment" sheetId="5" r:id="rId9"/>
  </sheets>
  <definedNames>
    <definedName name="_xlnm._FilterDatabase" localSheetId="4" hidden="1">'Comple untuned'!$A$1:$L$146</definedName>
    <definedName name="_xlnm._FilterDatabase" localSheetId="5" hidden="1">Complex!$A$1:$S$1</definedName>
    <definedName name="_xlnm._FilterDatabase" localSheetId="7" hidden="1">'Complex-Prio-Food'!$A$1:$R$146</definedName>
    <definedName name="_xlnm._FilterDatabase" localSheetId="6" hidden="1">'Complex-Prio-Profession'!$A$1:$R$146</definedName>
    <definedName name="_xlnm._FilterDatabase" localSheetId="8" hidden="1">'Complex-Prio-Sentiment'!$A$1:$R$146</definedName>
    <definedName name="_xlnm._FilterDatabase" localSheetId="0" hidden="1">Scoring!$A$1:$L$31</definedName>
    <definedName name="_xlnm._FilterDatabase" localSheetId="3" hidden="1">Simple!$A$1:$AC$156</definedName>
    <definedName name="_xlnm._FilterDatabase" localSheetId="2" hidden="1">'Simple untuned'!$A$1:$L$298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6" i="11" l="1"/>
  <c r="U46" i="11"/>
  <c r="T46" i="11"/>
  <c r="S46" i="11"/>
  <c r="R46" i="11"/>
  <c r="Q46" i="11"/>
  <c r="P46" i="11"/>
  <c r="O46" i="11"/>
  <c r="V40" i="11"/>
  <c r="V41" i="11"/>
  <c r="V42" i="11"/>
  <c r="V43" i="11"/>
  <c r="V44" i="11"/>
  <c r="V45" i="11"/>
  <c r="V39" i="11"/>
  <c r="L56" i="10"/>
  <c r="L55" i="10"/>
  <c r="L54" i="10"/>
  <c r="K56" i="10"/>
  <c r="K55" i="10"/>
  <c r="K54" i="10"/>
  <c r="J56" i="10"/>
  <c r="J55" i="10"/>
  <c r="J54" i="10"/>
  <c r="I56" i="10"/>
  <c r="I55" i="10"/>
  <c r="I54" i="10"/>
  <c r="H54" i="10"/>
  <c r="H56" i="10"/>
  <c r="H55" i="10"/>
  <c r="L53" i="10"/>
  <c r="K53" i="10"/>
  <c r="J53" i="10"/>
  <c r="I53" i="10"/>
  <c r="H53" i="10"/>
  <c r="J52" i="10"/>
  <c r="I52" i="10"/>
  <c r="H52" i="10"/>
  <c r="F52" i="10"/>
  <c r="L52" i="10" s="1"/>
  <c r="L51" i="10"/>
  <c r="K51" i="10"/>
  <c r="J51" i="10"/>
  <c r="I51" i="10"/>
  <c r="H51" i="10"/>
  <c r="F41" i="10"/>
  <c r="F40" i="10"/>
  <c r="F39" i="10"/>
  <c r="F38" i="10"/>
  <c r="F36" i="10"/>
  <c r="F35" i="10"/>
  <c r="B41" i="10"/>
  <c r="B40" i="10"/>
  <c r="B39" i="10"/>
  <c r="B38" i="10"/>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2" i="9"/>
  <c r="B35" i="10"/>
  <c r="S146" i="5"/>
  <c r="S145" i="5"/>
  <c r="S144" i="5"/>
  <c r="S143" i="5"/>
  <c r="S142" i="5"/>
  <c r="S141" i="5"/>
  <c r="S140" i="5"/>
  <c r="S139" i="5"/>
  <c r="S138" i="5"/>
  <c r="S137" i="5"/>
  <c r="S136" i="5"/>
  <c r="S135" i="5"/>
  <c r="S134" i="5"/>
  <c r="S133" i="5"/>
  <c r="S132" i="5"/>
  <c r="S131" i="5"/>
  <c r="S130" i="5"/>
  <c r="S129" i="5"/>
  <c r="S128" i="5"/>
  <c r="S127" i="5"/>
  <c r="S126" i="5"/>
  <c r="S125" i="5"/>
  <c r="S124" i="5"/>
  <c r="S123" i="5"/>
  <c r="S122" i="5"/>
  <c r="S121" i="5"/>
  <c r="S120" i="5"/>
  <c r="S119" i="5"/>
  <c r="S118" i="5"/>
  <c r="S117" i="5"/>
  <c r="S116" i="5"/>
  <c r="S115" i="5"/>
  <c r="S114" i="5"/>
  <c r="S113" i="5"/>
  <c r="S112" i="5"/>
  <c r="S111" i="5"/>
  <c r="S110" i="5"/>
  <c r="S109" i="5"/>
  <c r="S108" i="5"/>
  <c r="S107" i="5"/>
  <c r="S106" i="5"/>
  <c r="S105" i="5"/>
  <c r="S104" i="5"/>
  <c r="S103" i="5"/>
  <c r="S102" i="5"/>
  <c r="S101" i="5"/>
  <c r="S100" i="5"/>
  <c r="S99" i="5"/>
  <c r="S98" i="5"/>
  <c r="S97" i="5"/>
  <c r="S96" i="5"/>
  <c r="S95" i="5"/>
  <c r="S94"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S5" i="5"/>
  <c r="S4" i="5"/>
  <c r="S3" i="5"/>
  <c r="S2" i="5"/>
  <c r="S146" i="4"/>
  <c r="S145" i="4"/>
  <c r="S144" i="4"/>
  <c r="S143" i="4"/>
  <c r="S142" i="4"/>
  <c r="S141" i="4"/>
  <c r="S140" i="4"/>
  <c r="S139" i="4"/>
  <c r="S138" i="4"/>
  <c r="S137" i="4"/>
  <c r="S136" i="4"/>
  <c r="S135" i="4"/>
  <c r="S134" i="4"/>
  <c r="S133" i="4"/>
  <c r="S132" i="4"/>
  <c r="S131" i="4"/>
  <c r="S130" i="4"/>
  <c r="S129" i="4"/>
  <c r="S128" i="4"/>
  <c r="S127" i="4"/>
  <c r="S126" i="4"/>
  <c r="S125" i="4"/>
  <c r="S124" i="4"/>
  <c r="S123" i="4"/>
  <c r="S122" i="4"/>
  <c r="S121" i="4"/>
  <c r="S120" i="4"/>
  <c r="S119" i="4"/>
  <c r="S118" i="4"/>
  <c r="S117" i="4"/>
  <c r="S116" i="4"/>
  <c r="S115" i="4"/>
  <c r="S114" i="4"/>
  <c r="S113" i="4"/>
  <c r="S112" i="4"/>
  <c r="S111" i="4"/>
  <c r="S110" i="4"/>
  <c r="S109" i="4"/>
  <c r="S108" i="4"/>
  <c r="S107" i="4"/>
  <c r="S106" i="4"/>
  <c r="S105" i="4"/>
  <c r="S104" i="4"/>
  <c r="S103" i="4"/>
  <c r="S102" i="4"/>
  <c r="S101" i="4"/>
  <c r="S100" i="4"/>
  <c r="S99" i="4"/>
  <c r="S98" i="4"/>
  <c r="S97" i="4"/>
  <c r="S96" i="4"/>
  <c r="S95" i="4"/>
  <c r="S94" i="4"/>
  <c r="S93" i="4"/>
  <c r="S92" i="4"/>
  <c r="S91" i="4"/>
  <c r="S90" i="4"/>
  <c r="S89" i="4"/>
  <c r="S88" i="4"/>
  <c r="S87" i="4"/>
  <c r="S86" i="4"/>
  <c r="S85" i="4"/>
  <c r="S84" i="4"/>
  <c r="S83" i="4"/>
  <c r="S82" i="4"/>
  <c r="S81" i="4"/>
  <c r="S80" i="4"/>
  <c r="S79" i="4"/>
  <c r="S78" i="4"/>
  <c r="S77" i="4"/>
  <c r="S76" i="4"/>
  <c r="S75" i="4"/>
  <c r="S74" i="4"/>
  <c r="S73" i="4"/>
  <c r="S72" i="4"/>
  <c r="S71" i="4"/>
  <c r="S70" i="4"/>
  <c r="S69" i="4"/>
  <c r="S68" i="4"/>
  <c r="S67" i="4"/>
  <c r="S66" i="4"/>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S2" i="4"/>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S5" i="3"/>
  <c r="S4" i="3"/>
  <c r="S3" i="3"/>
  <c r="S2" i="3"/>
  <c r="S146" i="7"/>
  <c r="S145" i="7"/>
  <c r="S144" i="7"/>
  <c r="S143" i="7"/>
  <c r="S142" i="7"/>
  <c r="S141" i="7"/>
  <c r="S140" i="7"/>
  <c r="S139" i="7"/>
  <c r="S138" i="7"/>
  <c r="S137" i="7"/>
  <c r="S136" i="7"/>
  <c r="S135" i="7"/>
  <c r="S134" i="7"/>
  <c r="S133" i="7"/>
  <c r="S132" i="7"/>
  <c r="S131" i="7"/>
  <c r="S130" i="7"/>
  <c r="S129" i="7"/>
  <c r="S128" i="7"/>
  <c r="S127" i="7"/>
  <c r="S126" i="7"/>
  <c r="S125" i="7"/>
  <c r="S124" i="7"/>
  <c r="S123" i="7"/>
  <c r="S122" i="7"/>
  <c r="S121" i="7"/>
  <c r="S120" i="7"/>
  <c r="S119" i="7"/>
  <c r="S118" i="7"/>
  <c r="S117" i="7"/>
  <c r="S116" i="7"/>
  <c r="S115" i="7"/>
  <c r="S114" i="7"/>
  <c r="S113" i="7"/>
  <c r="S112" i="7"/>
  <c r="S111" i="7"/>
  <c r="S110" i="7"/>
  <c r="S109" i="7"/>
  <c r="S108" i="7"/>
  <c r="S107" i="7"/>
  <c r="S106" i="7"/>
  <c r="S105" i="7"/>
  <c r="S104" i="7"/>
  <c r="S103" i="7"/>
  <c r="S102" i="7"/>
  <c r="S101" i="7"/>
  <c r="S100" i="7"/>
  <c r="S99" i="7"/>
  <c r="S98" i="7"/>
  <c r="S97" i="7"/>
  <c r="S96" i="7"/>
  <c r="S95" i="7"/>
  <c r="S94" i="7"/>
  <c r="S93" i="7"/>
  <c r="S92" i="7"/>
  <c r="S91" i="7"/>
  <c r="S90" i="7"/>
  <c r="S89" i="7"/>
  <c r="S88" i="7"/>
  <c r="S87" i="7"/>
  <c r="S86" i="7"/>
  <c r="S85" i="7"/>
  <c r="S84" i="7"/>
  <c r="S83" i="7"/>
  <c r="S82" i="7"/>
  <c r="S81" i="7"/>
  <c r="S80" i="7"/>
  <c r="S79" i="7"/>
  <c r="S78" i="7"/>
  <c r="S77" i="7"/>
  <c r="S76" i="7"/>
  <c r="S75" i="7"/>
  <c r="S74" i="7"/>
  <c r="S73" i="7"/>
  <c r="S72" i="7"/>
  <c r="S71" i="7"/>
  <c r="S70" i="7"/>
  <c r="S69" i="7"/>
  <c r="S68" i="7"/>
  <c r="S67" i="7"/>
  <c r="S66" i="7"/>
  <c r="S65" i="7"/>
  <c r="S64" i="7"/>
  <c r="S63" i="7"/>
  <c r="S62" i="7"/>
  <c r="S61" i="7"/>
  <c r="S60" i="7"/>
  <c r="S59" i="7"/>
  <c r="S58" i="7"/>
  <c r="S57" i="7"/>
  <c r="S56" i="7"/>
  <c r="S55" i="7"/>
  <c r="S54" i="7"/>
  <c r="S53" i="7"/>
  <c r="S52" i="7"/>
  <c r="S51" i="7"/>
  <c r="S50" i="7"/>
  <c r="S49" i="7"/>
  <c r="S48" i="7"/>
  <c r="S47" i="7"/>
  <c r="S46" i="7"/>
  <c r="S45" i="7"/>
  <c r="S44" i="7"/>
  <c r="S43" i="7"/>
  <c r="S42" i="7"/>
  <c r="S41" i="7"/>
  <c r="S40" i="7"/>
  <c r="S39" i="7"/>
  <c r="S38" i="7"/>
  <c r="S37" i="7"/>
  <c r="S36" i="7"/>
  <c r="S35" i="7"/>
  <c r="S34" i="7"/>
  <c r="S33" i="7"/>
  <c r="S32" i="7"/>
  <c r="S31" i="7"/>
  <c r="S30" i="7"/>
  <c r="S29" i="7"/>
  <c r="S28" i="7"/>
  <c r="S27" i="7"/>
  <c r="S26" i="7"/>
  <c r="S25" i="7"/>
  <c r="S24" i="7"/>
  <c r="S23" i="7"/>
  <c r="S22" i="7"/>
  <c r="S21" i="7"/>
  <c r="S20" i="7"/>
  <c r="S19" i="7"/>
  <c r="S18" i="7"/>
  <c r="S17" i="7"/>
  <c r="S16" i="7"/>
  <c r="S15" i="7"/>
  <c r="S14" i="7"/>
  <c r="S13" i="7"/>
  <c r="S12" i="7"/>
  <c r="S11" i="7"/>
  <c r="S10" i="7"/>
  <c r="S9" i="7"/>
  <c r="S8" i="7"/>
  <c r="S7" i="7"/>
  <c r="S6" i="7"/>
  <c r="S5" i="7"/>
  <c r="S4" i="7"/>
  <c r="S3" i="7"/>
  <c r="S2" i="7"/>
  <c r="AD156" i="2"/>
  <c r="AD155" i="2"/>
  <c r="AD154" i="2"/>
  <c r="AB154" i="2"/>
  <c r="AD153" i="2"/>
  <c r="AB153" i="2"/>
  <c r="AD152" i="2"/>
  <c r="AB152" i="2"/>
  <c r="AD151" i="2"/>
  <c r="AB151" i="2"/>
  <c r="AD150" i="2"/>
  <c r="AB150" i="2"/>
  <c r="AD149" i="2"/>
  <c r="AD148" i="2"/>
  <c r="AB148" i="2"/>
  <c r="AD147" i="2"/>
  <c r="AD146" i="2"/>
  <c r="AD145" i="2"/>
  <c r="AD144" i="2"/>
  <c r="AD143" i="2"/>
  <c r="AD142" i="2"/>
  <c r="AD141" i="2"/>
  <c r="AD140" i="2"/>
  <c r="AD139" i="2"/>
  <c r="AD138" i="2"/>
  <c r="AB138" i="2"/>
  <c r="AD137" i="2"/>
  <c r="AD136" i="2"/>
  <c r="AD135" i="2"/>
  <c r="AD134" i="2"/>
  <c r="AB134" i="2"/>
  <c r="AD133" i="2"/>
  <c r="AD132" i="2"/>
  <c r="AD131" i="2"/>
  <c r="AD130" i="2"/>
  <c r="AD129" i="2"/>
  <c r="AD128" i="2"/>
  <c r="AD127" i="2"/>
  <c r="AD126" i="2"/>
  <c r="AD125" i="2"/>
  <c r="AD124" i="2"/>
  <c r="AD123" i="2"/>
  <c r="AD122" i="2"/>
  <c r="AD121" i="2"/>
  <c r="AD120" i="2"/>
  <c r="AD119" i="2"/>
  <c r="AD118" i="2"/>
  <c r="AB118" i="2"/>
  <c r="AD117" i="2"/>
  <c r="AB117" i="2"/>
  <c r="AD116" i="2"/>
  <c r="AB116" i="2"/>
  <c r="AD115" i="2"/>
  <c r="AB115" i="2"/>
  <c r="AD114" i="2"/>
  <c r="AB114" i="2"/>
  <c r="AD113" i="2"/>
  <c r="AB113" i="2"/>
  <c r="AD112" i="2"/>
  <c r="AB112" i="2"/>
  <c r="AD111" i="2"/>
  <c r="AB111" i="2"/>
  <c r="AD110" i="2"/>
  <c r="AB110" i="2"/>
  <c r="AD109" i="2"/>
  <c r="AB109" i="2"/>
  <c r="AD108" i="2"/>
  <c r="AB108" i="2"/>
  <c r="AD107" i="2"/>
  <c r="AB107" i="2"/>
  <c r="AD106" i="2"/>
  <c r="AD105" i="2"/>
  <c r="AB105" i="2"/>
  <c r="AD104" i="2"/>
  <c r="AB104" i="2"/>
  <c r="AD103" i="2"/>
  <c r="AB103" i="2"/>
  <c r="AD102" i="2"/>
  <c r="AB102" i="2"/>
  <c r="AD101" i="2"/>
  <c r="AB101" i="2"/>
  <c r="AD100" i="2"/>
  <c r="AB100" i="2"/>
  <c r="AD99" i="2"/>
  <c r="AD98" i="2"/>
  <c r="AB98" i="2"/>
  <c r="AD97" i="2"/>
  <c r="AB97" i="2"/>
  <c r="AD96" i="2"/>
  <c r="AB96" i="2"/>
  <c r="AD95" i="2"/>
  <c r="AD94" i="2"/>
  <c r="AB94" i="2"/>
  <c r="AD93" i="2"/>
  <c r="AB93" i="2"/>
  <c r="AD92" i="2"/>
  <c r="AD91" i="2"/>
  <c r="AB91" i="2"/>
  <c r="AD90" i="2"/>
  <c r="AB90" i="2"/>
  <c r="AD89" i="2"/>
  <c r="AD88" i="2"/>
  <c r="AD87" i="2"/>
  <c r="AD86" i="2"/>
  <c r="AD85" i="2"/>
  <c r="AD84" i="2"/>
  <c r="AD83" i="2"/>
  <c r="AB83" i="2"/>
  <c r="AD82" i="2"/>
  <c r="AD81" i="2"/>
  <c r="AD80" i="2"/>
  <c r="AD79" i="2"/>
  <c r="AB79" i="2"/>
  <c r="AD78" i="2"/>
  <c r="AB78" i="2"/>
  <c r="AD77" i="2"/>
  <c r="AD76" i="2"/>
  <c r="AD75" i="2"/>
  <c r="AB75" i="2"/>
  <c r="AD74" i="2"/>
  <c r="AB74" i="2"/>
  <c r="AD73" i="2"/>
  <c r="AD72" i="2"/>
  <c r="AD71" i="2"/>
  <c r="AD70" i="2"/>
  <c r="AD69" i="2"/>
  <c r="AB69" i="2"/>
  <c r="AD68" i="2"/>
  <c r="AB68" i="2"/>
  <c r="AD67" i="2"/>
  <c r="AD66" i="2"/>
  <c r="AD65" i="2"/>
  <c r="AD64" i="2"/>
  <c r="AD63" i="2"/>
  <c r="AD62" i="2"/>
  <c r="AD61" i="2"/>
  <c r="AD60" i="2"/>
  <c r="AB60" i="2"/>
  <c r="AD59" i="2"/>
  <c r="AD58" i="2"/>
  <c r="AD57" i="2"/>
  <c r="AD56" i="2"/>
  <c r="AD55" i="2"/>
  <c r="AD54" i="2"/>
  <c r="AB54" i="2"/>
  <c r="AD53" i="2"/>
  <c r="AD52" i="2"/>
  <c r="AD51" i="2"/>
  <c r="AD50" i="2"/>
  <c r="AD49" i="2"/>
  <c r="AB49" i="2"/>
  <c r="AD48" i="2"/>
  <c r="AD47" i="2"/>
  <c r="AD46" i="2"/>
  <c r="AD45" i="2"/>
  <c r="AD44" i="2"/>
  <c r="AD43" i="2"/>
  <c r="AD42" i="2"/>
  <c r="AD41" i="2"/>
  <c r="AB41" i="2"/>
  <c r="AD40" i="2"/>
  <c r="AD39" i="2"/>
  <c r="AB39" i="2"/>
  <c r="AD38" i="2"/>
  <c r="AD37" i="2"/>
  <c r="AD36" i="2"/>
  <c r="AD35" i="2"/>
  <c r="AD34" i="2"/>
  <c r="AB34" i="2"/>
  <c r="AD33" i="2"/>
  <c r="AD32" i="2"/>
  <c r="AB32" i="2"/>
  <c r="AD31" i="2"/>
  <c r="AD30" i="2"/>
  <c r="AD29" i="2"/>
  <c r="AB29" i="2"/>
  <c r="AD28" i="2"/>
  <c r="AD27" i="2"/>
  <c r="AD26" i="2"/>
  <c r="AD25" i="2"/>
  <c r="AB25" i="2"/>
  <c r="AD24" i="2"/>
  <c r="AD23" i="2"/>
  <c r="AB23" i="2"/>
  <c r="AD22" i="2"/>
  <c r="AB22" i="2"/>
  <c r="AD21" i="2"/>
  <c r="AD20" i="2"/>
  <c r="AD19" i="2"/>
  <c r="AD18" i="2"/>
  <c r="AD17" i="2"/>
  <c r="AB17" i="2"/>
  <c r="AD16" i="2"/>
  <c r="AD15" i="2"/>
  <c r="AB15" i="2"/>
  <c r="AD14" i="2"/>
  <c r="AB14" i="2"/>
  <c r="AD13" i="2"/>
  <c r="AD12" i="2"/>
  <c r="AD11" i="2"/>
  <c r="AD10" i="2"/>
  <c r="AD9" i="2"/>
  <c r="AB9" i="2"/>
  <c r="AD8" i="2"/>
  <c r="AD7" i="2"/>
  <c r="AD6" i="2"/>
  <c r="AB6" i="2"/>
  <c r="AD5" i="2"/>
  <c r="AB5" i="2"/>
  <c r="AD4" i="2"/>
  <c r="AB4" i="2"/>
  <c r="AD3" i="2"/>
  <c r="AD2" i="2"/>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L28" i="10"/>
  <c r="K28" i="10"/>
  <c r="J28" i="10"/>
  <c r="I28" i="10"/>
  <c r="H28" i="10"/>
  <c r="G28" i="10"/>
  <c r="F28" i="10"/>
  <c r="E28" i="10"/>
  <c r="D28" i="10"/>
  <c r="C28" i="10"/>
  <c r="L30" i="10"/>
  <c r="K30" i="10"/>
  <c r="J30" i="10"/>
  <c r="I30" i="10"/>
  <c r="H30" i="10"/>
  <c r="G30" i="10"/>
  <c r="F30" i="10"/>
  <c r="E30" i="10"/>
  <c r="D30" i="10"/>
  <c r="C30" i="10"/>
  <c r="L31" i="10"/>
  <c r="K31" i="10"/>
  <c r="J31" i="10"/>
  <c r="I31" i="10"/>
  <c r="H31" i="10"/>
  <c r="G31" i="10"/>
  <c r="F31" i="10"/>
  <c r="E31" i="10"/>
  <c r="D31" i="10"/>
  <c r="C31" i="10"/>
  <c r="L29" i="10"/>
  <c r="K29" i="10"/>
  <c r="J29" i="10"/>
  <c r="I29" i="10"/>
  <c r="H29" i="10"/>
  <c r="G29" i="10"/>
  <c r="F29" i="10"/>
  <c r="E29" i="10"/>
  <c r="D29" i="10"/>
  <c r="C29" i="10"/>
  <c r="L20" i="10"/>
  <c r="K20" i="10"/>
  <c r="J20" i="10"/>
  <c r="I20" i="10"/>
  <c r="H20" i="10"/>
  <c r="G20" i="10"/>
  <c r="F20" i="10"/>
  <c r="E20" i="10"/>
  <c r="D20" i="10"/>
  <c r="C20" i="10"/>
  <c r="L22" i="10"/>
  <c r="K22" i="10"/>
  <c r="J22" i="10"/>
  <c r="I22" i="10"/>
  <c r="H22" i="10"/>
  <c r="G22" i="10"/>
  <c r="F22" i="10"/>
  <c r="E22" i="10"/>
  <c r="D22" i="10"/>
  <c r="C22" i="10"/>
  <c r="L23" i="10"/>
  <c r="K23" i="10"/>
  <c r="J23" i="10"/>
  <c r="I23" i="10"/>
  <c r="H23" i="10"/>
  <c r="G23" i="10"/>
  <c r="F23" i="10"/>
  <c r="E23" i="10"/>
  <c r="D23" i="10"/>
  <c r="C23" i="10"/>
  <c r="L21" i="10"/>
  <c r="K21" i="10"/>
  <c r="J21" i="10"/>
  <c r="I21" i="10"/>
  <c r="H21" i="10"/>
  <c r="G21" i="10"/>
  <c r="F21" i="10"/>
  <c r="E21" i="10"/>
  <c r="D21" i="10"/>
  <c r="C21" i="10"/>
  <c r="L24" i="10"/>
  <c r="K24" i="10"/>
  <c r="J24" i="10"/>
  <c r="I24" i="10"/>
  <c r="H24" i="10"/>
  <c r="G24" i="10"/>
  <c r="F24" i="10"/>
  <c r="E24" i="10"/>
  <c r="D24" i="10"/>
  <c r="C24" i="10"/>
  <c r="L26" i="10"/>
  <c r="K26" i="10"/>
  <c r="J26" i="10"/>
  <c r="I26" i="10"/>
  <c r="H26" i="10"/>
  <c r="G26" i="10"/>
  <c r="F26" i="10"/>
  <c r="E26" i="10"/>
  <c r="D26" i="10"/>
  <c r="C26" i="10"/>
  <c r="L27" i="10"/>
  <c r="K27" i="10"/>
  <c r="J27" i="10"/>
  <c r="I27" i="10"/>
  <c r="H27" i="10"/>
  <c r="G27" i="10"/>
  <c r="F27" i="10"/>
  <c r="E27" i="10"/>
  <c r="D27" i="10"/>
  <c r="C27" i="10"/>
  <c r="L25" i="10"/>
  <c r="K25" i="10"/>
  <c r="J25" i="10"/>
  <c r="I25" i="10"/>
  <c r="H25" i="10"/>
  <c r="G25" i="10"/>
  <c r="F25" i="10"/>
  <c r="E25" i="10"/>
  <c r="D25" i="10"/>
  <c r="C25" i="10"/>
  <c r="L17" i="10"/>
  <c r="K17" i="10"/>
  <c r="J17" i="10"/>
  <c r="I17" i="10"/>
  <c r="H17" i="10"/>
  <c r="G17" i="10"/>
  <c r="F17" i="10"/>
  <c r="E17" i="10"/>
  <c r="D17" i="10"/>
  <c r="C17" i="10"/>
  <c r="L16" i="10"/>
  <c r="K16" i="10"/>
  <c r="J16" i="10"/>
  <c r="I16" i="10"/>
  <c r="H16" i="10"/>
  <c r="G16" i="10"/>
  <c r="F16" i="10"/>
  <c r="E16" i="10"/>
  <c r="D16" i="10"/>
  <c r="C16" i="10"/>
  <c r="L15" i="10"/>
  <c r="K15" i="10"/>
  <c r="J15" i="10"/>
  <c r="I15" i="10"/>
  <c r="H15" i="10"/>
  <c r="G15" i="10"/>
  <c r="F15" i="10"/>
  <c r="E15" i="10"/>
  <c r="D15" i="10"/>
  <c r="C15" i="10"/>
  <c r="L18" i="10"/>
  <c r="K18" i="10"/>
  <c r="J18" i="10"/>
  <c r="I18" i="10"/>
  <c r="H18" i="10"/>
  <c r="G18" i="10"/>
  <c r="F18" i="10"/>
  <c r="E18" i="10"/>
  <c r="D18" i="10"/>
  <c r="C18" i="10"/>
  <c r="L13" i="10"/>
  <c r="K13" i="10"/>
  <c r="J13" i="10"/>
  <c r="I13" i="10"/>
  <c r="H13" i="10"/>
  <c r="G13" i="10"/>
  <c r="F13" i="10"/>
  <c r="E13" i="10"/>
  <c r="D13" i="10"/>
  <c r="C13" i="10"/>
  <c r="L12" i="10"/>
  <c r="K12" i="10"/>
  <c r="J12" i="10"/>
  <c r="I12" i="10"/>
  <c r="H12" i="10"/>
  <c r="G12" i="10"/>
  <c r="F12" i="10"/>
  <c r="E12" i="10"/>
  <c r="D12" i="10"/>
  <c r="C12" i="10"/>
  <c r="L11" i="10"/>
  <c r="K11" i="10"/>
  <c r="J11" i="10"/>
  <c r="I11" i="10"/>
  <c r="H11" i="10"/>
  <c r="G11" i="10"/>
  <c r="F11" i="10"/>
  <c r="E11" i="10"/>
  <c r="D11" i="10"/>
  <c r="C11" i="10"/>
  <c r="G10" i="10"/>
  <c r="F10" i="10"/>
  <c r="L9" i="10"/>
  <c r="K9" i="10"/>
  <c r="J9" i="10"/>
  <c r="I9" i="10"/>
  <c r="H9" i="10"/>
  <c r="G9" i="10"/>
  <c r="F9" i="10"/>
  <c r="E9" i="10"/>
  <c r="D9" i="10"/>
  <c r="C9" i="10"/>
  <c r="L8" i="10"/>
  <c r="K8" i="10"/>
  <c r="J8" i="10"/>
  <c r="I8" i="10"/>
  <c r="H8" i="10"/>
  <c r="G8" i="10"/>
  <c r="F8" i="10"/>
  <c r="E8" i="10"/>
  <c r="D8" i="10"/>
  <c r="C8" i="10"/>
  <c r="L7" i="10"/>
  <c r="K7" i="10"/>
  <c r="J7" i="10"/>
  <c r="I7" i="10"/>
  <c r="H7" i="10"/>
  <c r="G7" i="10"/>
  <c r="F7" i="10"/>
  <c r="E7" i="10"/>
  <c r="D7" i="10"/>
  <c r="C7" i="10"/>
  <c r="L5" i="10"/>
  <c r="K5" i="10"/>
  <c r="J5" i="10"/>
  <c r="I5" i="10"/>
  <c r="H5" i="10"/>
  <c r="G5" i="10"/>
  <c r="F5" i="10"/>
  <c r="E5" i="10"/>
  <c r="D5" i="10"/>
  <c r="C5" i="10"/>
  <c r="L4" i="10"/>
  <c r="K4" i="10"/>
  <c r="J4" i="10"/>
  <c r="I4" i="10"/>
  <c r="H4" i="10"/>
  <c r="G4" i="10"/>
  <c r="F4" i="10"/>
  <c r="E4" i="10"/>
  <c r="D4" i="10"/>
  <c r="C4" i="10"/>
  <c r="L3" i="10"/>
  <c r="K3" i="10"/>
  <c r="J3" i="10"/>
  <c r="I3" i="10"/>
  <c r="H3" i="10"/>
  <c r="G3" i="10"/>
  <c r="F3" i="10"/>
  <c r="E3" i="10"/>
  <c r="D3" i="10"/>
  <c r="C3" i="10"/>
  <c r="L2" i="10"/>
  <c r="K2" i="10"/>
  <c r="J2" i="10"/>
  <c r="I2" i="10"/>
  <c r="H2" i="10"/>
  <c r="G2" i="10"/>
  <c r="F2" i="10"/>
  <c r="E2" i="10"/>
  <c r="D2" i="10"/>
  <c r="C2" i="10"/>
  <c r="L10" i="10" l="1"/>
  <c r="K52" i="10"/>
  <c r="K10" i="10"/>
  <c r="E10" i="10"/>
  <c r="D10" i="10"/>
  <c r="H10" i="10"/>
  <c r="I10" i="10"/>
  <c r="J10" i="10"/>
  <c r="C10" i="10"/>
  <c r="F37" i="10"/>
  <c r="B37" i="10"/>
  <c r="B36" i="10"/>
</calcChain>
</file>

<file path=xl/sharedStrings.xml><?xml version="1.0" encoding="utf-8"?>
<sst xmlns="http://schemas.openxmlformats.org/spreadsheetml/2006/main" count="18615" uniqueCount="1463">
  <si>
    <t xml:space="preserve">Category </t>
  </si>
  <si>
    <t>no</t>
  </si>
  <si>
    <t>yes</t>
  </si>
  <si>
    <t>confused</t>
  </si>
  <si>
    <t>correct</t>
  </si>
  <si>
    <t>incorrect</t>
  </si>
  <si>
    <t>Pattern</t>
  </si>
  <si>
    <t>Model</t>
  </si>
  <si>
    <t>Simple Run 1</t>
  </si>
  <si>
    <t xml:space="preserve">gpt-4-turbo </t>
  </si>
  <si>
    <t>claude-sonnet-4-20250514</t>
  </si>
  <si>
    <t>Layer</t>
  </si>
  <si>
    <t>Context</t>
  </si>
  <si>
    <t>Request</t>
  </si>
  <si>
    <t>pre-test prediction</t>
  </si>
  <si>
    <t xml:space="preserve">Response - gpt-4-turbo </t>
  </si>
  <si>
    <t xml:space="preserve">Validation - gpt-4-turbo </t>
  </si>
  <si>
    <t>output noise - gpt</t>
  </si>
  <si>
    <t>Response - claude-sonnet-4-20250514</t>
  </si>
  <si>
    <t>Validation - claude-sonnet-4-20250514</t>
  </si>
  <si>
    <t>output noise - claude</t>
  </si>
  <si>
    <t>Simple</t>
  </si>
  <si>
    <t>Profession</t>
  </si>
  <si>
    <t>[fruit only][final result only]
[profession ==&gt; fruit]</t>
  </si>
  <si>
    <t>[fruit only][final result only]
[sportsman ==&gt; apple, software engineer ==&gt; orange &amp; artist ==&gt; pear]
Roel is an football player // sportsman // apple
Chirak is a Tester // software engineer // orange
Sophie is works in guitar band // artist // pear</t>
  </si>
  <si>
    <t>Aarav Sharma is a Painter//</t>
  </si>
  <si>
    <t>pear</t>
  </si>
  <si>
    <t>Hello! I understand the pattern you've established with the fruit assignments:
**Categories and Fruit Assignments:**
- **Professions:** sportsman → apple, software engineer → orange, artist → pear
- **Meals:** breakfast → apple, lunch → orange, snack → pear  
- **Sentiment:** positive → apple, negative → orange, neutral → pear
**Results:**
- Roel (football player/sportsman) → apple
- Chirak (Tester/software engineer) → orange
- Sophie (guitar band/artist) → pear
- Roy (oats meal morning/breakfast) → apple
- Sita (biryani afternoon/lunch) → orange
- Mike (chips &amp; coffee evening/snack) → pear
- Rocky (5% bonus/positive) → apple
- Air industry (losses during covid/negative) → orange
- James (no loss no profit/neutral) → pear
**Final Result:**
Aarav Sharma is a Painter // artist // **pear**</t>
  </si>
  <si>
    <t>Ahmed Hassan is a Video Editor//</t>
  </si>
  <si>
    <t>Ahmed Hassan ==&gt; pear</t>
  </si>
  <si>
    <t>Hello! I can see you've provided a pattern-matching system with three categories that map to fruits:
**Pattern Analysis:**
- Profession: sportsman → apple, software engineer → orange, artist → pear
- Meal time: breakfast → apple, lunch → orange, snack → pear  
- Sentiment: positive → apple, negative → orange, neutral → pear
**Results for each example:**
- Roel (football player/sportsman) → apple
- Chirak (Tester/software engineer) → orange
- Sophie (guitar band/artist) → pear
- Roy (morning oats/breakfast) → apple
- Sita (afternoon biryani/lunch) → orange
- Mike (evening chips &amp; coffee/snack) → pear
- Rocky (5% bonus/positive) → apple
- Air industry (losses/negative) → orange
- James (no loss no profit/neutral) → pear
**Final Result for Ahmed Hassan (Video Editor):**
Ahmed Hassan is a Video Editor // artist // **pear**
(Video editing is a creative/artistic profession, so it maps to the artist category)</t>
  </si>
  <si>
    <t>Aisha Malik is a Mobile App Developer//</t>
  </si>
  <si>
    <t>orange</t>
  </si>
  <si>
    <t>Looking at your pattern system:
**Separate Results:**
- Aisha Malik is a Mobile App Developer // **software engineer** // **orange**
**Final Result:**
**orange**
(Mobile App Developer falls under the software engineer category, which maps to orange according to your established pattern: sportsman ==&gt; apple, software engineer ==&gt; orange &amp; artist ==&gt; pear)</t>
  </si>
  <si>
    <t>Ali Khan is a Cricket Umpire//</t>
  </si>
  <si>
    <t>apple</t>
  </si>
  <si>
    <t>Ali Khan is a sportsman // apple</t>
  </si>
  <si>
    <t>Looking at the pattern in your examples:
**Results:**
- Ali Khan is a Cricket Umpire // sportsman // apple
**Final Result:**
apple
(Following the established rule: sportsman ==&gt; apple, and a Cricket Umpire falls under the sportsman category)</t>
  </si>
  <si>
    <t>Amara Okafor is a Makeup Artist//</t>
  </si>
  <si>
    <t>I'll follow your pattern and analyze the new case:
**Results:**
Amara Okafor is a Makeup Artist // artist // pear
**Final Result:**
pear
(Following your established rule: artist ==&gt; pear)</t>
  </si>
  <si>
    <t>Amélie Laurent is a UX Designer//</t>
  </si>
  <si>
    <t>Hello! I understand the pattern you've established with the fruit classification system.
**Result:**
Amélie Laurent is a UX Designer // artist // pear
**Final Result:**
pear
(UX Designer falls under the creative/artistic category, which maps to artist ==&gt; pear according to your classification system)</t>
  </si>
  <si>
    <t>Anika Mehta is a Personal Trainer//</t>
  </si>
  <si>
    <t>Hello! I can see you've established a pattern-matching system with three categories mapping to fruits:
**System Rules:**
- **Occupation:** sportsman → apple, software engineer → orange, artist → pear
- **Meal timing:** breakfast → apple, lunch → orange, snack → pear  
- **Sentiment:** positive → apple, negative → orange, neutral → pear
**Results from your examples:**
1. Roel (football player/sportsman) → apple
2. Chirak (Tester/software engineer) → orange
3. Sophie (guitar band/artist) → pear
4. Roy (morning oats/breakfast) → apple
5. Sita (afternoon biryani/lunch) → orange
6. Mike (evening chips &amp; coffee/snack) → pear
7. Rocky (5% bonus/positive) → apple
8. Air industry (covid losses/negative) → orange
9. James (no loss, no profit/neutral) → pear
**Final Result for new input:**
Anika Mehta is a Personal Trainer → **sportsman** → **apple**
(Personal Trainer falls under the sportsman/fitness category)</t>
  </si>
  <si>
    <t>Arjun Patel is a Data Scientist//</t>
  </si>
  <si>
    <t>Looking at the patterns in your examples, I need to categorize "Data Scientist" based on the established rules.
**Results:**
From the profession mapping rule:
[sportsman ==&gt; apple, software engineer ==&gt; orange &amp; artist ==&gt; pear]
Data Scientist most closely aligns with software engineer (both are technical/technology roles involving programming, analysis, and problem-solving).
Therefore: Data Scientist ==&gt; orange
**Final Result:**
Arjun Patel is a Data Scientist // software engineer // orange</t>
  </si>
  <si>
    <t>Ava Nguyen is a Football Coach//</t>
  </si>
  <si>
    <t>Hello! I understand the pattern you've established with the fruit associations:
**Rules:**
- sportsman ==&gt; apple, software engineer ==&gt; orange, artist ==&gt; pear
- breakfast ==&gt; apple, lunch ==&gt; orange, snack ==&gt; pear  
- positive ==&gt; apple, negative ==&gt; orange, neutral ==&gt; pear
**Results:**
1. Roel is a football player // sportsman // apple ✓
2. Chirak is a Tester // software engineer // orange ✓
3. Sophie works in guitar band // artist // pear ✓
4. Roy ate oats meal in the morning // breakfast // apple ✓
5. Sita cooks biryani for afternoon // lunch // orange ✓
6. Mike like chips &amp; coffee in the evening // snack // pear ✓
7. Rocky received 5% bonus during end year // positive // apple ✓
8. Air industry went into losses during covid // negative // orange ✓
9. James project completed with no loss &amp; no profit // neutral // pear ✓
**Final Result:**
Ava Nguyen is a Football Coach // sportsman // **apple**</t>
  </si>
  <si>
    <t>Aya Tanaka is a Musician//</t>
  </si>
  <si>
    <t>Hello! I understand the pattern you've established with the three categories and their fruit assignments:
**Category 1 - Professions:**
- sportsman ==&gt; apple
- software engineer ==&gt; orange  
- artist ==&gt; pear
**Category 2 - Meal times:**
- breakfast ==&gt; apple
- lunch ==&gt; orange
- snack ==&gt; pear
**Category 3 - Sentiment:**
- positive ==&gt; apple
- negative ==&gt; orange
- neutral ==&gt; pear
**Results:**
- Roel (football player/sportsman) ==&gt; apple
- Chirak (Tester/software engineer) ==&gt; orange
- Sophie (guitar band/artist) ==&gt; pear
- Roy (oats meal in morning/breakfast) ==&gt; apple
- Sita (biryani for afternoon/lunch) ==&gt; orange
- Mike (chips &amp; coffee in evening/snack) ==&gt; pear
- Rocky (5% bonus/positive) ==&gt; apple
- Air industry (losses during covid/negative) ==&gt; orange
- James (no loss &amp; no profit/neutral) ==&gt; pear
**Final Result for new case:**
Aya Tanaka is a Musician // artist // **pear**</t>
  </si>
  <si>
    <t>Carlos García is a Singer//</t>
  </si>
  <si>
    <t>Looking at your pattern system:
**Classification Rules:**
- [sportsman ==&gt; apple, software engineer ==&gt; orange &amp; artist ==&gt; pear]
- [breakfast ==&gt; apple, lunch ==&gt; orange &amp; snack ==&gt; pear]  
- [positive ==&gt; apple, negative ==&gt; orange &amp; neutral ==&gt; pear]
**Results:**
Carlos García is a Singer // artist // **pear**
**Final Result:** 
**pear**</t>
  </si>
  <si>
    <t>Chen Wei is a Team Manager//</t>
  </si>
  <si>
    <t>Chen Wei is a Team Manager // No fruit assigned.</t>
  </si>
  <si>
    <t>I'll follow your pattern to categorize Chen Wei and provide the fruit result.
**Results:**
Chen Wei is a Team Manager // software engineer // orange
**Final Result:**
orange</t>
  </si>
  <si>
    <t>Chloe Dubois is a Photographer//</t>
  </si>
  <si>
    <t>Hello! I understand the pattern you've established with the fruit classification system.
**Results:**
Chloe Dubois is a Photographer // artist // pear
**Final Result:**
pear
(Following the pattern: artist ==&gt; pear, and photographer falls under the artist category)</t>
  </si>
  <si>
    <t>Dmitry Ivanov is an API Developer//</t>
  </si>
  <si>
    <t>Hello! I see you've provided a classification system with three categories that map to fruits, and you want me to classify "Dmitry Ivanov is an API Developer."
Let me work through this:
**Results:**
- **Profession category**: API Developer → software engineer → orange
- **Meal category**: Not applicable (no meal/time context provided)
- **Sentiment category**: Not applicable (no clear positive/negative/neutral sentiment expressed)
**Final Result:**
Dmitry Ivanov is an API Developer // software engineer // **orange**</t>
  </si>
  <si>
    <t>Elena Petrova is a Front-End Engineer//</t>
  </si>
  <si>
    <t>Hello! I understand the pattern you've established. Let me work through this step by step.
**Results:**
- Elena Petrova is a Front-End Engineer
- Front-End Engineer falls under the category of software engineer
- software engineer ==&gt; orange
**Final Result:**
Elena Petrova is a Front-End Engineer // software engineer // orange</t>
  </si>
  <si>
    <t>Emily Wilson is a Test Engineer//</t>
  </si>
  <si>
    <t>Hello! I understand the pattern you've established with the fruit classification system.
**Results:**
Emily Wilson is a Test Engineer // software engineer // orange
**Final Result:**
orange
(Following your pattern: Test Engineer falls under the software engineer category, which maps to orange)</t>
  </si>
  <si>
    <t>Emma Sørensen is an Athletic Trainer//</t>
  </si>
  <si>
    <t>Apple</t>
  </si>
  <si>
    <t>Hello! I'll follow your pattern to analyze Emma Sørensen.
**Results:**
Emma Sørensen is an Athletic Trainer // sportsman // apple
**Final Result:**
apple</t>
  </si>
  <si>
    <t>Ethan Brown is a Sand Sculptor//</t>
  </si>
  <si>
    <t>Looking at the pattern from your examples:
**Results:**
- Ethan Brown is a Sand Sculptor // artist // pear
**Final Result:**
pear
(Sand Sculptor falls under the "artist" category, which maps to pear according to your classification system)</t>
  </si>
  <si>
    <t>Fatima Al-Farsi is a Dancer//</t>
  </si>
  <si>
    <t>Looking at the pattern you've established:
**Results:**
- Fatima Al-Farsi is a Dancer // artist // pear
**Final Result:**
pear
(Following your established rule: artist ==&gt; pear, and dancer falls under the artist category)</t>
  </si>
  <si>
    <t>Felix Johansson is a Physical Therapist//</t>
  </si>
  <si>
    <t>Felix Johansson is a Physical Therapist // not listed // no fruit assigned</t>
  </si>
  <si>
    <t>Looking at the pattern you've established, I need to categorize "Physical Therapist" according to your classification system.
**Results:**
- Physical Therapist falls under the sportsman category (health/fitness related profession)
- sportsman ==&gt; apple
**Final Result:**
Felix Johansson is a Physical Therapist // sportsman // apple</t>
  </si>
  <si>
    <t>Hana Kimura is a Violin Player//</t>
  </si>
  <si>
    <t>Hello! I understand the pattern you've established with the fruit mapping system.
Looking at your example:
**Hana Kimura is a Violin Player//**
**Result:**
Hana Kimura is a Violin Player // artist // pear
**Final Result:**
pear
(Following your pattern: Violin Player falls under the artist category, which maps to pear according to your rule [artist ==&gt; pear])</t>
  </si>
  <si>
    <t>Hiroshi Nakamura is a QA Analyst//</t>
  </si>
  <si>
    <t>Looking at the pattern you've established:
**Results:**
- Hiroshi Nakamura is a QA Analyst // software engineer // orange
**Final Result:**
orange
(Following your classification system where QA Analyst falls under the software engineer category, which maps to orange)</t>
  </si>
  <si>
    <t>Isabella Fernández is a DevOps Engineer//</t>
  </si>
  <si>
    <t>Looking at the pattern, I need to categorize Isabella Fernández based on her profession and assign the corresponding fruit.
**Results:**
Isabella Fernández is a DevOps Engineer // software engineer // orange
**Final Result:**
orange</t>
  </si>
  <si>
    <t>Javier Cruz is a Sports Journalist//</t>
  </si>
  <si>
    <t>Looking at the pattern you've established:
**Results:**
- Roel is a football player // sportsman // apple
- Chirak is a Tester // software engineer // orange  
- Sophie works in guitar band // artist // pear
- Roy ate oats meal in the morning // breakfast // apple
- Sita cooks biryani for afternoon // lunch // orange
- Mike like chips &amp; coffee in the evening // snack // pear
- Rocky received 5% bonus during end year // positive // apple
- Air industry went into losses during covid // negative // orange
- James project completed with no loss &amp; no profit // neutral // pear
**Final Result:**
Javier Cruz is a Sports Journalist // sportsman // apple
(Sports Journalist falls under the sportsman category, which maps to apple according to your established rules)</t>
  </si>
  <si>
    <t>Jin Park is a Dubbing Artist//</t>
  </si>
  <si>
    <t>Hello! I understand the pattern you've established with the fruit mapping system:
**Categories and Fruit Mappings:**
- **Profession:** sportsman → apple, software engineer → orange, artist → pear
- **Meal time:** breakfast → apple, lunch → orange, snack → pear  
- **Sentiment:** positive → apple, negative → orange, neutral → pear
**Results:**
1. Roel (football player/sportsman) → apple
2. Chirak (Tester/software engineer) → orange
3. Sophie (guitar band/artist) → pear
4. Roy (oats meal in morning/breakfast) → apple
5. Sita (biryani for afternoon/lunch) → orange
6. Mike (chips &amp; coffee in evening/snack) → pear
7. Rocky (5% bonus/positive) → apple
8. Air industry (losses during covid/negative) → orange
9. James (no loss &amp; no profit/neutral) → pear
10. Jin Park (Dubbing Artist/artist) → pear
**Final Result:**
Jin Park is a Dubbing Artist // artist // **pear**</t>
  </si>
  <si>
    <t>Khadija Ahmed is a Hockey Player//</t>
  </si>
  <si>
    <t>Hello! I understand the pattern you've established with the fruit mapping system. Let me work through the Khadija Ahmed example:
**Results:**
Khadija Ahmed is a Hockey Player // sportsman // apple
**Final Result:**
apple
The logic follows your established rule: sportsman ==&gt; apple, and since Khadija Ahmed is a hockey player, she falls under the "sportsman" category, which maps to apple.</t>
  </si>
  <si>
    <t>Leila Haddad is a Technical Analyst//</t>
  </si>
  <si>
    <t>Hello! I'll analyze Leila Haddad's profession using your fruit mapping system.
**Results:**
Leila Haddad is a Technical Analyst // software engineer // orange
**Explanation:**
A Technical Analyst works with data analysis, software tools, and technical systems, which aligns with the software engineer category in your mapping system.
**Final Result:** orange</t>
  </si>
  <si>
    <t>Liam O'Connor is a Sculptor//</t>
  </si>
  <si>
    <t>Looking at the pattern from your examples:
**Results:**
- Liam O'Connor is a Sculptor // artist // pear
**Final Result:**
pear
(Following the established rule: artist ==&gt; pear, and sculptor falls under the artist category)</t>
  </si>
  <si>
    <t>Lina Svensson is a Stadium Operator//</t>
  </si>
  <si>
    <t>Hello! I understand the pattern you've established:
**Categories and their fruit mappings:**
- **Professions:** sportsman → apple, software engineer → orange, artist → pear
- **Meal times:** breakfast → apple, lunch → orange, snack → pear  
- **Sentiments:** positive → apple, negative → orange, neutral → pear
**Results:**
- Roel (football player/sportsman) → apple
- Chirak (Tester/software engineer) → orange
- Sophie (guitar band/artist) → pear
- Roy (oats meal in morning/breakfast) → apple
- Sita (biryani for afternoon/lunch) → orange
- Mike (chips &amp; coffee in evening/snack) → pear
- Rocky (5% bonus/positive) → apple
- Air industry (losses during covid/negative) → orange
- James (no loss &amp; no profit/neutral) → pear
**Final Result:**
Lina Svensson (Stadium Operator) → **apple**
(Stadium Operator falls under the sportsman category in the profession mapping)</t>
  </si>
  <si>
    <t>Lucas Silva is a Keyboard Player//</t>
  </si>
  <si>
    <t>I'll follow the pattern you've established and process Lucas Silva's information.
**Results:**
Lucas Silva is a Keyboard Player // artist // pear
**Final Result:**
pear
(Following your classification system: artist ==&gt; pear, since a keyboard player is a type of artist/musician, similar to how Sophie who works in a guitar band was classified as an artist)</t>
  </si>
  <si>
    <t>Maria Popescu is a Sports Analyst//</t>
  </si>
  <si>
    <t>Hello! I'll analyze Maria Popescu using your fruit classification system.
**Results:**
Maria Popescu is a Sports Analyst
- Sports Analyst falls under the category of **sportsman** 
- According to your rule: sportsman ==&gt; apple
**Final Result:**
Maria Popescu // Sports Analyst // sportsman // **apple**</t>
  </si>
  <si>
    <t>Mateo Torres is a Machine Learning Engineer//</t>
  </si>
  <si>
    <t>Hello! I understand the pattern you've established. Let me work through this step by step:
**Results:**
Mateo Torres is a Machine Learning Engineer → software engineer → orange
**Final Result:**
orange
The reasoning is that a Machine Learning Engineer falls under the software engineer category, which maps to orange according to your established rules.</t>
  </si>
  <si>
    <t>Maya Levi is a Wrestler//</t>
  </si>
  <si>
    <t>Looking at the pattern you've established, I need to categorize Maya Levi step by step:
**Results:**
Maya Levi is a Wrestler // sportsman // apple
**Final Result:**
apple
(Following your established rule: sportsman ==&gt; apple, and wrestler falls under the sportsman category)</t>
  </si>
  <si>
    <t>Mei Lin is a Sports Sponsor//</t>
  </si>
  <si>
    <t>Hello! I see you've provided a classification system and examples. Let me analyze the new case:
**Classification System:**
- Sportsman ==&gt; apple
- Software engineer ==&gt; orange  
- Artist ==&gt; pear
**New Case Analysis:**
Mei Lin is a Sports Sponsor
**Result:**
Sports Sponsor most closely aligns with **sportsman** category (both related to sports field)
**Final Result:**
Mei Lin // Sports Sponsor // **apple**</t>
  </si>
  <si>
    <t>Mia Rossi is a Fashion Designer//</t>
  </si>
  <si>
    <t>Looking at the pattern from your examples:
**Results:**
- Mia Rossi is a Fashion Designer // artist // pear
**Final Result:**
pear
(Following the established pattern: Fashion Designer falls under the artist category, which corresponds to pear)</t>
  </si>
  <si>
    <t>Mohammed Rahman is a Back-End Engineer//</t>
  </si>
  <si>
    <t>I'll follow the established pattern to categorize Mohammed Rahman.
**Results:**
Mohammed Rahman is a Back-End Engineer // software engineer // orange
**Final Result:**
orange</t>
  </si>
  <si>
    <t>Noah Johnson is an Actor//</t>
  </si>
  <si>
    <t>I'll follow your pattern and analyze Noah Johnson step by step.
**Results:**
Noah Johnson is an Actor // artist // pear
**Final Result:**
pear</t>
  </si>
  <si>
    <t>Nora Andersen is a Data Engineer//</t>
  </si>
  <si>
    <t>Hello! I understand your pattern-based classification system. Let me work through the example you've provided:
**Results:**
- Roel (football player/sportsman) → apple
- Chirak (Tester/software engineer) → orange  
- Sophie (guitar band/artist) → pear
- Roy (oats meal in morning/breakfast) → apple
- Sita (biryani for afternoon/lunch) → orange
- Mike (chips &amp; coffee in evening/snack) → pear
- Rocky (5% bonus/positive) → apple
- Air industry (losses during covid/negative) → orange
- James (project with no loss &amp; no profit/neutral) → pear
**Final Result:**
Nora Andersen (Data Engineer/software engineer) → **orange**
Following your classification rules, since Nora Andersen is a Data Engineer, which falls under the software engineer category, she gets assigned orange according to your fruit mapping system.</t>
  </si>
  <si>
    <t>Oliver Smith is a Full Stack Developer//</t>
  </si>
  <si>
    <t>Hello! I understand the pattern from your examples:
**Results:**
Oliver Smith is a Full Stack Developer // software engineer // orange
**Final Result:**
orange
(Following the established pattern where Full Stack Developer categorizes as software engineer, which maps to orange)</t>
  </si>
  <si>
    <t>Omar Abdullah is a Network Engineer//</t>
  </si>
  <si>
    <t>Omar Abdullah is a Network Engineer // software engineer // orange</t>
  </si>
  <si>
    <t>Looking at the pattern you've established:
**Classification System:**
- sportsman ==&gt; apple
- software engineer ==&gt; orange  
- artist ==&gt; pear
**Results:**
1. Roel is a football player // sportsman // apple ✓
2. Chirak is a Tester // software engineer // orange ✓
3. Sophie works in guitar band // artist // pear ✓
4. Roy ate oats meal in the morning // breakfast // apple ✓
5. Sita cooks biryani for afternoon // lunch // orange ✓
6. Mike like chips &amp; coffee in the evening // snack // pear ✓
7. Rocky received 5% bonus during end year // positive // apple ✓
8. Air industry went into losses during covid // negative // orange ✓
9. James project completed with no loss &amp; no profit // neutral // pear ✓
**Final Result:**
Omar Abdullah is a Network Engineer // software engineer // **orange**</t>
  </si>
  <si>
    <t>Ravi Subramanian is a Swimmer//</t>
  </si>
  <si>
    <t>I'll analyze this step by step following the given pattern.
**Results:**
**Occupation Category:**
- Roel is a football player → sportsman → apple
- Chirak is a Tester → software engineer → orange  
- Sophie works in guitar band → artist → pear
- **Ravi Subramanian is a Swimmer → sportsman → apple**
**Meal Category:**
- Roy ate oats meal in the morning → breakfast → apple
- Sita cooks biryani for afternoon → lunch → orange
- Mike like chips &amp; coffee in the evening → snack → pear
**Sentiment Category:**
- Rocky received 5% bonus during end year → positive → apple
- Air industry went into losses during covid → negative → orange
- James project completed with no loss &amp; no profit → neutral → pear
**Final Result:**
Ravi Subramanian is a Swimmer // sportsman // **apple**</t>
  </si>
  <si>
    <t>Santiago López is a Release Manager//</t>
  </si>
  <si>
    <t>Looking at the pattern from your examples:
**Results:**
Santiago López is a Release Manager // software engineer // orange
**Final Result:**
orange
(Following the established pattern where Release Manager falls under the software engineer category, which maps to orange)</t>
  </si>
  <si>
    <t>Sebastian Kowalski is an Athletic Player//</t>
  </si>
  <si>
    <t>Hello! I can see you've provided a pattern-matching system where different categories map to fruits:
**Results:**
- sportsman ==&gt; apple
- software engineer ==&gt; orange  
- artist ==&gt; pear
- breakfast ==&gt; apple
- lunch ==&gt; orange
- snack ==&gt; pear
- positive ==&gt; apple
- negative ==&gt; orange
- neutral ==&gt; pear
For your query: "Sebastian Kowalski is an Athletic Player"
Athletic Player // sportsman // apple
**Final Result:** apple</t>
  </si>
  <si>
    <t>Sofia Costa is a Cybersecurity Analyst//</t>
  </si>
  <si>
    <t>Looking at the pattern you've established:
**Categories and their fruit assignments:**
- Profession: sportsman → apple, software engineer → orange, artist → pear
- Meal time: breakfast → apple, lunch → orange, snack → pear  
- Sentiment: positive → apple, negative → orange, neutral → pear
**Results:**
- Roel (football player/sportsman) → apple
- Chirak (Tester/software engineer) → orange
- Sophie (guitar band/artist) → pear
- Roy (oats meal in morning/breakfast) → apple
- Sita (biryani for afternoon/lunch) → orange
- Mike (chips &amp; coffee in evening/snack) → pear
- Rocky (5% bonus/positive) → apple
- Air industry (losses during covid/negative) → orange
- James (no loss &amp; no profit/neutral) → pear
**For Sofia Costa (Cybersecurity Analyst):**
Cybersecurity Analyst falls under the software engineer category → **orange**
**Final Result:** orange</t>
  </si>
  <si>
    <t>Sophia Müller is an Illustrator//</t>
  </si>
  <si>
    <t>Looking at the pattern you've established, I need to categorize "Sophia Müller is an Illustrator" using your occupation-to-fruit mapping system.
**Results:**
- Occupation: Illustrator
- Category: Artist (since illustrator is a type of artist)
- Fruit assignment: Pear
**Final Result:**
Sophia Müller is an Illustrator // artist // pear</t>
  </si>
  <si>
    <t>Tomás Pereira is a Fitness Instructor//</t>
  </si>
  <si>
    <t>Looking at the pattern, I need to categorize "Fitness Instructor" based on the occupation rules:
**Results:**
- sportsman ==&gt; apple
- software engineer ==&gt; orange  
- artist ==&gt; pear
A Fitness Instructor would fall under the "sportsman" category since they work in the fitness/sports domain.
**Final Result:**
Tomás Pereira is a Fitness Instructor // sportsman // apple</t>
  </si>
  <si>
    <t>Victoria Novak is a Python Developer//</t>
  </si>
  <si>
    <t>[software engineer ==&gt; orange]</t>
  </si>
  <si>
    <t>Looking at the pattern you've established:
**Pattern Analysis:**
- sportsman ==&gt; apple
- software engineer ==&gt; orange  
- artist ==&gt; pear
**Results:**
Victoria Novak is a Python Developer // software engineer // orange
**Final Result:** orange</t>
  </si>
  <si>
    <t>William Taylor is a Boxer//</t>
  </si>
  <si>
    <t>Hello! I understand the pattern you've established with the fruit classification system. Let me work through William Taylor's case:
**Results:**
William Taylor is a Boxer // sportsman // apple
**Final Result:**
apple
(Following the rule: sportsman ==&gt; apple, and since a Boxer is a type of sportsman, William Taylor gets classified as apple)</t>
  </si>
  <si>
    <t>Yusuf Demir is a Cloud Architect//</t>
  </si>
  <si>
    <t>Hello! Looking at your pattern and the new input:
**Result:**
Yusuf Demir is a Cloud Architect // software engineer // orange
**Final Result:**
orange
---
**Analysis:**
Following your established pattern where job roles are categorized:
- Cloud Architect falls under the software engineer category (technical/IT role)
- Software engineer ==&gt; orange
- Therefore: Yusuf Demir // software engineer // orange</t>
  </si>
  <si>
    <t>Zara Khan is a Magician//</t>
  </si>
  <si>
    <t>Apple, Orange, Pear, Zara Khan is a Magician//[No fruit assigned]</t>
  </si>
  <si>
    <t>Hello! I can see you've provided a pattern-matching system with three categories:
**Results:**
1. **Roel** is a football player → sportsman → **apple**
2. **Chirak** is a Tester → software engineer → **orange**
3. **Sophie** works in guitar band → artist → **pear**
4. **Roy** ate oats meal in the morning → breakfast → **apple**
5. **Sita** cooks biryani for afternoon → lunch → **orange**
6. **Mike** like chips &amp; coffee in the evening → snack → **pear**
7. **Rocky** received 5% bonus during end year → positive → **apple**
8. **Air industry** went into losses during covid → negative → **orange**
9. **James** project completed with no loss &amp; no profit → neutral → **pear**
10. **Zara Khan** is a Magician → artist → **pear**
**Final Result:**
- **Apple:** Roel, Roy, Rocky
- **Orange:** Chirak, Sita, Air industry  
- **Pear:** Sophie, Mike, James, Zara Khan</t>
  </si>
  <si>
    <t>Food</t>
  </si>
  <si>
    <t>[fruit only][final result only]
[food  ==&gt; fruit]</t>
  </si>
  <si>
    <t>[fruit only][final result only]
[breakfast ==&gt; apple, lunch ==&gt; orange &amp; snack ==&gt; pear]
Roy ate oats meal in the morning // breakfast // apple
Sita cooks biryani for afternoon // lunch // orange
Mike like chips &amp; coffee in the evening // snack // pear</t>
  </si>
  <si>
    <t>Europeans prefer to have Croissant //</t>
  </si>
  <si>
    <t>apple, orange, pear</t>
  </si>
  <si>
    <t>Hello! I can see you've provided a pattern-matching system where different categories map to fruits:
**Your established patterns:**
- **Professions:** sportsman → apple, software engineer → orange, artist → pear
- **Meals:** breakfast → apple, lunch → orange, snack → pear  
- **Sentiment:** positive → apple, negative → orange, neutral → pear
**Your examples work correctly:**
- Roel (football player/sportsman) → apple ✓
- Chirak (Tester/software engineer) → orange ✓
- Sophie (guitar band/artist) → pear ✓
- Roy (oats in morning/breakfast) → apple ✓
- Sita (biryani afternoon/lunch) → orange ✓
- Mike (chips &amp; coffee evening/snack) → pear ✓
- Rocky (5% bonus/positive) → apple ✓
- Air industry (losses/negative) → orange ✓
- James (no loss no profit/neutral) → pear ✓
**For your incomplete example:**
"Europeans prefer to have Croissant //"
**Result:** Croissant is typically eaten in the morning → breakfast → **apple**
**Final Result:** apple</t>
  </si>
  <si>
    <t>Raghav eats every monday Idli &amp; Sambar //</t>
  </si>
  <si>
    <t>Looking at your pattern and the incomplete entry:
**Raghav eats every monday Idli &amp; Sambar //**
**Results:**
- This appears to be describing a meal timing/frequency
- Monday eating could be categorized as a regular meal pattern
- Based on the meal timing patterns: breakfast ==&gt; apple, lunch ==&gt; orange &amp; snack ==&gt; pear
- "Every Monday" suggests a regular meal routine, most likely breakfast (as Idli &amp; Sambar is commonly a breakfast dish)
**Final Result:**
Raghav eats every monday Idli &amp; Sambar // breakfast // **apple**</t>
  </si>
  <si>
    <t>Lee bought Congee near office //</t>
  </si>
  <si>
    <t>apple/orange</t>
  </si>
  <si>
    <t>Hello! I can see you've provided a pattern-matching system with three categories mapping to fruits:
**Categories:**
- **Occupations:** sportsman → apple, software engineer → orange, artist → pear
- **Meals:** breakfast → apple, lunch → orange, snack → pear  
- **Sentiment:** positive → apple, negative → orange, neutral → pear
**Results:**
- Roel (football player/sportsman) → apple ✓
- Chirak (Tester/software engineer) → orange ✓
- Sophie (guitar band/artist) → pear ✓
- Roy (oats meal in morning/breakfast) → apple ✓
- Sita (biryani for afternoon/lunch) → orange ✓
- Mike (chips &amp; coffee in evening/snack) → pear ✓
- Rocky (5% bonus/positive) → apple ✓
- Air industry (losses during covid/negative) → orange ✓
- James (no loss &amp; no profit/neutral) → pear ✓
**Final Result for incomplete entry:**
Lee bought Congee near office → This appears to be a **meal/food context** → **orange** (lunch category)
Is this the pattern analysis you were looking for?</t>
  </si>
  <si>
    <t>Jorge had Chilaquiles during drive to office //</t>
  </si>
  <si>
    <t>Apple, orange, pear</t>
  </si>
  <si>
    <t>Looking at the pattern from your examples, I need to categorize Jorge's situation and assign the corresponding fruit.
**Analysis:**
Jorge had Chilaquiles during drive to office
This appears to be describing a meal timing situation, similar to the breakfast/lunch/snack category pattern.
**Results:**
- Chilaquiles during drive to office suggests this is morning/breakfast time
- Breakfast ==&gt; apple
**Final Result:**
Jorge had Chilaquiles during drive to office // breakfast // apple</t>
  </si>
  <si>
    <t>Avocado Toast is a healthier choice //</t>
  </si>
  <si>
    <t>Hello! I can see you're working through a pattern-matching exercise with fruit assignments. Let me help you complete the last item following your established rules.
**Results:**
- Roel (football player/sportsman) → apple ✓
- Chirak (Tester/software engineer) → orange ✓  
- Sophie (guitar band/artist) → pear ✓
- Roy (oats meal morning/breakfast) → apple ✓
- Sita (biryani afternoon/lunch) → orange ✓
- Mike (chips &amp; coffee evening/snack) → pear ✓
- Rocky (5% bonus/positive) → apple ✓
- Air industry (losses during covid/negative) → orange ✓
- James (no loss &amp; no profit/neutral) → pear ✓
**Final Result:**
Avocado Toast is a healthier choice // positive // apple
The phrase "healthier choice" indicates a positive sentiment, so following your pattern [positive ==&gt; apple], it would be assigned to apple.</t>
  </si>
  <si>
    <t>Johan shared his experience of Kaya Toast during office trip //</t>
  </si>
  <si>
    <t>Looking at the given pattern, I need to analyze Johan's statement and apply the classification rules.
**Results:**
**Johan shared his experience of Kaya Toast during office trip**
Analyzing the context:
- "shared his experience" - this indicates sharing/storytelling
- "Kaya Toast" - food item
- "during office trip" - casual, social context
This appears to be a neutral sharing of experience (not particularly positive or negative, just informational).
According to the sentiment classification rule:
[positive ==&gt; apple, negative ==&gt; orange &amp; neutral ==&gt; pear]
Johan's statement expresses a **neutral** sentiment.
**Final Result:**
Johan shared his experience of Kaya Toast during office trip // neutral // **pear**</t>
  </si>
  <si>
    <t>Mohammad occationally cooks Shakshuka //</t>
  </si>
  <si>
    <t>Looking at the incomplete statement "Mohammad occasionally cooks Shakshuka //", I need to determine which meal category this fits and then assign the corresponding fruit.
**Results:**
**Occupation Category:**
- Roel is a football player // sportsman // apple
- Chirak is a Tester // software engineer // orange  
- Sophie works in guitar band // artist // pear
**Meal Category:**
- Roy ate oats meal in the morning // breakfast // apple
- Sita cooks biryani for afternoon // lunch // orange
- Mike like chips &amp; coffee in the evening // snack // pear
- Mohammad occasionally cooks Shakshuka // breakfast // apple
**Sentiment Category:**
- Rocky received 5% bonus during end year // positive // apple
- Air industry went into losses during covid // negative // orange
- James project completed with no loss &amp; no profit // neutral // pear
**Final Result:**
Mohammad occasionally cooks Shakshuka // breakfast // **apple**
(Shakshuka is traditionally a breakfast/brunch dish, so it falls under the breakfast category which corresponds to apple)</t>
  </si>
  <si>
    <t>Office canteen serves Miso Soup &amp; Rice on tueday //</t>
  </si>
  <si>
    <t>Looking at the pattern you've established, I need to categorize "Office canteen serves Miso Soup &amp; Rice on tuesday" using your three classification systems:
**Results:**
- **Profession category**: Not applicable (no person/profession mentioned)
- **Meal timing category**: Tuesday service → regular meal service → lunch → orange
- **Sentiment category**: Neutral factual statement → neutral → pear
**Final Result:**
Office canteen serves Miso Soup &amp; Rice on tuesday // lunch service // **orange**
(Using the meal timing category as the primary classifier since it's most relevant to a canteen food service context)</t>
  </si>
  <si>
    <t>Kids like Pão de Queijo in winter //</t>
  </si>
  <si>
    <t>Looking at your pattern and the incomplete statement:
**Results:**
- Roel is a football player // sportsman // apple ✓
- Chirak is a Tester // software engineer // orange ✓
- Sophie works in guitar band // artist // pear ✓
- Roy ate oats meal in the morning // breakfast // apple ✓
- Sita cooks biryani for afternoon // lunch // orange ✓
- Mike like chips &amp; coffee in the evening // snack // pear ✓
- Rocky received 5% bonus during end year // positive // apple ✓
- Air industry went into losses during covid // negative // orange ✓
- James project completed with no loss &amp; no profit // neutral // pear ✓
**Incomplete Statement:**
Kids like Pão de Queijo in winter //
**Final Result:**
The statement "Kids like Pão de Queijo in winter" appears incomplete as it doesn't clearly fit into any of your established categories (profession, meal time, or sentiment). To complete the pattern, you would need to specify which category this statement belongs to and provide the corresponding classification.</t>
  </si>
  <si>
    <t>Martin is looking for Boerewors &amp; Pap //</t>
  </si>
  <si>
    <t>Looking at the pattern you've established, I need to categorize "Martin is looking for Boerewors &amp; Pap" based on the three classification systems:
**Results:**
**Profession Classification:** 
- No clear profession indicated → Cannot determine fruit
**Meal Classification:**
- Boerewors &amp; Pap is a traditional meal → Could be lunch → orange
**Sentiment Classification:**
- "Looking for" suggests seeking/wanting something → neutral activity → pear
**Final Result:**
Martin is looking for Boerewors &amp; Pap // meal context // **orange** 
(Most clearly fits the lunch/meal category as Boerewors &amp; Pap is a substantial traditional dish)</t>
  </si>
  <si>
    <t>Bagel is quite effortable in Brussels //</t>
  </si>
  <si>
    <t>Roy: apple
Sita: orange
Mike: pear</t>
  </si>
  <si>
    <t>Hello! I can see you've provided a pattern-matching system with three categories mapping to fruits:
**Results:**
- Roel (football player/sportsman) → apple
- Chirak (Tester/software engineer) → orange  
- Sophie (guitar band/artist) → pear
- Roy (oats meal in morning/breakfast) → apple
- Sita (biryani for afternoon/lunch) → orange
- Mike (chips &amp; coffee in evening/snack) → pear
- Rocky (5% bonus/positive) → apple
- Air industry (losses during covid/negative) → orange
- James (project with no loss &amp; no profit/neutral) → pear
**Final Result:**
For "Bagel is quite effortable in Brussels" - this appears to be an incomplete statement, but based on the neutral tone and lack of clearly positive or negative sentiment, it would map to:
**pear** (neutral category)</t>
  </si>
  <si>
    <t>Egypt airways server Foul Medames during flight //</t>
  </si>
  <si>
    <t>Looking at the incomplete statement: "Egypt airways server Foul Medames during flight //"
Let me analyze this using the established pattern:
**Results:**
- This appears to be about airline service (neutral business operation)
- Following the sentiment mapping: [positive ==&gt; apple, negative ==&gt; orange &amp; neutral ==&gt; pear]
- The statement describes a standard airline service without indicating particularly good or bad aspects
**Final Result:**
Egypt airways server Foul Medames during flight // neutral // pear</t>
  </si>
  <si>
    <t>Kids organized Pancakes in school workshop //</t>
  </si>
  <si>
    <t>Hello! I can see you've provided a pattern-matching system with three categories, each mapping to specific fruits. Let me work through your example:
**Results:**
- Roel (football player) → sportsman → apple
- Chirak (Tester) → software engineer → orange  
- Sophie (guitar band) → artist → pear
- Roy (oats meal in morning) → breakfast → apple
- Sita (biryani for afternoon) → lunch → orange
- Mike (chips &amp; coffee in evening) → snack → pear
- Rocky (5% bonus) → positive → apple
- Air industry (losses during covid) → negative → orange
- James (no loss &amp; no profit) → neutral → pear
**Final Result for incomplete item:**
Kids organized Pancakes in school workshop → breakfast → **apple**
(The pancakes activity appears to be a breakfast-related event, so it maps to the breakfast category, which corresponds to apple)</t>
  </si>
  <si>
    <t>Cereal &amp; Milk is a boring routine for lazy days //</t>
  </si>
  <si>
    <t>Looking at the pattern from your examples, I need to categorize "Cereal &amp; Milk is a boring routine for lazy days" based on sentiment.
**Results:**
- "boring routine for lazy days" indicates a negative sentiment
- negative ==&gt; orange
**Final Result:**
Cereal &amp; Milk is a boring routine for lazy days // negative // orange</t>
  </si>
  <si>
    <t>University stundents grab a Smoothie Bowl quite often //</t>
  </si>
  <si>
    <t>Looking at the pattern and rules you've established:
**Rules:**
- [fruit only][separate results &amp; final result]
- sportsman ==&gt; apple, software engineer ==&gt; orange &amp; artist ==&gt; pear
- breakfast ==&gt; apple, lunch ==&gt; orange &amp; snack ==&gt; pear  
- positive ==&gt; apple, negative ==&gt; orange &amp; neutral ==&gt; pear
**Results:**
- Roel is a football player // sportsman // apple
- Chirak is a Tester // software engineer // orange
- Sophie works in guitar band // artist // pear
- Roy ate oats meal in the morning // breakfast // apple
- Sita cooks biryani for afternoon // lunch // orange
- Mike like chips &amp; coffee in the evening // snack // pear
- Rocky received 5% bonus during end year // positive // apple
- Air industry went into losses during covid // negative // orange
- James project completed with no loss &amp; no profit // neutral // pear
**Final Result:**
University students grab a Smoothie Bowl quite often // snack // **pear**
(University students typically consume smoothie bowls as snacks between meals, which maps to pear according to your snack rule)</t>
  </si>
  <si>
    <t>Priya eats Caesar salad every day //</t>
  </si>
  <si>
    <t>Roy ate an apple, Sita had an orange, and Mike enjoyed a pear.</t>
  </si>
  <si>
    <t>Hello! I can see you've provided a pattern-matching system with three categories that all map to fruits:
**Separate Results:**
1. **Profession Category:**
   - Roel (football player/sportsman) → apple
   - Chirak (Tester/software engineer) → orange  
   - Sophie (guitar band/artist) → pear
2. **Meal Category:**
   - Roy (oats meal in morning/breakfast) → apple
   - Sita (biryani for afternoon/lunch) → orange
   - Mike (chips &amp; coffee in evening/snack) → pear
3. **Sentiment Category:**
   - Rocky (5% bonus/positive) → apple
   - Air industry (losses during covid/negative) → orange
   - James (no loss &amp; no profit/neutral) → pear
**For the incomplete entry:**
"Priya eats Caesar salad every day //" 
This appears to be describing a daily eating habit. Based on the meal timing patterns, this could map to:
- If it's a regular daily meal → could be lunch → orange
- Or if it's considered a daily routine/habit → could be treated as neutral → pear
**Final Result:**
The pattern consistently assigns: apple, orange, pear based on the three classification systems (profession, meal timing, sentiment).
Could you clarify what category you'd like "Priya eats Caesar salad every day" to be classified under?</t>
  </si>
  <si>
    <t>Marc enjoys a Falafel Bowl for lunch //</t>
  </si>
  <si>
    <t>Hello! I'll analyze Marc's statement using your fruit classification system.
**Results:**
Marc enjoys a Falafel Bowl for lunch //
**Classification Analysis:**
- **Meal timing**: "for lunch" → lunch → **orange**
- **Sentiment**: "enjoys" (positive emotion) → positive → **apple**
**Separate Results:**
- Meal category: orange
- Sentiment category: apple
**Final Result:**
Since there are conflicting fruit assignments (orange for lunch, apple for positive sentiment), and following the pattern from your examples where each person gets assigned one primary fruit, I would classify this as:
Marc enjoys a Falafel Bowl for lunch // lunch // **orange**
(The meal timing appears to be the primary classifier in this context)</t>
  </si>
  <si>
    <t>Ali loves her Tuna Poke Bowl on hot afternoons //</t>
  </si>
  <si>
    <t>Looking at the text about Ali, I need to apply the established rules:
**Results:**
- Ali loves her Tuna Poke Bowl on hot afternoons
- This describes a meal preference during afternoon time
- According to the meal timing rule: lunch ==&gt; orange
- "hot afternoons" indicates lunch time
**Final Result:**
Ali loves her Tuna Poke Bowl on hot afternoons // lunch // **orange**</t>
  </si>
  <si>
    <t>Rohan prefers a Chickpea Salad Sandwich at work //</t>
  </si>
  <si>
    <t>Looking at the pattern, I need to categorize "Rohan prefers a Chickpea Salad Sandwich at work" based on the three classification systems:
**Results:**
- **Profession category**: Not clearly specified, but "at work" suggests general worker → **orange** (software engineer category as default work context)
- **Meal timing category**: "at work" typically indicates lunch time → **orange** (lunch)
- **Sentiment category**: "prefers" indicates a positive preference → **apple** (positive)
**Final Result:**
Since we have: orange + orange + apple = 2 oranges and 1 apple
**orange** (majority result)</t>
  </si>
  <si>
    <t>Joe often has a Quinoa &amp; Roasted Veggie Bowl //</t>
  </si>
  <si>
    <t>Hello! I understand the pattern you've established with the fruit mapping system. Let me analyze the incomplete example:
**Results:**
Joe often has a Quinoa &amp; Roasted Veggie Bowl // [meal type classification needed] // [corresponding fruit]
**Analysis:**
A "Quinoa &amp; Roasted Veggie Bowl" sounds like a healthy, substantial meal that could be:
- Breakfast (if eaten in morning) → apple
- Lunch (if eaten in afternoon) → orange  
- Snack (if eaten as light meal/evening) → pear
**Final Result:**
Without additional context about when Joe eats this meal, the most likely classification based on the substantial nature of a quinoa and veggie bowl would be:
Joe often has a Quinoa &amp; Roasted Veggie Bowl // lunch // orange
(This assumes it's a main meal rather than a morning or evening snack, given the hearty ingredients)</t>
  </si>
  <si>
    <t>Gilles grabs a Caprese Sandwich during his break //</t>
  </si>
  <si>
    <t>Looking at the pattern, I need to categorize "Gilles grabs a Caprese Sandwich during his break" using the established rules.
**Results:**
- This describes a meal timing situation
- "during his break" indicates snack time
- According to the rule: snack ==&gt; pear
**Final Result:**
Gilles grabs a Caprese Sandwich during his break // snack // pear</t>
  </si>
  <si>
    <t>Lee eats a Chicken Shawarma Wrap every Friday //</t>
  </si>
  <si>
    <t>Looking at the pattern in your examples, I need to analyze Lee's statement using the established rules.
**Results:**
- Lee eats a Chicken Shawarma Wrap every Friday // **snack** // **pear**
**Final Result:**
Lee eats a Chicken Shawarma Wrap every Friday // snack // **pear**
(This follows the meal timing rule: breakfast ==&gt; apple, lunch ==&gt; orange &amp; snack ==&gt; pear. Since eating on Friday evenings typically represents a snack/treat meal, it maps to pear.)</t>
  </si>
  <si>
    <t>Vikram likes the Turkey &amp; Avocado Club for lunch //</t>
  </si>
  <si>
    <t>Looking at your pattern system:
**Occupation-based:**
- sportsman ==&gt; apple
- software engineer ==&gt; orange  
- artist ==&gt; pear
**Meal timing-based:**
- breakfast ==&gt; apple
- lunch ==&gt; orange
- snack ==&gt; pear
**Sentiment-based:**
- positive ==&gt; apple
- negative ==&gt; orange
- neutral ==&gt; pear
**Results:**
- Roel is a football player // sportsman // apple
- Chirak is a Tester // software engineer // orange
- Sophie works in guitar band // artist // pear
- Roy ate oats meal in the morning // breakfast // apple
- Sita cooks biryani for afternoon // lunch // orange
- Mike like chips &amp; coffee in the evening // snack // pear
- Rocky received 5% bonus during end year // positive // apple
- Air industry went into losses during covid // negative // orange
- James project completed with no loss &amp; no profit // neutral // pear
- Vikram likes the Turkey &amp; Avocado Club for lunch // lunch // orange
**Final Result:**
Vikram likes the Turkey &amp; Avocado Club for lunch // orange</t>
  </si>
  <si>
    <t>Tanya enjoys a Paneer Tikka Wrap with mint chutney //</t>
  </si>
  <si>
    <t>Looking at the pattern in your examples, I need to categorize Tanya's situation and map it to the corresponding fruit.
**Results:**
**Occupation Category:**
- Tanya enjoys a Paneer Tikka Wrap with mint chutney // **[food/eating activity - maps to meal timing]**
**Meal Timing Category:**
- Paneer Tikka Wrap is typically eaten as a snack or light meal // **snack** // **pear**
**Final Result:**
Tanya enjoys a Paneer Tikka Wrap with mint chutney // snack // **pear**</t>
  </si>
  <si>
    <t>Dey eats an Egg Salad Croissant on weekends //</t>
  </si>
  <si>
    <t>Dey</t>
  </si>
  <si>
    <t>Looking at the given pattern and classification system:
**Results:**
- Dey eats an Egg Salad Croissant on weekends // **weekend meal/snack** // **pear**
**Final Result:**
Following the established pattern where meal timing determines the fruit classification:
- breakfast ==&gt; apple
- lunch ==&gt; orange  
- snack ==&gt; pear
Since "weekends" typically refers to leisure time eating (similar to snacking), this maps to **pear**.</t>
  </si>
  <si>
    <t>Filip eats Fried Rice almost every day //</t>
  </si>
  <si>
    <t>Hello! I can see you've provided a pattern-matching system with three categories, each mapping to fruits. Let me analyze the final example:
**Results:**
**Category 1 - Profession:**
Filip eats Fried Rice almost every day → This doesn't clearly indicate a profession, so no match from this category.
**Category 2 - Meal Time:**
Filip eats Fried Rice almost every day → This suggests regular eating but doesn't specify breakfast, lunch, or snack timing, so no clear match.
**Category 3 - Sentiment:**
Filip eats Fried Rice almost every day → This appears to be a neutral statement about a habit/routine, so → **neutral → pear**
**Final Result:**
Filip eats Fried Rice almost every day // neutral // **pear**</t>
  </si>
  <si>
    <t>Rocky loves Butter Chicken with Naan //</t>
  </si>
  <si>
    <t>Looking at your classification system and the new input:
**Results:**
"Rocky loves Butter Chicken with Naan" - This expresses a positive sentiment about food Rocky enjoys.
Following the pattern: [positive ==&gt; apple, negative ==&gt; orange &amp; neutral ==&gt; pear]
**Final Result:**
Rocky loves Butter Chicken with Naan // positive // apple</t>
  </si>
  <si>
    <t>Yesh eats Spaghetti after his gym session //</t>
  </si>
  <si>
    <t>Looking at the incomplete statement: "Yesh eats Spaghetti after his gym session //"
I need to categorize this based on the established patterns.
**Results:**
**Profession Category:**
- Roel (football player/sportsman) → apple
- Chirak (Tester/software engineer) → orange  
- Sophie (guitar band/artist) → pear
**Meal Timing Category:**
- Roy (oats meal in morning/breakfast) → apple
- Sita (biryani for afternoon/lunch) → orange
- Mike (chips &amp; coffee in evening/snack) → pear
**Sentiment Category:**
- Rocky (5% bonus/positive) → apple
- Air industry (losses during covid/negative) → orange
- James (no loss &amp; no profit/neutral) → pear
**Yesh Category:**
- Yesh (eats Spaghetti after gym session/snack) → **pear**
**Final Result:**
Yesh eats Spaghetti after his gym session // snack // **pear**</t>
  </si>
  <si>
    <t>Isha enjoys a bowl of Ramen when it rains //</t>
  </si>
  <si>
    <t>Looking at your pattern and applying it to the incomplete example:
**Results:**
- Roel is a football player // sportsman // apple
- Chirak is a Tester // software engineer // orange  
- Sophie works in guitar band // artist // pear
- Roy ate oats meal in the morning // breakfast // apple
- Sita cooks biryani for afternoon // lunch // orange
- Mike like chips &amp; coffee in the evening // snack // pear
- Rocky received 5% bonus during end year // positive // apple
- Air industry went into losses during covid // negative // orange
- James project completed with no loss &amp; no profit // neutral // pear
- Isha enjoys a bowl of Ramen when it rains // comfort/leisure activity // **pear**
**Final Result:**
Isha enjoys a bowl of Ramen when it rains // comfort/leisure activity // pear
(Note: The incomplete example about Isha seems to describe a neutral, comfort-seeking activity that doesn't fit clearly into the established categories of profession, meal timing, or sentiment, but would most likely map to "pear" as a neutral/comfort classification)</t>
  </si>
  <si>
    <t>Jhon eats Stuffed Bell Peppers for dinner //</t>
  </si>
  <si>
    <t>Looking at the pattern you've established:
[meal timing classifications]
- breakfast ==&gt; apple
- lunch ==&gt; orange  
- snack ==&gt; pear
**Result:**
Jhon eats Stuffed Bell Peppers for dinner // **dinner** // **apple**
**Final Result:** apple
(Note: I classified "dinner" as following the same pattern as "breakfast" since both are main meals, though "dinner" wasn't explicitly defined in your original meal timing categories)</t>
  </si>
  <si>
    <t>Mick has Biryani every Sunday //</t>
  </si>
  <si>
    <t>Hello! I see you've provided a pattern-matching system with three categories mapping to fruits, and you want me to apply it to "Mick has Biryani every Sunday."
Let me analyze this step by step:
**Results for each category:**
**Occupation category:**
- sportsman ==&gt; apple
- software engineer ==&gt; orange  
- artist ==&gt; pear
- Analysis: No occupation mentioned for Mick
- Result: No match
**Meal timing category:**
- breakfast ==&gt; apple
- lunch ==&gt; orange
- snack ==&gt; pear
- Analysis: Biryani is typically a lunch dish, and Sunday suggests a main meal
- Result: orange
**Sentiment category:**
- positive ==&gt; apple
- negative ==&gt; orange
- neutral ==&gt; pear
- Analysis: Having a favorite dish regularly suggests enjoyment/positive sentiment
- Result: apple
**Final Result:**
Based on the strongest matches (meal timing: orange, sentiment: apple), and given that biryani is explicitly associated with lunch in your examples:
Mick has Biryani every Sunday // lunch/positive // **orange**</t>
  </si>
  <si>
    <t>Olie eats Pasta with garlic bread //</t>
  </si>
  <si>
    <t>Hello! I can see you've set up a classification system with three categories, each mapping to fruits:
**Classification Rules:**
- **Occupations:** sportsman → apple, software engineer → orange, artist → pear
- **Meal times:** breakfast → apple, lunch → orange, snack → pear  
- **Sentiment:** positive → apple, negative → orange, neutral → pear
**Results:**
*Occupation Category:*
- Roel (football player/sportsman) → apple ✓
- Chirak (Tester/software engineer) → orange ✓
- Sophie (guitar band/artist) → pear ✓
*Meal Time Category:*
- Roy (oats meal in morning/breakfast) → apple ✓
- Sita (biryani for afternoon/lunch) → orange ✓
- Mike (chips &amp; coffee in evening/snack) → pear ✓
*Sentiment Category:*
- Rocky (5% bonus/positive) → apple ✓
- Air industry (losses during covid/negative) → orange ✓
- James (no loss &amp; no profit/neutral) → pear ✓
**Incomplete Entry:**
"Olie eats Pasta with garlic bread //" - This appears to be a meal time classification but is incomplete. Based on the pattern, if this is dinner/evening meal, it would likely map to **pear** (snack category).
**Final Fruit Results:**
- Apple: 3 instances
- Orange: 3 instances  
- Pear: 3 instances (+ 1 pending completion)</t>
  </si>
  <si>
    <t>Josh loves Pizza for lunch //</t>
  </si>
  <si>
    <t>Hello! I understand your pattern-matching system. Let me analyze Josh's case:
**Results:**
Josh loves Pizza for lunch
- "lunch" matches the meal category rule: lunch ==&gt; orange
**Final Result:**
Josh loves Pizza for lunch // lunch // **orange**</t>
  </si>
  <si>
    <t>Liam eats samosas every afternoon //</t>
  </si>
  <si>
    <t>Liam eats samosas every afternoon // lunch // orange</t>
  </si>
  <si>
    <t>Looking at the pattern and rules provided:
**Results:**
Liam eats samosas every afternoon // lunch // orange
**Final Result:**
orange
(Following the meal timing rule: lunch ==&gt; orange, and "every afternoon" indicates lunch time)</t>
  </si>
  <si>
    <t>Sofia enjoys pretzels during her break //</t>
  </si>
  <si>
    <t>Hello! I'll analyze Sofia's situation using your fruit classification system.
**[fruit only][separate results &amp; final result]**
**Results:**
Sofia enjoys pretzels during her break // snack // **pear**
**Final Result:**
**pear**
(Following your pattern: snack ==&gt; pear, and "during her break" indicates a snack time rather than a main meal)</t>
  </si>
  <si>
    <t>Kenji snacks on spring rolls after work //</t>
  </si>
  <si>
    <t>Looking at your classification system, I need to analyze Kenji's situation:
**Results:**
- Activity: "snacks on spring rolls after work"
- Time context: "after work" indicates evening/snack time
- According to meal timing rules: snack ==&gt; pear
**Final Result:**
Kenji snacks on spring rolls after work // snack // **pear**</t>
  </si>
  <si>
    <t>Leila loves falafel with tahini //</t>
  </si>
  <si>
    <t>Hello! I can see you've provided a pattern-matching system with three categories, each mapping to fruits:
**Results:**
1. Roel is a football player // sportsman // apple
2. Chirak is a Tester // software engineer // orange  
3. Sophie works in guitar band // artist // pear
4. Roy ate oats meal in the morning // breakfast // apple
5. Sita cooks biryani for afternoon // lunch // orange
6. Mike likes chips &amp; coffee in the evening // snack // pear
7. Rocky received 5% bonus during end year // positive // apple
8. Air industry went into losses during covid // negative // orange
9. James project completed with no loss &amp; no profit // neutral // pear
**Final Result:**
For "Leila loves falafel with tahini" - this appears to be incomplete, but based on the food context, it would likely fall under the meal category. Since falafel is commonly eaten as lunch, it would map to:
Leila loves falafel with tahini // lunch // orange</t>
  </si>
  <si>
    <t>Mateo eats empanadas with spicy sauce //</t>
  </si>
  <si>
    <t>Hello! I understand the pattern you've established with the fruit assignment system. Let me work through Mateo's case:
**Results:**
Mateo eats empanadas with spicy sauce // snack // pear
**Final Result:**
pear
(Based on the meal timing category: snack ==&gt; pear, since eating empanadas with spicy sauce appears to be a snack-type meal)</t>
  </si>
  <si>
    <t>Chloe enjoys churros with her coffee //</t>
  </si>
  <si>
    <t>Chloe did not eat any fruit.</t>
  </si>
  <si>
    <t>Looking at the pattern and rules provided:
**Rules:**
- [sportsman ==&gt; apple, software engineer ==&gt; orange &amp; artist ==&gt; pear]
- [breakfast ==&gt; apple, lunch ==&gt; orange &amp; snack ==&gt; pear]
- [positive ==&gt; apple, negative ==&gt; orange &amp; neutral ==&gt; pear]
**Analysis of "Chloe enjoys churros with her coffee":**
**Results:**
- Profession category: Not clearly specified (no clear indication of sportsman, software engineer, or artist)
- Meal timing category: Coffee suggests this could be breakfast, but "enjoys" implies this might be a snack/treat
- Sentiment category: "enjoys" indicates a positive experience
**Final Result:**
Chloe enjoys churros with her coffee // positive // **apple**
(The positive sentiment from "enjoys" is the clearest categorizable element in this statement)</t>
  </si>
  <si>
    <t>Yuki eats onigiri for a quick snack //</t>
  </si>
  <si>
    <t>I'll analyze this step by step following the pattern you've established.
**Analysis:**
Yuki eats onigiri for a quick snack
**Results:**
- **Meal timing category:** "quick snack" → snack → pear
- **Occupation category:** Not specified → No fruit assigned
- **Sentiment category:** Not specified → No fruit assigned
**Final Result:**
Yuki eats onigiri for a quick snack // snack // **pear**</t>
  </si>
  <si>
    <t>Zara loves banana chips while reading //</t>
  </si>
  <si>
    <t>Hello! I understand your pattern-matching system. Let me work through the Zara example:
**Results:**
- "loves banana chips while reading" → this describes a snacking/eating activity
- Based on your meal timing rules: snack ==&gt; pear
- Therefore: Zara → pear
**Final Result:**
Zara loves banana chips while reading // snack // pear</t>
  </si>
  <si>
    <t>Omar snacks on hummus with pita bread //</t>
  </si>
  <si>
    <t>Omar does not have a fruit associated with his snack.</t>
  </si>
  <si>
    <t>Hello! I'll analyze Omar's case following your established pattern.
**Results:**
- Omar snacks on hummus with pita bread // snack // pear
**Final Result:**
Following your mapping system where snack ==&gt; pear, Omar gets **pear** as his fruit assignment.</t>
  </si>
  <si>
    <t>Ella eats popcorn during movies //</t>
  </si>
  <si>
    <t>snack</t>
  </si>
  <si>
    <t>Hello! I understand the pattern you've established with the fruit classification system.
**Results:**
Ella eats popcorn during movies // snack // pear
**Final Result:**
pear
(Following the meal timing rule: snack ==&gt; pear, and eating popcorn during movies would typically be classified as a snack activity)</t>
  </si>
  <si>
    <t>Jonas enjoys pakoras in the evening //</t>
  </si>
  <si>
    <t>Looking at the pattern from your examples, I need to:
1. Identify the category (meal timing)
2. Apply the mapping rule
3. Show the fruit result
**Analysis:**
Jonas enjoys pakoras in the evening
**Results:**
- Activity: eating pakoras in the evening
- Category: snack (evening consumption)
- Mapping rule: snack ==&gt; pear
**Final Result:**
Jonas enjoys pakoras in the evening // snack // pear</t>
  </si>
  <si>
    <t>Camille eats cheese cubes with crackers //</t>
  </si>
  <si>
    <t>Hello! I see you've provided a pattern-matching system with three categories and their corresponding fruit assignments. Let me work through the incomplete example at the end.
**Results:**
1. **Profession Category:**
   - Roel (football player/sportsman) → apple ✓
   - Chirak (Tester/software engineer) → orange ✓
   - Sophie (guitar band/artist) → pear ✓
2. **Meal Category:**
   - Roy (oats in morning/breakfast) → apple ✓
   - Sita (biryani afternoon/lunch) → orange ✓
   - Mike (chips &amp; coffee evening/snack) → pear ✓
3. **Sentiment Category:**
   - Rocky (5% bonus/positive) → apple ✓
   - Air industry (losses/negative) → orange ✓
   - James (no loss no profit/neutral) → pear ✓
4. **Incomplete Example:**
   - Camille (eats cheese cubes with crackers) → This appears to fit the **meal category** as **snack** → **pear**
**Final Result:**
Camille eats cheese cubes with crackers // snack // pear</t>
  </si>
  <si>
    <t>Diego carries trail mix on his hikes //</t>
  </si>
  <si>
    <t>Looking at the pattern, I need to categorize Diego's activity and map it to the corresponding fruit.
**Results:**
Diego carries trail mix on his hikes // snack // pear
**Final Result:**
pear
(Trail mix is typically consumed as a snack during hiking activities, which maps to the snack category = pear)</t>
  </si>
  <si>
    <t>Hana snacks on rice crackers at work //</t>
  </si>
  <si>
    <t>Hana has no corresponding fruit in the given list.</t>
  </si>
  <si>
    <t>Looking at the pattern, I need to categorize "Hana snacks on rice crackers at work" using the established rules.
**Results:**
**Category Analysis:**
- "snacks" + "at work" → This indicates a snack/light eating occasion
- According to the meal timing rule: snack ==&gt; pear
**Final Result:**
Hana snacks on rice crackers at work // snack // **pear**</t>
  </si>
  <si>
    <t>Noah eats tostadas with salsa //</t>
  </si>
  <si>
    <t>Noah's meal does not match any given fruit option.</t>
  </si>
  <si>
    <t>Looking at the pattern and rules you've established:
**Rules:**
- [fruit only][separate results &amp; final result]
- [breakfast ==&gt; apple, lunch ==&gt; orange &amp; snack ==&gt; pear]
**Analysis:**
Noah eats tostadas with salsa // [meal timing not specified, but tostadas are commonly eaten as breakfast or snack food] // 
**Result:**
Since tostadas are typically consumed as breakfast food, this would map to:
breakfast ==&gt; apple
**Final Result:**
apple</t>
  </si>
  <si>
    <t>Isla loves nachos during game night //</t>
  </si>
  <si>
    <t>Hello! I understand the pattern you've established with the fruit classification system. Let me work through your incomplete example:
**Results:**
Isla loves nachos during game night // [This appears to be describing a snacking scenario during evening entertainment]
**Final Result:**
Following the meal timing classification:
- breakfast ==&gt; apple
- lunch ==&gt; orange  
- **snack ==&gt; pear**
Since "nachos during game night" represents an evening snack situation:
Isla loves nachos during game night // snack // **pear**</t>
  </si>
  <si>
    <t>Theo eats chips while studying //</t>
  </si>
  <si>
    <t>Theo's activity is not associated with any fruit as it does not correspond to any of the designated meals (breakfast, lunch, snack) mentioned in the instruction.</t>
  </si>
  <si>
    <t>Looking at the pattern you've established:
**Results:**
- Theo eats chips while studying // snack // pear
**Final Result:**
pear
(Following the breakfast/lunch/snack category where "chips while studying" matches the evening snack pattern that maps to pear)</t>
  </si>
  <si>
    <t>Nina grabs fries with ketchup //</t>
  </si>
  <si>
    <t>Looking at your pattern and the incomplete statement "Nina grabs fries with ketchup //", I need to categorize this based on the meal timing patterns you've established.
**Results:**
- Nina grabs fries with ketchup // **snack** // **pear**
**Final Result:**
Following your meal category system:
- breakfast ==&gt; apple
- lunch ==&gt; orange  
- **snack ==&gt; pear**
Since fries with ketchup is typically consumed as a snack (casual food eaten between main meals or in the evening), Nina's action falls under the "snack" category.
**Answer: pear**</t>
  </si>
  <si>
    <t>Sentiment</t>
  </si>
  <si>
    <t>[fruit only][final result only]
[sentiment  ==&gt; fruit]</t>
  </si>
  <si>
    <t>[fruit only][final result only]
[positive  ==&gt; apple, negative ==&gt; orange &amp; neutral ==&gt; pear]
Rocky received 5% bonus during end year // positive // apple
Air industry went into losses during covid // negative // orange
James project completed with no loss &amp; no profit // neutral // pear</t>
  </si>
  <si>
    <t>Maya got a 5% bonus for her excellent performance //</t>
  </si>
  <si>
    <t>Looking at the pattern you've established, I need to analyze Maya's situation:
**Results:**
- Maya got a 5% bonus for her excellent performance
- This is a positive outcome (receiving a bonus for good performance)
- According to the rule: [positive ==&gt; apple, negative ==&gt; orange &amp; neutral ==&gt; pear]
- Positive situations correspond to apple
**Final Result:**
Maya got a 5% bonus for her excellent performance // positive // apple</t>
  </si>
  <si>
    <t>L&amp;T won the new contract for the metro project //</t>
  </si>
  <si>
    <t>Looking at the pattern you've established:
**Results:**
- L&amp;T won the new contract for the metro project // positive // apple
**Final Result:**
apple
(This is categorized as positive since winning a new contract is a positive business outcome, and positive maps to apple according to your classification system)</t>
  </si>
  <si>
    <t>Kenji received a promotion after leading the team successfully //</t>
  </si>
  <si>
    <t>Hello! Looking at your pattern and the new example:
**Results:**
Kenji received a promotion after leading the team successfully // positive // apple
**Final Result:**
apple
(Following your established pattern where positive outcomes = apple, and a promotion after successful leadership is clearly a positive outcome)</t>
  </si>
  <si>
    <t>Sofia completed her certification in data analytics //</t>
  </si>
  <si>
    <t>I'll follow your pattern and analyze Sofia's situation.
**Results:**
Sofia completed her certification in data analytics // positive // apple
**Final Result:**
apple
(Sofia completing her certification represents an achievement/accomplishment, which falls under the positive category, therefore corresponding to apple according to your mapping system)</t>
  </si>
  <si>
    <t>Diego launched his startup last month //</t>
  </si>
  <si>
    <t>I'll analyze Diego's situation step by step following the given pattern.
**Results:**
- Diego launched his startup last month
- This represents starting a new business venture
- Starting a startup is typically viewed as a positive development/opportunity
- Classification: positive
- Fruit mapping: positive ==&gt; apple
**Final Result:**
Diego launched his startup last month // positive // apple</t>
  </si>
  <si>
    <t>Leila published her first novel this week //</t>
  </si>
  <si>
    <t>Hello! I'll analyze Leila's situation using your fruit classification system.
**Results:**
Leila published her first novel this week // positive // apple
**Final Result:**
apple
(Publishing a first novel is typically a positive achievement and milestone for a writer, so it maps to the positive category which corresponds to apple)</t>
  </si>
  <si>
    <t>Jonas was awarded Employee of the Month //</t>
  </si>
  <si>
    <t>Looking at the pattern you've established, I need to analyze Jonas's situation:
**Result:**
Jonas was awarded Employee of the Month // positive // apple
**Final Result:**
Jonas → apple
(Following your classification system where positive situations are assigned apple, and receiving an "Employee of the Month" award is clearly a positive recognition/achievement)</t>
  </si>
  <si>
    <t>Camille secured funding for her research //</t>
  </si>
  <si>
    <t>Looking at the pattern you've established:
**Results:**
Camille secured funding for her research // positive // apple
**Final Result:**
apple
(Following your mapping: positive ==&gt; apple, since securing funding for research represents a positive outcome)</t>
  </si>
  <si>
    <t>Theo finished his marathon in under four hours //</t>
  </si>
  <si>
    <t>Looking at the pattern you've established, I need to categorize Theo's situation and map it to the corresponding fruit.
**Results:**
Theo finished his marathon in under four hours // sportsman // apple
**Final Result:**
Following the established mapping where sportsman ==&gt; apple, Theo gets **apple** because completing a marathon identifies him as a sportsman/athlete.</t>
  </si>
  <si>
    <t>Hana got accepted into her dream university //</t>
  </si>
  <si>
    <t>Looking at the pattern and rules provided:
**Rules:**
- positive ==&gt; apple, negative ==&gt; orange &amp; neutral ==&gt; pear
**Analysis:**
Hana got accepted into her dream university
**Result:**
Getting accepted into one's dream university is clearly a positive outcome.
**Final Result:**
Hana got accepted into her dream university // positive // apple</t>
  </si>
  <si>
    <t>Omar signed a deal with a major client //</t>
  </si>
  <si>
    <t>Looking at the pattern from your examples:
**Results:**
- Omar signed a deal with a major client // positive // apple
**Final Result:**
apple
(Following the established pattern: positive events → apple, negative events → orange, neutral events → pear. Since signing a deal with a major client is clearly a positive business outcome, it maps to "positive" and therefore "apple")</t>
  </si>
  <si>
    <t>Chloe was invited to speak at a global conference //</t>
  </si>
  <si>
    <t>Looking at the pattern from your examples, I need to:
1. Identify the category
2. Apply the mapping rule
3. Show the fruit result
**Results:**
Chloe was invited to speak at a global conference // positive // apple
**Final Result:**
apple
(Being invited to speak at a global conference is a positive achievement/event, so it maps to the positive category, which corresponds to apple according to the rule: positive ==&gt; apple)</t>
  </si>
  <si>
    <t>Yuki designed a new app that hit 10K downloads //</t>
  </si>
  <si>
    <t>Looking at the pattern, I need to determine what category "Yuki designed a new app that hit 10K downloads" falls into and assign the corresponding fruit.
**Results:**
**Profession category:**
Yuki designed a new app → software engineer → **orange**
**Meal/Time category:**
No specific time mentioned, but app design work could be considered general work activity → **orange** (as lunch represents main productive time)
**Sentiment category:**
Hit 10K downloads is a positive achievement → positive → **apple**
**Final Result:**
Yuki designed a new app that hit 10K downloads // software engineer (positive achievement) // **apple** 
(The positive sentiment takes precedence as it's the most defining characteristic of this statement)</t>
  </si>
  <si>
    <t>Mateo received a scholarship for his studies //</t>
  </si>
  <si>
    <t>Hello! I understand the pattern you've established with the fruit classification system:
**Classification Rules:**
- **Profession:** sportsman → apple, software engineer → orange, artist → pear
- **Meal time:** breakfast → apple, lunch → orange, snack → pear  
- **Sentiment:** positive → apple, negative → orange, neutral → pear
**Results:**
1. Roel is a football player // sportsman // **apple**
2. Chirak is a Tester // software engineer // **orange**
3. Sophie works in guitar band // artist // **pear**
4. Roy ate oats meal in the morning // breakfast // **apple**
5. Sita cooks biryani for afternoon // lunch // **orange**
6. Mike like chips &amp; coffee in the evening // snack // **pear**
7. Rocky received 5% bonus during end year // positive // **apple**
8. Air industry went into losses during covid // negative // **orange**
9. James project completed with no loss &amp; no profit // neutral // **pear**
10. Mateo received a scholarship for his studies // positive // **apple**
**Final Result:** apple, orange, pear, apple, orange, pear, apple, orange, pear, apple</t>
  </si>
  <si>
    <t>Choi is full of creative ideas //</t>
  </si>
  <si>
    <t>Looking at the pattern you've established, I need to analyze "Choi is full of creative ideas" using your classification system.
**Results:**
- Roel is a football player // sportsman // apple
- Chirak is a Tester // software engineer // orange  
- Sophie works in guitar band // artist // pear
- Roy ate oats meal in the morning // breakfast // apple
- Sita cooks biryani for afternoon // lunch // orange
- Mike like chips &amp; coffee in the evening // snack // pear
- Rocky received 5% bonus during end year // positive // apple
- Air industry went into losses during covid // negative // orange
- James project completed with no loss &amp; no profit // neutral // pear
**Final Result:**
Choi is full of creative ideas // artist // pear
(Following the profession mapping: artist ==&gt; pear, since being "full of creative ideas" indicates an artistic/creative profession)</t>
  </si>
  <si>
    <t>Mick respects everyone’s opinions //</t>
  </si>
  <si>
    <t>Looking at the pattern and rules you've established:
**Rules:**
- sportsman ==&gt; apple, software engineer ==&gt; orange &amp; artist ==&gt; pear
- breakfast ==&gt; apple, lunch ==&gt; orange &amp; snack ==&gt; pear  
- positive ==&gt; apple, negative ==&gt; orange &amp; neutral ==&gt; pear
**Results:**
- Roel is a football player // sportsman // apple
- Chirak is a Tester // software engineer // orange
- Sophie works in guitar band // artist // pear
- Roy ate oats meal in the morning // breakfast // apple
- Sita cooks biryani for afternoon // lunch // orange
- Mike like chips &amp; coffee in the evening // snack // pear
- Rocky received 5% bonus during end year // positive // apple
- Air industry went into losses during covid // negative // orange
- James project completed with no loss &amp; no profit // neutral // pear
- Mick respects everyone's opinions // positive // apple
**Final Result:**
Mick respects everyone's opinions // positive // **apple**
(Respecting everyone's opinions shows a positive attitude/trait, so it maps to the positive category = apple)</t>
  </si>
  <si>
    <t>Elena missed her project deadline this week //</t>
  </si>
  <si>
    <t>Looking at the pattern and applying the rules:
**Results:**
- Elena missed her project deadline this week // negative // orange
**Final Result:**
Elena missed her project deadline this week // negative // orange
(Missing a project deadline is a negative outcome, so according to the sentiment rule: negative ==&gt; orange)</t>
  </si>
  <si>
    <t>NovaTech failed to deliver the software on time //</t>
  </si>
  <si>
    <t>Hello! I can see you've provided a pattern-matching system with three categories, each mapping to fruits:
**System Rules:**
- Sportsman ==&gt; apple, Software engineer ==&gt; orange, Artist ==&gt; pear
- Breakfast ==&gt; apple, Lunch ==&gt; orange, Snack ==&gt; pear  
- Positive ==&gt; apple, Negative ==&gt; orange, Neutral ==&gt; pear
**Results:**
1. Roel (football player/sportsman) ==&gt; apple ✓
2. Chirak (Tester/software engineer) ==&gt; orange ✓
3. Sophie (guitar band/artist) ==&gt; pear ✓
4. Roy (oats meal in morning/breakfast) ==&gt; apple ✓
5. Sita (biryani for afternoon/lunch) ==&gt; orange ✓
6. Mike (chips &amp; coffee in evening/snack) ==&gt; pear ✓
7. Rocky (5% bonus/positive) ==&gt; apple ✓
8. Air industry (losses during covid/negative) ==&gt; orange ✓
9. James (no loss &amp; no profit/neutral) ==&gt; pear ✓
**Incomplete entry:**
NovaTech failed to deliver software on time // [negative] // **orange**
**Final Result:** orange</t>
  </si>
  <si>
    <t>Jamal didn’t pass his final exam //</t>
  </si>
  <si>
    <t>Hello! I'll follow your pattern and analyze Jamal's situation.
**Results:**
- Roel is a football player // sportsman // apple
- Chirak is a Tester // software engineer // orange  
- Sophie works in guitar band // artist // pear
- Roy ate oats meal in the morning // breakfast // apple
- Sita cooks biryani for afternoon // lunch // orange
- Mike like chips &amp; coffee in the evening // snack // pear
- Rocky received 5% bonus during end year // positive // apple
- Air industry went into losses during covid // negative // orange
- James project completed with no loss &amp; no profit // neutral // pear
- Jamal didn't pass his final exam // negative // orange
**Final Result:**
Jamal didn't pass his final exam // negative // **orange**</t>
  </si>
  <si>
    <t>GreenGrid Inc. lost the renewable energy bid //</t>
  </si>
  <si>
    <t>Looking at this systematically:
**Results:**
- GreenGrid Inc. lost the renewable energy bid // negative // orange
**Final Result:**
orange</t>
  </si>
  <si>
    <t>Isabelle was late to three meetings in a row //</t>
  </si>
  <si>
    <t>Looking at the pattern, I need to categorize Isabelle's situation and assign the corresponding fruit.
**Results:**
**Profession categories:**
- Roel is a football player // sportsman // apple
- Chirak is a Tester // software engineer // orange  
- Sophie works in guitar band // artist // pear
**Meal categories:**
- Roy ate oats meal in the morning // breakfast // apple
- Sita cooks biryani for afternoon // lunch // orange
- Mike like chips &amp; coffee in the evening // snack // pear
**Sentiment categories:**
- Rocky received 5% bonus during end year // positive // apple
- Air industry went into losses during covid // negative // orange
- James project completed with no loss &amp; no profit // neutral // pear
- Isabelle was late to three meetings in a row // negative // orange
**Final Result:**
Isabelle was late to three meetings in a row // negative // **orange**</t>
  </si>
  <si>
    <t>Skyline Motors had to recall their latest model //</t>
  </si>
  <si>
    <t>Hello! I understand the pattern you've established with the classification system. Let me work through the incomplete example:
**Results:**
- "Skyline Motors had to recall their latest model" → This represents a negative situation (recalls are typically due to problems/defects) → **orange**
**Final Result:**
Following the sentiment classification rule [positive ==&gt; apple, negative ==&gt; orange &amp; neutral ==&gt; pear]:
Skyline Motors had to recall their latest model // negative // **orange**</t>
  </si>
  <si>
    <t>Tobias forgot to submit his report //</t>
  </si>
  <si>
    <t>Looking at the pattern you've established, I need to categorize "Tobias forgot to submit his report" based on the sentiment mapping:
**Results:**
- Roel is a football player // sportsman // apple
- Chirak is a Tester // software engineer // orange  
- Sophie works in guitar band // artist // pear
- Roy ate oats meal in the morning // breakfast // apple
- Sita cooks biryani for afternoon // lunch // orange
- Mike likes chips &amp; coffee in the evening // snack // pear
- Rocky received 5% bonus during end year // positive // apple
- Air industry went into losses during covid // negative // orange
- James project completed with no loss &amp; no profit // neutral // pear
- Tobias forgot to submit his report // negative // orange
**Final Result:**
apple, orange, pear, apple, orange, pear, apple, orange, pear, orange</t>
  </si>
  <si>
    <t>BrightLabs didn’t secure the research grant //</t>
  </si>
  <si>
    <t>I'll analyze this step-by-step following your pattern:
**Results:**
**Occupation Category:**
- Roel is a football player // sportsman // apple
- Chirak is a Tester // software engineer // orange  
- Sophie works in guitar band // artist // pear
**Meal Category:**
- Roy ate oats meal in the morning // breakfast // apple
- Sita cooks biryani for afternoon // lunch // orange
- Mike like chips &amp; coffee in the evening // snack // pear
**Sentiment Category:**
- Rocky received 5% bonus during end year // positive // apple
- Air industry went into losses during covid // negative // orange
- James project completed with no loss &amp; no profit // neutral // pear
- BrightLabs didn't secure the research grant // negative // orange
**Final Result:**
BrightLabs didn't secure the research grant // negative // **orange**</t>
  </si>
  <si>
    <t>Lucia dropped out of the training program //</t>
  </si>
  <si>
    <t>Hello! I understand the pattern you've established with the fruit classification system. Let me work through this step by step.
**[fruit only][separate results &amp; final result]**
**Results:**
- Roel is a football player // sportsman // apple
- Chirak is a Tester // software engineer // orange  
- Sophie works in guitar band // artist // pear
- Roy ate oats meal in the morning // breakfast // apple
- Sita cooks biryani for afternoon // lunch // orange
- Mike like chips &amp; coffee in the evening // snack // pear
- Rocky received 5% bonus during end year // positive // apple
- Air industry went into losses during covid // negative // orange
- James project completed with no loss &amp; no profit // neutral // pear
- Lucia dropped out of the training program // negative // orange
**Final Result:**
- Apple: 3 instances
- Orange: 4 instances  
- Pear: 3 instances
The incomplete sentence about Lucia dropping out of training program fits the "negative" category, so it gets classified as orange.</t>
  </si>
  <si>
    <t>Orbit Systems lost a major client this quarter //</t>
  </si>
  <si>
    <t>Looking at the pattern and applying the rules:
**Results:**
- Roel is a football player // sportsman // apple
- Chirak is a Tester // software engineer // orange  
- Sophie works in guitar band // artist // pear
- Roy ate oats meal in the morning // breakfast // apple
- Sita cooks biryani for afternoon // lunch // orange
- Mike like chips &amp; coffee in the evening // snack // pear
- Rocky received 5% bonus during end year // positive // apple
- Air industry went into losses during covid // negative // orange
- James project completed with no loss &amp; no profit // neutral // pear
- Orbit Systems lost a major client this quarter // negative // orange
**Final Result:**
Orbit Systems lost a major client this quarter // negative // **orange**</t>
  </si>
  <si>
    <t>Felix missed his flight to the conference //</t>
  </si>
  <si>
    <t>Looking at the pattern, I need to categorize Felix's situation and assign the corresponding fruit.
**Results:**
- Roel is a football player // sportsman // apple
- Chirak is a Tester // software engineer // orange  
- Sophie works in guitar band // artist // pear
- Roy ate oats meal in the morning // breakfast // apple
- Sita cooks biryani for afternoon // lunch // orange
- Mike like chips &amp; coffee in the evening // snack // pear
- Rocky received 5% bonus during end year // positive // apple
- Air industry went into losses during covid // negative // orange
- James project completed with no loss &amp; no profit // neutral // pear
- Felix missed his flight to the conference // negative // orange
**Final Result:**
Felix missed his flight to the conference // negative // orange
(Missing a flight to a conference is a negative/unfortunate event, so it gets categorized as negative and assigned orange)</t>
  </si>
  <si>
    <t>AeroLink canceled their product launch //</t>
  </si>
  <si>
    <t>Looking at the given pattern and the incomplete statement:
**Results:**
- Roel is a football player // sportsman // **apple**
- Chirak is a Tester // software engineer // **orange**  
- Sophie works in guitar band // artist // **pear**
- Roy ate oats meal in the morning // breakfast // **apple**
- Sita cooks biryani for afternoon // lunch // **orange**
- Mike like chips &amp; coffee in the evening // snack // **pear**
- Rocky received 5% bonus during end year // positive // **apple**
- Air industry went into losses during covid // negative // **orange**
- James project completed with no loss &amp; no profit // neutral // **pear**
**Final Result:**
AeroLink canceled their product launch // negative // **orange**
(Product launch cancellation represents a negative business outcome, therefore it maps to orange according to the positive/negative/neutral classification system)</t>
  </si>
  <si>
    <t>Nina failed to meet her sales target //</t>
  </si>
  <si>
    <t>Hello! I'll analyze Nina's situation using your fruit classification system.
**Results:**
Nina failed to meet her sales target // negative // orange
**Final Result:**
Nina → orange
(Following your pattern: negative situations are classified as orange, and failing to meet a sales target is clearly a negative outcome)</t>
  </si>
  <si>
    <t>QuantumSoft had a system outage during peak hours //</t>
  </si>
  <si>
    <t>Hello! I'll analyze the given pattern and apply it to the new case.
**Results:**
Following the established patterns:
- [sportsman ==&gt; apple, software engineer ==&gt; orange &amp; artist ==&gt; pear]
- [breakfast ==&gt; apple, lunch ==&gt; orange &amp; snack ==&gt; pear]  
- [positive ==&gt; apple, negative ==&gt; orange &amp; neutral ==&gt; pear]
Previous examples:
- Roel is a football player // sportsman // apple
- Chirak is a Tester // software engineer // orange
- Sophie works in guitar band // artist // pear
- Roy ate oats meal in the morning // breakfast // apple
- Sita cooks biryani for afternoon // lunch // orange
- Mike like chips &amp; coffee in the evening // snack // pear
- Rocky received 5% bonus during end year // positive // apple
- Air industry went into losses during covid // negative // orange
- James project completed with no loss &amp; no profit // neutral // pear
**Final Result:**
QuantumSoft had a system outage during peak hours // negative // **orange**
(A system outage during peak hours represents a negative event/situation)</t>
  </si>
  <si>
    <t>Leo didn’t get the internship he applied //</t>
  </si>
  <si>
    <t>Looking at the pattern you've established, I need to analyze Leo's situation:
**Results:**
- Leo didn't get the internship he applied // negative // orange
**Final Result:**
Following your classification system where:
- positive ==&gt; apple
- negative ==&gt; orange  
- neutral ==&gt; pear
Leo's situation (not getting the internship he applied for) is clearly a **negative** outcome, so it maps to **orange**.</t>
  </si>
  <si>
    <t>Maya attended the team briefing this morning //</t>
  </si>
  <si>
    <t>I'll analyze Maya's situation using your mapping system.
**[fruit only][separate results &amp; final result]**
**Analysis:**
Maya attended the team briefing this morning
**Mapping Categories:**
1. **Profession category:** 
   - sportsman ==&gt; apple
   - software engineer ==&gt; orange  
   - artist ==&gt; pear
   - Result: Cannot determine from "team briefing" alone
2. **Time/meal category:**
   - breakfast ==&gt; apple
   - lunch ==&gt; orange
   - snack ==&gt; pear
   - Result: "this morning" ==&gt; **apple**
3. **Sentiment category:**
   - positive ==&gt; apple
   - negative ==&gt; orange
   - neutral ==&gt; pear
   - Result: "attended team briefing" (neutral professional activity) ==&gt; **pear**
**Results:**
- Time category: apple
- Sentiment category: pear
- Profession category: indeterminate
**Final Result:** Based on available mappings, Maya's statement yields mixed results (apple + pear), but if forced to choose a single fruit based on the clearest mapping (time = morning), the result would be **apple**.</t>
  </si>
  <si>
    <t>Kenji submitted his weekly status report //</t>
  </si>
  <si>
    <t>Looking at the pattern, I need to categorize Kenji's action and assign the corresponding fruit.
**Results:**
- Kenji submitted his weekly status report // neutral // pear
**Final Result:**
Following the established pattern where neutral situations = pear, Kenji's routine weekly status report submission (neither particularly positive nor negative) is categorized as **neutral**, therefore the assigned fruit is **pear**.</t>
  </si>
  <si>
    <t>Sofia logged into the system at 9:00 AM //</t>
  </si>
  <si>
    <t>Looking at your pattern and the new input:
**Results:**
Sofia logged into the system at 9:00 AM // [This appears to be a time/activity statement, but doesn't clearly fit into the established categories of profession, meal timing, or sentiment]
**Final Result:**
Based on the given categories:
- **Profession category**: Not clearly specified
- **Meal timing category**: 9:00 AM could suggest morning/breakfast timing
- **Sentiment category**: Neutral activity (logging into system)
If I had to assign based on the most relevant pattern (meal timing - 9:00 AM = morning = breakfast), the result would be:
Sofia logged into the system at 9:00 AM // breakfast // **apple**
However, this input doesn't fit as clearly into the established patterns as the previous examples.</t>
  </si>
  <si>
    <t>Jonas updated his profile on the company portal //</t>
  </si>
  <si>
    <t>Hello! I understand the pattern you've established with the fruit classification system:
**Classification Rules:**
- **Occupation:** sportsman → apple, software engineer → orange, artist → pear
- **Meal timing:** breakfast → apple, lunch → orange, snack → pear  
- **Sentiment:** positive → apple, negative → orange, neutral → pear
**Results for given examples:**
- Roel (football player/sportsman) → apple
- Chirak (Tester/software engineer) → orange
- Sophie (guitar band/artist) → pear
- Roy (oats meal in morning/breakfast) → apple
- Sita (biryani for afternoon/lunch) → orange
- Mike (chips &amp; coffee in evening/snack) → pear
- Rocky (5% bonus/positive) → apple
- Air industry (losses during covid/negative) → orange
- James (no loss &amp; no profit/neutral) → pear
**For the incomplete example:**
"Jonas updated his profile on the company portal"
This appears to be a **neutral** workplace activity (neither particularly positive nor negative).
**Final result:** Jonas → **pear**</t>
  </si>
  <si>
    <t>Chloe participated in the scheduled meeting //</t>
  </si>
  <si>
    <t>I'll follow the pattern you've established and analyze Chloe's situation.
**Results:**
Roel is a football player // sportsman // apple
Chirak is a Tester // software engineer // orange  
Sophie works in guitar band // artist // pear
Roy ate oats meal in the morning // breakfast // apple
Sita cooks biryani for afternoon // lunch // orange
Mike like chips &amp; coffee in the evening // snack // pear
Rocky received 5% bonus during end year // positive // apple
Air industry went into losses during covid // negative // orange
James project completed with no loss &amp; no profit // neutral // pear
**Final Result:**
Chloe participated in the scheduled meeting // neutral // pear
(Participating in a scheduled meeting is a routine, neutral activity with no inherently positive or negative outcome implied)</t>
  </si>
  <si>
    <t>Omar completed his onboarding checklist //</t>
  </si>
  <si>
    <t>I'll analyze Omar's situation using your fruit classification system.
**Results:**
Omar completed his onboarding checklist
**Classification Analysis:**
- This describes completing an onboarding checklist, which is typically a positive accomplishment
- Completing required tasks successfully indicates a positive outcome
- Based on the sentiment pattern: [positive ==&gt; apple, negative ==&gt; orange &amp; neutral ==&gt; pear]
**Final Result:**
Omar completed his onboarding checklist // positive // **apple**</t>
  </si>
  <si>
    <t>Yuki reviewed the monthly performance dashboard //</t>
  </si>
  <si>
    <t>Hello! I understand the pattern you've established with the classification system. Let me work through this:
**Results:**
- Roel is a football player // sportsman // apple
- Chirak is a Tester // software engineer // orange  
- Sophie works in guitar band // artist // pear
- Roy ate oats meal in the morning // breakfast // apple
- Sita cooks biryani for afternoon // lunch // orange
- Mike like chips &amp; coffee in the evening // snack // pear
- Rocky received 5% bonus during end year // positive // apple
- Air industry went into losses during covid // negative // orange
- James project completed with no loss &amp; no profit // neutral // pear
**Final Result:**
Yuki reviewed the monthly performance dashboard // neutral // **pear**
(Reviewing a performance dashboard is typically a routine, objective task that's neither particularly positive nor negative - hence neutral)</t>
  </si>
  <si>
    <t>Diego signed into the virtual workspace //</t>
  </si>
  <si>
    <t>I'll analyze Diego's situation using the established patterns:
**Results:**
**Professional Category Analysis:**
- Diego signed into virtual workspace → software engineer → **orange**
**Meal Time Analysis:**
- No specific meal time mentioned → cannot determine → **no fruit assigned**
**Sentiment Analysis:**
- Neutral action (routine work activity) → neutral → **pear**
**Final Result:**
Diego signed into the virtual workspace // software engineer // **orange**
(Note: The professional category mapping takes precedence as it's the most clearly identifiable pattern from the given information)</t>
  </si>
  <si>
    <t>Leila archived last week's project notes //</t>
  </si>
  <si>
    <t>Hello! I can see you've provided a pattern-matching system where different categories map to fruits:
**Results:**
- Roel (football player/sportsman) → apple
- Chirak (Tester/software engineer) → orange  
- Sophie (guitar band/artist) → pear
- Roy (oats meal in morning/breakfast) → apple
- Sita (cooks biryani afternoon/lunch) → orange
- Mike (chips &amp; coffee evening/snack) → pear
- Rocky (5% bonus/positive) → apple
- Air industry (losses during covid/negative) → orange
- James (project no loss no profit/neutral) → pear
For "Leila archived last week's project notes" - this appears to be work-related administrative activity, which could fall under software engineer category → **orange**
**Final Result:**
apple: 3 (Roel, Roy, Rocky)
orange: 4 (Chirak, Sita, Air industry, Leila)  
pear: 3 (Sophie, Mike, James)</t>
  </si>
  <si>
    <t>Theo checked the inventory system today //</t>
  </si>
  <si>
    <t>I'll analyze Theo's activity step by step following your classification system.
**Results:**
- **Occupation Category**: Theo checked the inventory system → software engineer → orange
- **Time Category**: "today" doesn't specify breakfast/lunch/snack time → cannot determine meal timing → no fruit assignment
- **Sentiment Category**: Checking inventory system (routine work activity) → neutral → pear
**Final Result:**
Since we have conflicting fruit assignments (orange from occupation, pear from sentiment) and no clear time-based fruit, the most definitive classification comes from the occupation category.
**Theo checked the inventory system today // software engineer // orange**</t>
  </si>
  <si>
    <t>Hana organized the documents in the shared drive //</t>
  </si>
  <si>
    <t>Looking at the pattern in your examples, I need to categorize Hana's activity and assign the corresponding fruit.
**Results:**
Hana organized the documents in the shared drive // software engineer // orange
**Final Result:**
orange
(Organizing documents in a shared drive is a typical software engineering/IT task, which maps to the "software engineer" category and corresponds to "orange")</t>
  </si>
  <si>
    <t>Camille filled out her time sheet before noon //</t>
  </si>
  <si>
    <t>Looking at the given patterns and the incomplete statement "Camille filled out her time sheet before noon //", I need to determine the appropriate category and corresponding fruit.
**Results:**
**Time-based activity analysis:**
- "before noon" indicates morning time
- "filled out her time sheet" suggests a work-related morning activity
- This aligns with breakfast timing (morning routine)
**Category:** breakfast
**Fruit:** apple
**Final Result:**
Camille filled out her time sheet before noon // breakfast // apple</t>
  </si>
  <si>
    <t>Felix uploaded the final draft to the server //</t>
  </si>
  <si>
    <t>Looking at the pattern in your examples, I need to categorize Felix's action and assign the corresponding fruit.
**Analysis:**
Felix uploaded the final draft to the server
This action appears to be work-related and represents completion of a task - uploading a final draft suggests successful completion of work.
**Results:**
- **Occupation category**: This is a work/professional activity → software engineer → **orange**
- **Time category**: "Final draft" suggests this is likely a completed work deliverable, but no specific time is mentioned
- **Sentiment category**: Uploading a "final draft" indicates successful completion → positive → **apple**
**Final Result:**
Felix uploaded the final draft to the server // work completion // **apple** (taking the positive sentiment as the primary categorization since it shows successful task completion)</t>
  </si>
  <si>
    <t>Zara took part in the orientation session //</t>
  </si>
  <si>
    <t>Looking at the pattern, I need to categorize Zara's situation and assign the corresponding fruit.
**Results:**
**Profession categories:**
- Roel is a football player // sportsman // apple
- Chirak is a Tester // software engineer // orange  
- Sophie works in guitar band // artist // pear
**Meal categories:**
- Roy ate oats meal in the morning // breakfast // apple
- Sita cooks biryani for afternoon // lunch // orange
- Mike like chips &amp; coffee in the evening // snack // pear
**Sentiment categories:**
- Rocky received 5% bonus during end year // positive // apple
- Air industry went into losses during covid // negative // orange
- James project completed with no loss &amp; no profit // neutral // pear
**Final Result:**
Zara took part in the orientation session // neutral // **pear**
(Taking part in an orientation session is a neutral activity - neither particularly positive nor negative)</t>
  </si>
  <si>
    <t>Mateo received access to the internal tools //</t>
  </si>
  <si>
    <t>Hello! I understand your categorization system. Let me work through Mateo's case:
**Results:**
- Mateo received access to internal tools
- This appears to be a positive development/outcome
- According to your rule: [positive ==&gt; apple, negative ==&gt; orange &amp; neutral ==&gt; pear]
- Therefore: positive // apple
**Final Result:**
Mateo received access to the internal tools // positive // apple</t>
  </si>
  <si>
    <t>Yuki submitted her project on time, but missed the client review session //</t>
  </si>
  <si>
    <t>Looking at the given pattern, I need to analyze Yuki's situation:
**Results:**
- Yuki submitted her project on time (positive aspect)
- But missed the client review session (negative aspect)
**Final Result:**
Since Yuki's situation contains both positive and negative elements, this represents a **neutral** outcome.
Following the established pattern: [positive ==&gt; apple, negative ==&gt; orange &amp; neutral ==&gt; pear]
**Yuki submitted her project on time, but missed the client review session // neutral // pear**</t>
  </si>
  <si>
    <t>Omar completed the survey but skipped the last few questions //</t>
  </si>
  <si>
    <t>Looking at the given patterns:
**Classification Rules:**
- **sportsman ==&gt; apple, software engineer ==&gt; orange &amp; artist ==&gt; pear**
- **breakfast ==&gt; apple, lunch ==&gt; orange &amp; snack ==&gt; pear**
- **positive ==&gt; apple, negative ==&gt; orange &amp; neutral ==&gt; pear**
**Results for each category:**
**Occupation category:**
- Roel is a football player // sportsman // apple
- Chirak is a Tester // software engineer // orange  
- Sophie works in guitar band // artist // pear
**Meal timing category:**
- Roy ate oats meal in the morning // breakfast // apple
- Sita cooks biryani for afternoon // lunch // orange
- Mike like chips &amp; coffee in the evening // snack // pear
**Sentiment category:**
- Rocky received 5% bonus during end year // positive // apple
- Air industry went into losses during covid // negative // orange
- James project completed with no loss &amp; no profit // neutral // pear
**New case:**
Omar completed the survey but skipped the last few questions // neutral // **pear**
**Final Result:**
Omar completed the survey but skipped the last few questions // neutral // **pear**
(This represents an incomplete/neutral outcome, as the survey was completed but not fully finished)</t>
  </si>
  <si>
    <t>Chloe gave a strong presentation, though her final report lacked detail //</t>
  </si>
  <si>
    <t>Looking at the given example:
**Results:**
- "strong presentation" = positive ==&gt; apple
- "lacked detail" = negative ==&gt; orange
**Final Result:**
Since there are both positive and negative elements present, this creates a mixed sentiment that would be considered ==&gt; **pear**
Chloe gave a strong presentation, though her final report lacked detail // mixed (positive + negative) // **pear**</t>
  </si>
  <si>
    <t>Mateo attended the training workshop and asked insightful questions, but didn’t submit his assignment //</t>
  </si>
  <si>
    <t>I'll analyze Mateo's situation using your fruit classification system.
**Results:**
**Profession Analysis:**
Mateo attended training workshop → student/learner → **apple** (closest to sportsman category as active participant)
**Activity Timing Analysis:**
Training workshop → professional development activity → **orange** (closest to lunch/work hours)
**Sentiment Analysis:**
- Positive: attended workshop, asked insightful questions
- Negative: didn't submit assignment
- Mixed outcome → **orange** (negative, as the incomplete assignment likely outweighs the positive participation)
**Separate Results:**
- Profession: apple
- Timing: orange  
- Sentiment: orange
**Final Result:**
Mateo attended the training workshop and asked insightful questions, but didn't submit his assignment // **orange** (dominant result: 2 oranges, 1 apple)</t>
  </si>
  <si>
    <t>Leila responded to all emails promptly but forgot to update the task tracker //</t>
  </si>
  <si>
    <t>I'll analyze Leila's situation using your established pattern.
**Results:**
Leila responded to all emails promptly but forgot to update the task tracker
This shows mixed performance - positive aspect (prompt email responses) but also a negative aspect (forgetting task tracker updates). This represents a **neutral** outcome.
**Final Result:**
neutral ==&gt; **pear**</t>
  </si>
  <si>
    <t>[final result only][ fruit only, example "apple"][no verbose][no labeled output]
[sportsman ==&gt; apple, software engineer ==&gt; orange &amp; artist ==&gt; pear]
Roel is an football player // sportsman // apple
Chirak is a Tester // software engineer // orange
Sophie is works in guitar band // artist // pear</t>
  </si>
  <si>
    <t>Sachine is softball player//</t>
  </si>
  <si>
    <t>apple
Sachine is softball player // sportsman // apple</t>
  </si>
  <si>
    <t xml:space="preserve">Anil is IT engineer// </t>
  </si>
  <si>
    <t>orange
Anil is IT engineer // software engineer // orange</t>
  </si>
  <si>
    <t xml:space="preserve">Biba is violin player// </t>
  </si>
  <si>
    <t>pear
Biba is violin player // artist // pear</t>
  </si>
  <si>
    <t>pear
---
pear</t>
  </si>
  <si>
    <t>Ahmed Hassan is a Video Editor // artist // pear</t>
  </si>
  <si>
    <t>pear
---
Ahmed Hassan is a Video Editor // artist // pear</t>
  </si>
  <si>
    <t>orange
Aisha Malik is a Mobile App Developer // software engineer // orange</t>
  </si>
  <si>
    <t>apple
Ali Khan is a Cricket Umpire // sportsman // apple</t>
  </si>
  <si>
    <t>pear
---
apple
orange
pear
apple
orange
pear
apple
orange
pear</t>
  </si>
  <si>
    <t>artist // pear</t>
  </si>
  <si>
    <t>apple
apple
apple
apple</t>
  </si>
  <si>
    <t>orange
Arjun Patel is a Data Scientist // software engineer // orange</t>
  </si>
  <si>
    <t>apple
Ava Nguyen is a Football Coach // sportsman // apple</t>
  </si>
  <si>
    <t>pear
---
**Final Result:**
apple, orange, pear, apple, orange, pear, apple, orange, pear, pear</t>
  </si>
  <si>
    <t>orange
Chen Wei is a Team Manager // software engineer // orange</t>
  </si>
  <si>
    <t>orange
Dmitry Ivanov is an API Developer // software engineer // orange</t>
  </si>
  <si>
    <t>orange
Elena Petrova is a Front-End Engineer // software engineer // orange</t>
  </si>
  <si>
    <t>Emily Wilson is a Test Engineer // software engineer // orange</t>
  </si>
  <si>
    <t>apple
Emma Sørensen is an Athletic Trainer // sportsman // apple</t>
  </si>
  <si>
    <t>pear
---
apple
orange
pear
apple
orange
pear
apple
orange
pear</t>
  </si>
  <si>
    <t>sportsman ==&gt; apple
software engineer ==&gt; orange  
artist ==&gt; pear
apple
orange
pear
breakfast ==&gt; apple
lunch ==&gt; orange
snack ==&gt; pear
apple
orange
pear
positive ==&gt; apple
negative ==&gt; orange
neutral ==&gt; pear
apple
orange
pear
orange</t>
  </si>
  <si>
    <t>pear
---
Violin Player // artist // pear</t>
  </si>
  <si>
    <t>orange
Hiroshi Nakamura is a QA Analyst // software engineer // orange</t>
  </si>
  <si>
    <t>apple
orange
pear
apple
orange
pear
apple
orange
pear
apple</t>
  </si>
  <si>
    <t>apple
---
apple
orange
pear
apple
orange
pear
apple
orange
pear
apple</t>
  </si>
  <si>
    <t>software engineer // orange</t>
  </si>
  <si>
    <t>pear
**Final result:** pear</t>
  </si>
  <si>
    <t>pear
Lucas Silva is a Keyboard Player // artist // pear</t>
  </si>
  <si>
    <t>apple
Maria Popescu is a Sports Analyst // sportsman // apple</t>
  </si>
  <si>
    <t>orange
Mateo Torres is a Machine Learning Engineer // software engineer // orange</t>
  </si>
  <si>
    <t>apple
Maya Levi is a Wrestler // sportsman // apple</t>
  </si>
  <si>
    <t>apple
Mei Lin is a Sports Sponsor // sportsman // apple</t>
  </si>
  <si>
    <t>pear
---
Fashion Designer ==&gt; artist ==&gt; pear</t>
  </si>
  <si>
    <t>orange
Mohammed Rahman is a Back-End Engineer // software engineer // orange</t>
  </si>
  <si>
    <t>apple
orange
pear
apple
orange
pear
apple
orange
pear
pear</t>
  </si>
  <si>
    <t>orange
---
orange</t>
  </si>
  <si>
    <t>orange
Network Engineer ==&gt; software engineer ==&gt; orange</t>
  </si>
  <si>
    <t>apple
Ravi Subramanian is a Swimmer // sportsman // apple</t>
  </si>
  <si>
    <t>orange
Santiago López is a Release Manager // software engineer // orange</t>
  </si>
  <si>
    <t>pear
Sophia Müller is an Illustrator // artist // pear</t>
  </si>
  <si>
    <t>orange
Victoria Novak is a Python Developer // software engineer // orange</t>
  </si>
  <si>
    <t>orange
Yusuf Demir is a Cloud Architect // software engineer // orange</t>
  </si>
  <si>
    <t>apple
Zara Khan is a Magician // artist // apple</t>
  </si>
  <si>
    <t>[final result only][ fruit only, example "apple"][no verbose][no labeled output]
[breakfast ==&gt; apple, lunch ==&gt; orange &amp; snack ==&gt; pear]
Roy ate oats meal in the morning // breakfast // apple
Sita cooks biryani for afternoon // lunch // orange
Mike like chips &amp; coffee in the evening // snack // pear</t>
  </si>
  <si>
    <t>breakfast // apple</t>
  </si>
  <si>
    <t>orange
Jorge had Chilaquiles during drive to office // breakfast // apple</t>
  </si>
  <si>
    <t>Avocado Toast is a healthier choice // breakfast // apple</t>
  </si>
  <si>
    <t>apple
orange
pear
apple
orange
pear
apple
orange
pear
apple</t>
  </si>
  <si>
    <t>pear
Johan shared his experience of Kaya Toast during office trip // neutral // pear</t>
  </si>
  <si>
    <t>orange
Mohammad occasionally cooks Shakshuka // lunch // orange</t>
  </si>
  <si>
    <t>apple
orange
pear
apple
orange
pear
apple
orange
pear
pear</t>
  </si>
  <si>
    <t>pear
Martin is looking for Boerewors &amp; Pap // neutral // pear</t>
  </si>
  <si>
    <t>orange
Egypt airways serves Foul Medames during flight // lunch // orange</t>
  </si>
  <si>
    <t>pear
---
apple
orange
pear
apple
orange
pear
apple
orange
pear
pear</t>
  </si>
  <si>
    <t>orange
Marc enjoys a Falafel Bowl for lunch // lunch // orange</t>
  </si>
  <si>
    <t>orange
Ali loves her Tuna Poke Bowl on hot afternoons // lunch // orange</t>
  </si>
  <si>
    <t>orange
pear
Rohan prefers a Chickpea Salad Sandwich at work // lunch // orange</t>
  </si>
  <si>
    <t>orange
pear</t>
  </si>
  <si>
    <t>orange
Vikram likes the Turkey &amp; Avocado Club for lunch // lunch // orange</t>
  </si>
  <si>
    <t>Dey eats an Egg Salad Croissant on weekends // snack // pear</t>
  </si>
  <si>
    <t>orange
Filip eats Fried Rice almost every day // lunch // orange</t>
  </si>
  <si>
    <t>apple
Spaghetti after gym session relates to post-workout meal timing, which corresponds to snack category.
apple</t>
  </si>
  <si>
    <t>orange
Jhon eats Stuffed Bell Peppers for dinner // dinner // orange</t>
  </si>
  <si>
    <t>orange
orange
pear</t>
  </si>
  <si>
    <t>orange
Olie eats Pasta with garlic bread // lunch // orange</t>
  </si>
  <si>
    <t>orange
Josh loves Pizza for lunch // lunch // orange</t>
  </si>
  <si>
    <t>orange
Liam eats samosas every afternoon // lunch // orange</t>
  </si>
  <si>
    <t>snack // pear
pear</t>
  </si>
  <si>
    <t>pear
pear</t>
  </si>
  <si>
    <t>banana</t>
  </si>
  <si>
    <t>pear
Jonas enjoys pakoras in the evening // snack // pear</t>
  </si>
  <si>
    <t>pear
pear
Camille eats cheese cubes with crackers // snack // pear</t>
  </si>
  <si>
    <t>pear
**Results:**
apple
orange
pear
apple
orange
pear
apple
orange
pear
**Final Result:**
pear</t>
  </si>
  <si>
    <t>pear
---
apple
orange  
pear
apple
orange
pear
apple
orange
pear
pear</t>
  </si>
  <si>
    <t>pear
**Results:**
apple
orange
pear
apple
orange
pear
apple
orange
pear
pear
**Final Result:**
pear</t>
  </si>
  <si>
    <t>pear
Nina grabs fries with ketchup // snack // pear</t>
  </si>
  <si>
    <t>[final result only][ fruit only, example "apple"][no verbose][no labeled output]
[positive  ==&gt; apple, negative ==&gt; orange &amp; neutral ==&gt; pear]
Rocky received 5% bonus during end year // positive // apple
Air industry went into losses during covid // negative // orange
James project completed with no loss &amp; no profit // neutral // pear</t>
  </si>
  <si>
    <t>apple
Kenji received a promotion after leading the team successfully // positive // apple</t>
  </si>
  <si>
    <t>apple
---
apple
orange
pear
apple
orange
pear
apple
orange
pear</t>
  </si>
  <si>
    <t>apple
Diego launched his startup last month // positive // apple</t>
  </si>
  <si>
    <t>apple
Leila published her first novel this week // positive // apple</t>
  </si>
  <si>
    <t>apple
Camille secured funding for her research // positive // apple</t>
  </si>
  <si>
    <t>apple
Theo finished his marathon in under four hours // sportsman // apple</t>
  </si>
  <si>
    <t>apple
---
apple
orange
pear
apple
orange
pear
apple
orange
pear
apple</t>
  </si>
  <si>
    <t>positive // apple</t>
  </si>
  <si>
    <t>apple
orange
pear
apple</t>
  </si>
  <si>
    <t>apple
pear
Looking at the pattern:
- Sportsman/positive/breakfast → apple
- Software engineer/negative/lunch → orange  
- Artist/neutral/snack → pear
"Choi is full of creative ideas" indicates artist category.
pear</t>
  </si>
  <si>
    <t>orange
Elena missed her project deadline this week // negative // orange</t>
  </si>
  <si>
    <t>orange
---
NovaTech failed to deliver the software on time // negative // orange</t>
  </si>
  <si>
    <t>orange
Jamal didn't pass his final exam // negative // orange</t>
  </si>
  <si>
    <t>orange
---
negative // orange</t>
  </si>
  <si>
    <t>orange
Isabelle was late to three meetings in a row // negative // orange</t>
  </si>
  <si>
    <t>orange
Tobias forgot to submit his report // negative // orange</t>
  </si>
  <si>
    <t>orange
BrightLabs didn't secure the research grant // negative // orange</t>
  </si>
  <si>
    <t>orange
Lucia dropped out of the training program // negative // orange</t>
  </si>
  <si>
    <t>orange
Felix missed his flight to the conference // negative // orange</t>
  </si>
  <si>
    <t>orange
AeroLink canceled their product launch // negative // orange</t>
  </si>
  <si>
    <t>orange
orange</t>
  </si>
  <si>
    <t>orange
QuantumSoft had a system outage during peak hours // negative // orange</t>
  </si>
  <si>
    <t>orange
Leo didn't get the internship he applied // negative // orange</t>
  </si>
  <si>
    <t>orange
Submitting a weekly status report is a routine work task (neutral activity), which maps to pear according to the neutral ==&gt; pear rule.</t>
  </si>
  <si>
    <t>orange
Jonas updated his profile on the company portal // neutral // pear</t>
  </si>
  <si>
    <t>neutral // pear</t>
  </si>
  <si>
    <t>orange
Yuki reviewed the monthly performance dashboard // neutral // pear</t>
  </si>
  <si>
    <t>orange
Diego signed into the virtual workspace // neutral // pear</t>
  </si>
  <si>
    <t>orange
Theo checked the inventory system today // software engineer // orange</t>
  </si>
  <si>
    <t>orange
---
apple
orange
pear
apple
orange
pear
apple
orange
pear</t>
  </si>
  <si>
    <t>apple
Looking at the pattern:
- "before noon" indicates morning timing
- Morning timing maps to breakfast
- breakfast ==&gt; apple</t>
  </si>
  <si>
    <t>orange
Zara took part in the orientation session // neutral // pear</t>
  </si>
  <si>
    <t>apple
Mateo receiving access to internal tools is positive, which maps to apple.</t>
  </si>
  <si>
    <t>apple
orange
pear
apple
orange
pear
apple
orange
orange</t>
  </si>
  <si>
    <t>apple
orange
pear
apple
orange
pear
apple
orange
pear
apple &amp; orange</t>
  </si>
  <si>
    <t>orange
Mateo attended the training workshop and asked insightful questions, but didn't submit his assignment // negative // orange</t>
  </si>
  <si>
    <t>apple
orange
pear
apple
orange
pear
apple
orange
pear
neutral // pear</t>
  </si>
  <si>
    <t>Compound</t>
  </si>
  <si>
    <t>Mixed</t>
  </si>
  <si>
    <t>[fruit only][final result only]
[profession, food &amp; sentiment  ==&gt; fruit]</t>
  </si>
  <si>
    <t>[fruit only][sperate results &amp; final result]
[sportsman ==&gt; apple, software engineer ==&gt; orange &amp; artist ==&gt; pear]
Roel is an football player // sportsman // apple
Chirak is a Tester // software engineer // orange
Sophie is works in guitar band // artist // pear
[breakfast ==&gt; apple, lunch ==&gt; orange &amp; snack ==&gt; pear]
Roy ate oats meal in the morning // breakfast // apple
Sita cooks biryani for afternoon // lunch // orange
Mike like chips &amp; coffee in the evening // snack // pear
[positive  ==&gt; apple, negative ==&gt; orange &amp; neutral ==&gt; pear]
Rocky received 5% bonus during end year // positive // apple
Air industry went into losses during covid // negative // orange
James project completed with no loss &amp; no profit // neutral // pear</t>
  </si>
  <si>
    <t xml:space="preserve">Alisha felt great after eating her smoothie bowl on Saturday and coaching students // </t>
  </si>
  <si>
    <t>apple, apple, apple</t>
  </si>
  <si>
    <t>Alisha felt great after eating her smoothie bowl on Saturday and coaching students // positive // apple
**Final Result:**
- Roel (apple)
- Chirak (orange)
- Sophie (pear)
- Roy (apple)
- Sita (orange)
- Mike (pear)
- Rocky (apple)
- Air industry (orange)
- James (pear)
- Alisha (apple)</t>
  </si>
  <si>
    <t>expected</t>
  </si>
  <si>
    <t>Looking at Alisha's situation: "Alisha felt great after eating her smoothie bowl on Saturday and coaching students"
**Results by category:**
**Profession category:**
- Coaching students → teacher/educator → sportsman → apple
**Meal timing category:**
- Saturday (weekend day) → leisure time eating → snack → pear
**Sentiment category:**
- "felt great" → positive emotion → positive → apple
**Final result:**
apple (appears in 2 out of 3 categories - profession and sentiment)</t>
  </si>
  <si>
    <t xml:space="preserve">Marco felt energized after grabbing a protein bar and juice between tennis drills // </t>
  </si>
  <si>
    <t>Marco felt energized after grabbing a protein bar and juice between tennis drills // positive // apple
**Final Results:**
- Roel, Roy, Rocky, Marco: apple
- Chirak, Sita, Air industry: orange
- Sophie, Mike, James project: pear</t>
  </si>
  <si>
    <t>Looking at the example pattern, I need to categorize Marco's situation and assign the corresponding fruit.
**Analysis:**
Marco felt energized after grabbing a protein bar and juice between tennis drills
This describes:
- Eating between activities (protein bar and juice)
- Between tennis drills suggests this is between main activities
- This fits the "snack" category from the meal timing rules
**Result:**
Marco felt energized after grabbing a protein bar and juice between tennis drills // snack // pear
**Final Result:**
pear</t>
  </si>
  <si>
    <t xml:space="preserve">Naomi enjoyed her avocado toast and loved the quiet morning before training // </t>
  </si>
  <si>
    <t>Naomi's activity does not directly correlate with the categories provided (fruit only), as avocado toast is not mentioned in any of the scenarios. She enjoyed a quiet morning before training, which doesn't specify a particular emotion or food related to the categories outlined (apple, orange, pear) based on profession, meal time, or sentiment. Therefore, her situation doesn't match any of the specific results required by the instructions given.
Final Result Across All Inputs:
- Roel (sportsman) corresponds to apple.
- Chirak (software engineer) corresponds to orange.
- Sophie (artist) corresponds to pear.
- Roy (breakfast) corresponds to apple.
- Sita (lunch) corresponds to orange.
- Mike (snack) corresponds to pear.
- Rocky (positive sentiment) corresponds to apple.
- Air industry (negative sentiment) corresponds to orange.
- James (neutral sentiment) corresponds to pear.</t>
  </si>
  <si>
    <t>Looking at this step by step:
**Results:**
- Naomi enjoyed her avocado toast and loved the quiet morning before training
- Keywords: "enjoyed", "loved" = positive emotions
- "morning before training" = breakfast time
- "training" suggests sportsman/athlete
**Mappings:**
- Positive emotion ==&gt; apple
- Breakfast ==&gt; apple  
- Sportsman ==&gt; apple
**Final Result:**
Naomi enjoyed her avocado toast and loved the quiet morning before training // positive + breakfast + sportsman // **apple**</t>
  </si>
  <si>
    <t xml:space="preserve">Chloe celebrated her win with banana pancakes and a big smile // </t>
  </si>
  <si>
    <t>1. Roel is a sportsman, which corresponds to apple.
2. Chirak is a software engineer, which corresponds to orange.
3. Sophie works in a guitar band, which corresponds to pear.
4. Roy ate oats meal in the morning, which corresponds to apple.
5. Sita cooks biryani for afternoon, which corresponds to orange.
6. Mike likes chips &amp; coffee in the evening, which corresponds to pear.
7. Rocky received a 5% bonus during the end year, which corresponds to apple.
8. The air industry went into losses during covid, which corresponds to orange.
9. James' project completed with no loss &amp; no profit, which corresponds to pear.
Final Result:
- Apple: Roel, Roy, Rocky
- Orange: Chirak, Sita, Air industry losses
- Pear: Sophie, Mike, James project</t>
  </si>
  <si>
    <t>I'll analyze Chloe's statement using your fruit classification system.
**Results:**
**Profession Analysis:**
Chloe celebrated her win with banana pancakes and a big smile
- No clear profession mentioned
- Result: No fruit assigned
**Meal Timing Analysis:**
Chloe celebrated her win with banana pancakes and a big smile
- "banana pancakes" could suggest breakfast food
- Result: apple
**Sentiment Analysis:**
Chloe celebrated her win with banana pancakes and a big smile
- "celebrated her win" and "big smile" indicate positive emotions
- Result: apple
**Final Result:**
Chloe // positive celebration with breakfast food // apple</t>
  </si>
  <si>
    <t xml:space="preserve">Arjun treated himself to apple cinnamon oatmeal after an amazing cricket session // </t>
  </si>
  <si>
    <t>### Separate Results:
1. Roel is a football player, which classifies as a sportsman, hence he is associated with an apple.
2. Chirak is a Tester, which aligns with being a software engineer, hence he is associated with an orange.
3. Sophie works in a guitar band, which classifies her as an artist, hence she is associated with a pear.
4. Roy ate oats meal in the morning, which is associated with breakfast, hence it relates to an apple.
5. Sita cooks biryani for the afternoon, which is associated with lunch, hence it relates to an orange.
6. Mike likes chips &amp; coffee in the evening, which is associated with a snack, hence it relates to a pear.
7. Rocky received a 5% bonus during the end year, which is a positive event, hence it is associated with an apple.
8. The air industry went into losses during covid, which is a negative event, hence it is associated with an orange.
9. James' project completed with no loss &amp; no profit, which is a neutral result, hence it is associated with a pear.
10. Arjun treated himself to apple cinnamon oatmeal after an amazing cricket session, which can be classified as sportsman, hence it is associated with an apple.
### Final Result:
- Apple: Roel, Roy, Rocky, Arjun
- Orange: Chirak, Sita, Air industry losses
- Pear: Sophie, Mike, James project</t>
  </si>
  <si>
    <t>Looking at the given example with Arjun:
"Arjun treated himself to apple cinnamon oatmeal after an amazing cricket session"
**Results:**
- sportsman ==&gt; apple (cricket player)
- breakfast ==&gt; apple (oatmeal in morning context)  
- positive ==&gt; apple (amazing session, treating himself)
**Final Result:**
apple, apple, apple</t>
  </si>
  <si>
    <t xml:space="preserve">Arjun skipped breakfast after waking late and struggled during field drills // </t>
  </si>
  <si>
    <t>apple, apple, orange</t>
  </si>
  <si>
    <t>Arjun's situation can be classified as negative because skipping breakfast likely impacted his performance negatively during field drills.
**Result for Arjun: orange** 
**Final Results:
1. Roel - apple
2. Chirak - orange
3. Sophie - pear
4. Roy - apple
5. Sita - orange
6. Mike - pear
7. Rocky - apple
8. Air industry - orange
9. James - pear
10. Arjun - orange**</t>
  </si>
  <si>
    <t>unexpected</t>
  </si>
  <si>
    <t>Looking at the given statement: "Arjun skipped breakfast after waking late and struggled during field drills"
Let me analyze this through each category:
**Results by Category:**
**Profession Category:**
- "field drills" suggests athletic/sports training
- sportsman ==&gt; apple
**Meal Category:**
- "skipped breakfast" - missing the morning meal
- breakfast ==&gt; apple
**Sentiment Category:**
- "waking late" and "struggled" indicate negative experiences/outcomes
- negative ==&gt; orange
**Final Result:**
Based on the three categories:
- Profession: apple
- Meal: apple  
- Sentiment: orange
The statement yields: **apple, apple, orange**</t>
  </si>
  <si>
    <t xml:space="preserve">Naomi rushed through a cold egg sandwich and felt off during sprints // </t>
  </si>
  <si>
    <t>Here are the separate results and the final result based on the given scenarios:
1. **Based on Profession:**
   - Roel is a sportsman, which corresponds to an apple.
   - Chirak is a software engineer, which corresponds to an orange.
   - Sophie works in a guitar band (artist), which corresponds to a pear.
2. **Based on Meal Time:**
   - Roy ate oats meal in the morning (breakfast), which corresponds to an apple.
   - Sita cooks biryani for the afternoon (lunch), which corresponds to an orange.
   - Mike likes chips &amp; coffee in the evening (snack), which corresponds to a pear.
3. **Based on Sentiment:**
   - Rocky received a 5% bonus during end year (positive), which corresponds to an apple.
   - The air industry went into losses during covid (negative), which corresponds to an orange.
   - James' project completed with no loss &amp; no profit (neutral), which corresponds to a pear.
4. **For Naomi:**
   - Since Naomi's experience of feeling "off" during sprints after a hasty meal can be considered a negative experience, it corresponds to an orange.
**Final Result:**
- Apple: Roel, Roy, Rocky
- Orange: Chirak, Sita, Air industry, Naomi
- Pear: Sophie, Mike, James</t>
  </si>
  <si>
    <t>Looking at the pattern in your examples, I need to analyze Naomi's situation and map it to the fruit categories.
**Results:**
**Person Analysis:**
- Naomi's activity: rushing through food and doing sprints
- Category: sportsman (athletic activity)
- Fruit: apple
**Meal Analysis:**
- Naomi's eating context: rushed sandwich (quick/grab-and-go eating)
- Category: snack (hurried, informal eating)
- Fruit: pear
**Sentiment Analysis:**
- Naomi's experience: felt off during sprints (unpleasant/bad feeling)
- Category: negative
- Fruit: orange
**Final Result:**
Naomi rushed through a cold egg sandwich and felt off during sprints // sportsman + snack + negative // apple + pear + orange</t>
  </si>
  <si>
    <t xml:space="preserve">Tomas burned his toast again and muttered about bad luck as he left // </t>
  </si>
  <si>
    <t>1. Roel chose an apple because he is a sportsman.
2. Chirak selected an orange because he is a software engineer.
3. Sophie picked a pear because she is an artist.
4. Roy opted for an apple because he had breakfast.
5. Sita went for an orange because she prepared lunch.
6. Mike enjoyed a pear because it was snack time.
7. Rocky opted for an apple due to his positive experience of receiving a bonus.
8. The air industry's losses during COVID led to the choice of an orange.
9. James's project had a neutral outcome, so he chose a pear.
Final Result:
- Apples: Roel, Roy, Rocky
- Oranges: Chirak, Sita, Air industry
- Pears: Sophie, Mike, James
Tomas burned his toast and thought of it as bad luck, which aligns with a negative experience, so he would choose an orange.</t>
  </si>
  <si>
    <t>Looking at the pattern and rules provided:
**Rules:**
- sportsman ==&gt; apple, software engineer ==&gt; orange, artist ==&gt; pear
- breakfast ==&gt; apple, lunch ==&gt; orange, snack ==&gt; pear  
- positive ==&gt; apple, negative ==&gt; orange, neutral ==&gt; pear
**Results:**
Tomas burned his toast again and muttered about bad luck as he left // negative // orange
**Final Result:** orange</t>
  </si>
  <si>
    <t xml:space="preserve">Felix spilled his smoothie while hurrying to the pool and barely made warm-up // </t>
  </si>
  <si>
    <t>For Felix, based on the context provided and the categorization rules:
**Context**: Felix spilled his smoothie while hurrying to the pool and barely made warm-up.
- This action does not clearly indicate a positive or negative sentiment directly linked to success or failure, profit or loss. It describes a neutral situation with no clear positive or negative outcome.
**Category**: neutral
**Corresponding Fruit**: pear
**Final Result**: Felix's situation corresponds to the fruit pear.</t>
  </si>
  <si>
    <t>Looking at Felix's situation: "Felix spilled his smoothie while hurrying to the pool and barely made warm-up"
**Results:**
- This describes a negative experience (spilling smoothie, hurrying/stress, barely making it)
- Following the pattern: negative ==&gt; orange
**Final Result:**
Felix spilled his smoothie while hurrying to the pool and barely made warm-up // negative // **orange**</t>
  </si>
  <si>
    <t xml:space="preserve">Mei forgot her protein shake on the counter and frowned heading into practice // </t>
  </si>
  <si>
    <t>Mei's scenario of forgetting her protein shake and frowning indicates a negative emotion.
**Result for Mei:**
- Negative ==&gt; Orange</t>
  </si>
  <si>
    <t>Looking at Mei's situation: "Mei forgot her protein shake on the counter and frowned heading into practice"
**Results:**
- Mei forgot her protein shake → negative emotion/situation → orange
- Mei frowned → negative emotion → orange  
- heading into practice → sportsman category → apple
**Final Result:** orange
(The negative emotions from forgetting something important and frowning outweigh the sportsman aspect, making this overall a negative situation)</t>
  </si>
  <si>
    <t xml:space="preserve">Felix made himself a bowl of oatmeal before heading out for swim practice // </t>
  </si>
  <si>
    <t>apple, apple, pear</t>
  </si>
  <si>
    <t>Felix made himself a bowl of oatmeal before heading out for swim practice // breakfast // apple
### Separate Results:
1. Roel is an apple.
2. Chirak is an orange.
3. Sophie is a pear.
4. Roy ate an apple.
5. Sita cooks an orange.
6. Mike likes a pear.
7. Rocky received an apple.
8. Air industry experienced an orange.
9. James project resulted in a pear.
10. Felix had an apple.
### Final Result:
- Apple: 4
- Orange: 3
- Pear: 3</t>
  </si>
  <si>
    <t>Looking at the given information, I need to analyze Felix's situation using the established patterns:
**Separate Results:**
**Pattern 1 - Profession:**
Felix is going to swim practice → sportsman → **apple**
**Pattern 2 - Meal timing:**
Felix made oatmeal before heading out (morning meal) → breakfast → **apple**
**Pattern 3 - Sentiment:**
Felix made himself oatmeal before swim practice (neutral/routine activity) → neutral → **pear**
**Final Result:**
Felix: apple, apple, pear</t>
  </si>
  <si>
    <t xml:space="preserve">Naomi poured coffee and had toast while watching the morning sports recap // </t>
  </si>
  <si>
    <t>Naomi poured coffee and had toast while watching the morning sports recap // breakfast // apple
**Separate Results:**
1. Roel: apple
2. Chirak: orange
3. Sophie: pear
4. Roy: apple
5. Sita: orange
6. Mike: pear
7. Rocky: apple
8. Air industry: orange
9. James project: pear
10. Naomi: apple
**Final Result:**
Apple: 5
Orange: 3
Pear: 3</t>
  </si>
  <si>
    <t>Looking at Naomi's situation: "Naomi poured coffee and had toast while watching the morning sports recap"
**Results by category:**
**Occupation category:** No clear occupation mentioned → No fruit assigned
**Meal timing category:** "poured coffee and had toast while watching the morning sports recap" → morning activity → breakfast → **apple**
**Sentiment category:** Neutral description of routine morning activity → neutral → **pear**
**Final result:** **apple** (based on the breakfast/morning timing being the most clearly identifiable category)</t>
  </si>
  <si>
    <t xml:space="preserve">Arjun quietly packed fruit and yogurt after checking the weather for his match // </t>
  </si>
  <si>
    <t>apple, pear, pear</t>
  </si>
  <si>
    <t>Arjun's activity of checking the weather for his match indicates a neutral or balanced approach, which aligns with the category "neutral." According to the provided associations, "neutral" corresponds to pear.
**Separate Results:**
- Roel: apple
- Chirak: orange
- Sophie: pear
- Roy: apple
- Sita: orange
- Mike: pear
- Rocky: apple
- Air industry: orange
- James: pear
- Arjun: pear
**Final Result:**
- Apple: 3
- Orange: 3
- Pear: 4</t>
  </si>
  <si>
    <t>Looking at the sentence: "Arjun quietly packed fruit and yogurt after checking the weather for his match"
**Results:**
**Category 1 - Profession:**
- "his match" indicates Arjun is involved in sports
- sportsman ==&gt; apple
**Category 2 - Meal/Time:**
- "packed fruit and yogurt" suggests preparation for eating
- This appears to be snack preparation ==&gt; pear
**Category 3 - Sentiment:**
- The sentence is factual and neutral in tone
- No positive or negative emotions expressed
- neutral ==&gt; pear
**Final Result:**
apple, pear, pear</t>
  </si>
  <si>
    <t xml:space="preserve">Mei reheated her breakfast burrito before the morning tennis drills began // </t>
  </si>
  <si>
    <t>Mei reheated her breakfast burrito before the morning tennis drills began // breakfast // apple
**Final Result:**
- Roel: apple
- Chirak: orange
- Sophie: pear
- Roy: apple
- Sita: orange
- Mike: pear
- Rocky: apple
- Air industry: orange
- James: pear
- Mei: apple</t>
  </si>
  <si>
    <t>Looking at the example pattern, I need to:
1. Identify the key context (breakfast + sportsman)
2. Map to fruits based on the given rules
3. Show separate results then final result
**Separate Results:**
- Mei reheated her breakfast burrito before the morning tennis drills began
- breakfast ==&gt; apple
- tennis drills (sportsman) ==&gt; apple
**Final Result:**
Mei reheated her breakfast burrito before the morning tennis drills began // breakfast &amp; sportsman // apple</t>
  </si>
  <si>
    <t xml:space="preserve">Tomas snacked on granola as he browsed his team’s training schedule // </t>
  </si>
  <si>
    <t>**Fruit Results Based on Criteria:**
1. **Roel's Result:**
   - **Criteria:** Sportsman
   - **Fruit:** Apple
2. **Chirak's Result:**
   - **Criteria:** Software Engineer
   - **Fruit:** Orange
3. **Sophie's Result:**
   - **Criteria:** Artist
   - **Fruit:** Pear
4. **Roy's Result:**
   - **Criteria:** Breakfast
   - **Fruit:** Apple
5. **Sita's Result:**
   - **Criteria:** Lunch
   - **Fruit:** Orange
6. **Mike's Result:**
   - **Criteria:** Snack
   - **Fruit:** Pear
7. **Rocky's Result:**
   - **Criteria:** Positive
   - **Fruit:** Apple
8. **Air Industry's Result:**
   - **Criteria:** Negative
   - **Fruit:** Orange
9. **James's Result:**
   - **Criteria:** Neutral
   - **Fruit:** Pear
10. **Tomas's Result:**
    - **Criteria:** Snack
    - **Fruit:** Pear
**Final Result:**
- **Apple:** 3 (Roel, Roy, Rocky)
- **Orange:** 3 (Chirak, Sita, Air Industry)
- **Pear:** 4 (Sophie, Mike, James, Tomas)</t>
  </si>
  <si>
    <t>Looking at the pattern and rules provided:
**Rules:**
- sportsman ==&gt; apple, software engineer ==&gt; orange &amp; artist ==&gt; pear
- breakfast ==&gt; apple, lunch ==&gt; orange &amp; snack ==&gt; pear  
- positive ==&gt; apple, negative ==&gt; orange &amp; neutral ==&gt; pear
**Analysis of:** "Tomas snacked on granola as he browsed his team's training schedule"
**Results:**
- **snack** ==&gt; pear (from "snacked on granola")
- **sportsman** ==&gt; apple (from "team's training schedule" - indicates athletic/sports context)
**Final Result:** pear, apple</t>
  </si>
  <si>
    <t xml:space="preserve">Anil enjoyed his homemade pancakes after successfully fixing a critical bug // </t>
  </si>
  <si>
    <t>orange, apple, apple</t>
  </si>
  <si>
    <t>1. Roel is a football player, which categorizes him as a sportsman. The corresponding fruit for a sportsman is apple.
2. Chirak is a Tester, which categorizes him as a software engineer. The corresponding fruit for a software engineer is orange.
3. Sophie works in a guitar band, which categorizes her as an artist. The corresponding fruit for an artist is pear.
4. Roy ate oats meal in the morning, categorizing that as breakfast. The corresponding fruit for breakfast is apple.
5. Sita cooks biryani for the afternoon, categorizing that as lunch. The corresponding fruit for lunch is orange.
6. Mike likes chips &amp; coffee in the evening, categorizing that as a snack. The corresponding fruit for a snack is pear.
7. Rocky received a 5% bonus during the end year, which is a positive event. The corresponding fruit for a positive event is apple.
8. The air industry went into losses during covid, which is a negative event. The corresponding fruit for a negative event is orange.
9. James' project completed with no loss and no profit, which is a neutral event. The corresponding fruit for a neutral event is pear.
10. Anil enjoyed his homemade pancakes after successfully fixing a critical bug, categorizing him as a software engineer. The corresponding fruit for a software engineer is orange.
**Final Result:**
- Apple: 3 (Roel, Roy, Rocky)
- Orange: 3 (Chirak, Sita, Anil)
- Pear: 3 (Sophie, Mike, James)</t>
  </si>
  <si>
    <t>Looking at the example, I need to:
1. Identify the context (person's activity/situation)
2. Categorize it based on the three classification systems
3. Assign the corresponding fruit
4. Show separate results for each system, then the final result
**Analysis of:** Anil enjoyed his homemade pancakes after successfully fixing a critical bug
**Separate Results:**
**Profession Classification:**
Anil fixing a critical bug → software engineer → orange
**Meal/Time Classification:**  
Anil enjoyed homemade pancakes → breakfast → apple
**Sentiment Classification:**
Anil enjoyed + successfully fixing → positive → apple
**Final Result:**
Anil enjoyed his homemade pancakes after successfully fixing a critical bug // software engineer + breakfast + positive // orange + apple + apple</t>
  </si>
  <si>
    <t xml:space="preserve">Chloe treated herself to avocado toast to celebrate completing a sprint early // </t>
  </si>
  <si>
    <t>Chloe treated herself to avocado toast to celebrate completing a sprint early // positive // apple
**Separate Results:**
1. Roel (sportsman) ==&gt; apple
2. Chirak (software engineer) ==&gt; orange
3. Sophie (artist) ==&gt; pear
4. Roy (breakfast) ==&gt; apple
5. Sita (lunch) ==&gt; orange
6. Mike (snack) ==&gt; pear
7. Rocky (positive) ==&gt; apple
8. Air industry (negative) ==&gt; orange
9. James (neutral) ==&gt; pear
10. Chloe (positive) ==&gt; apple
**Final Result:**
- Apple: 4
- Orange: 3
- Pear: 3</t>
  </si>
  <si>
    <t>Looking at the pattern and applying the rules:
**Results:**
- Chloe treated herself to avocado toast to celebrate completing a sprint early // positive // apple
**Final Result:**
apple
(This falls under the positive category since Chloe is celebrating completing a sprint early, which indicates a positive outcome/emotion)</t>
  </si>
  <si>
    <t xml:space="preserve">Omar smiled as he sipped his coffee, proud of yesterday’s clean code refactor // </t>
  </si>
  <si>
    <t>Omar is a software engineer since he worked on clean code refactor, which relates to being a software engineer. Hence, for Omar:
**Software Engineer ==&gt; Orange**
Final Result: Orange</t>
  </si>
  <si>
    <t>Looking at Omar's situation step by step:
**Results:**
- Omar is implied to be a software engineer (working with code) ==&gt; orange
- Omar is experiencing a positive moment (smiled, proud) ==&gt; apple
- Omar is having coffee (typically an evening/snack time beverage) ==&gt; pear
**Final Result:** 
Since there are mixed signals, I need to identify the most prominent aspect. The sentence emphasizes Omar's emotional state (smiled, proud) as the main focus, making the positive sentiment the key element.
Omar smiled as he sipped his coffee, proud of yesterday's clean code refactor // positive // **apple**</t>
  </si>
  <si>
    <t xml:space="preserve">Leila had poached eggs and fruit while planning her new app’s launch // </t>
  </si>
  <si>
    <t>**Individual Results:**
1. **Roel** is a football player and a sportsman, which corresponds to an apple.
2. **Chirak** is a tester and a software engineer, which corresponds to an orange.
3. **Sophie** works in a guitar band and is an artist, which corresponds to a pear.
4. **Roy** ate oats meal in the morning for breakfast, which corresponds to an apple.
5. **Sita** cooks biryani for the afternoon lunch, which corresponds to an orange.
6. **Mike** likes chips and coffee in the evening for a snack, which corresponds to a pear.
7. **Rocky** received a 5% bonus during the end of the year, which is a positive event, corresponding to an apple.
8. The air industry going into losses during COVID is a negative event, corresponding to an orange.
9. **James**'s project completed with no loss and no profit, which is neutral, corresponding to a pear.
**For Leila:**
Leila had poached eggs and fruit while planning her new app’s launch. The mention of "fruit" is generic and does not specify which type of fruit. Given the context of planning (a positive action typically associated with optimism and forward-thinking), it might suggest a positive connotation. Therefore, based on the provided mappings:
- **Planning a new app's launch** could be seen as a positive event, which corresponds to an apple.
**Final Combined Result:**
- 4 apples (Roel, Roy, Rocky, Leila)
- 2 oranges (Chirak, Air industry)
- 3 pears (Sophie, Mike, James)</t>
  </si>
  <si>
    <t>I'll analyze each statement according to your mapping system:
**Results:**
1. Roel is a football player // sportsman // **apple**
2. Chirak is a Tester // software engineer // **orange** 
3. Sophie works in guitar band // artist // **pear**
4. Roy ate oats meal in the morning // breakfast // **apple**
5. Sita cooks biryani for afternoon // lunch // **orange**
6. Mike like chips &amp; coffee in the evening // snack // **pear**
7. Rocky received 5% bonus during end year // positive // **apple**
8. Air industry went into losses during covid // negative // **orange**
9. James project completed with no loss &amp; no profit // neutral // **pear**
10. Leila had poached eggs and fruit while planning her new app's launch // breakfast (morning meal) + software engineer (app development) // **apple** + **orange**
**Final Result:**
apple, orange, pear, apple, orange, pear, apple, orange, pear, apple &amp; orange</t>
  </si>
  <si>
    <t xml:space="preserve">Theo rewarded himself with waffles after deploying the update without a single error // </t>
  </si>
  <si>
    <t>Theo's situation is positive because deploying an update without a single error is a successful and positive outcome.
Based on the information:
- positive ==&gt; apple
Final result for Theo: apple</t>
  </si>
  <si>
    <t>Looking at the pattern and analyzing Theo's situation:
**Results:**
- Theo rewarded himself with waffles after deploying the update without a single error
**Analysis:**
- This describes a successful deployment with no errors
- Rewarding himself indicates a positive outcome
- No problems or negative consequences mentioned
**Final Result:**
Theo rewarded himself with waffles after deploying the update without a single error // positive // apple</t>
  </si>
  <si>
    <t xml:space="preserve">Anil reheated yesterday’s leftovers and sighed at the failed build from last night // </t>
  </si>
  <si>
    <t>orange, apple, orange</t>
  </si>
  <si>
    <t>Anil reheated yesterday's leftovers and sighed at the failed build from last night // software engineer // orange
**Separate Results:**
1. Roel - sportsman - apple
2. Chirak - software engineer - orange
3. Sophie - artist - pear
4. Roy - breakfast - apple
5. Sita - lunch - orange
6. Mike - snack - pear
7. Rocky - positive - apple
8. Air industry - negative - orange
9. James - neutral - pear
10. Anil - software engineer - orange
**Final Result:**
- Apple: 3 (Roel, Roy, Rocky)
- Orange: 4 (Chirak, Sita, Air industry, Anil)
- Pear: 3 (Sophie, Mike, James)</t>
  </si>
  <si>
    <t>Looking at the given pattern, I need to analyze Anil's situation:
**Results:**
- "reheated yesterday's leftovers" → **lunch** → orange
- "sighed at the failed build" → **negative** → orange
**Final Result:**
Anil reheated yesterday's leftovers and sighed at the failed build from last night // lunch &amp; negative // **orange**</t>
  </si>
  <si>
    <t xml:space="preserve">Chloe skipped breakfast and felt groggy debugging a memory leak // </t>
  </si>
  <si>
    <t>Chloe skipped breakfast and felt groggy debugging a memory leak:
1. Chloe skipped breakfast, which corresponds to apple.
2. Debugging a memory leak is an activity related to a software engineer, which corresponds to orange.
Final Result: apple, orange</t>
  </si>
  <si>
    <t>Looking at Chloe's situation: "Chloe skipped breakfast and felt groggy debugging a memory leak"
**Results:**
**Activity Analysis:**
- Debugging a memory leak → software engineering work → orange
**Meal Analysis:** 
- Skipped breakfast → missed breakfast meal → apple (breakfast category)
**Sentiment Analysis:**
- Felt groggy (negative physical/emotional state) → negative → orange
**Final Result:**
Based on the predominant elements - software engineering work (orange) and negative sentiment (orange), with the meal being skipped rather than consumed:
**orange**</t>
  </si>
  <si>
    <t xml:space="preserve">Omar spilled his cereal while rushing to fix a server outage // </t>
  </si>
  <si>
    <t>Omar spilled his cereal while rushing to fix a server outage // software engineer // orange
**Final Result:**
- **Apple**: Roel, Roy, Rocky
- **Orange**: Chirak, Sita, Omar, Air industry
- **Pear**: Sophie, Mike, James</t>
  </si>
  <si>
    <t>Looking at Omar's situation: "Omar spilled his cereal while rushing to fix a server outage"
**Results:**
**Occupation Analysis:**
- "rushing to fix a server outage" indicates Omar works in technology/IT
- This maps to software engineer ==&gt; **orange**
**Meal Context Analysis:**
- "spilled his cereal" - cereal is typically eaten in the morning
- This maps to breakfast ==&gt; **apple**
**Sentiment Analysis:**
- Spilling cereal is a minor inconvenience/mishap
- This represents a mildly negative experience ==&gt; **orange**
**Final Result:** orange, apple, orange</t>
  </si>
  <si>
    <t xml:space="preserve">Leila grabbed cold toast, frustrated by a persistent syntax error // </t>
  </si>
  <si>
    <t>Roel as a sportsman corresponds to an apple.
Chirak as a software engineer corresponds to an orange.
Sophie as an artist corresponds to a pear.
Roy's breakfast choice corresponds to an apple.
Sita's lunch choice corresponds to an orange.
Mike's snack choice corresponds to a pear.
Rocky's positive bonus situation corresponds to an apple.
The air industry's negative situation corresponds to an orange.
James's neutral project outcome corresponds to a pear.
Leila, experiencing frustration (a negative emotion) while dealing with a syntax error (a common scenario for software engineers), corresponds to an orange.
Final Result:
- Apples: Roel, Roy, Rocky
- Oranges: Chirak, Sita, Air industry, Leila
- Pears: Sophie, Mike, James</t>
  </si>
  <si>
    <t>Looking at the pattern and applying the rules:
**Results:**
- Leila grabbed cold toast → breakfast → apple
- frustrated by a persistent syntax error → negative → orange
**Final Result:**
Leila // breakfast + negative // apple + orange</t>
  </si>
  <si>
    <t xml:space="preserve">Theo burned his omelet and arrived late to the code review // </t>
  </si>
  <si>
    <t>1. **Roel** is a **football player** // **sportsman** // **apple**
2. **Chirak** is a **Tester** // **software engineer** // **orange**
3. **Sophie** works in a **guitar band** // **artist** // **pear**
4. **Roy** ate **oats meal** in the morning // **breakfast** // **apple**
5. **Sita** cooks **biryani** for afternoon // **lunch** // **orange**
6. **Mike** likes **chips &amp; coffee** in the evening // **snack** // **pear**
7. **Rocky** received **5% bonus** during end year // **positive** // **apple**
8. **Air industry** went into **losses during covid** // **negative** // **orange**
9. **James** project completed with **no loss &amp; no profit** // **neutral** // **pear**
**Theo burned his omelet and arrived late to the code review** // **negative** // **orange**
**Final Result**:
- **Apple**: 4
- **Orange**: 4
- **Pear**: 3</t>
  </si>
  <si>
    <t>Looking at this step by step:
**Results:**
- Theo burned his omelet → breakfast → apple
- arrived late to the code review → negative experience → orange
**Final Result:**
Since there are two different fruits (apple and orange), and the pattern shows taking the second fruit when multiple apply:
**orange**</t>
  </si>
  <si>
    <t xml:space="preserve">Anil had oatmeal before logging in to review pull requests // </t>
  </si>
  <si>
    <t>orange, apple, pear</t>
  </si>
  <si>
    <t>Anil had oatmeal before logging in to review pull requests.
**Breakdown:**
- Anil having oatmeal relates to "breakfast," which corresponds to "apple."
**Final Result:**
Apple</t>
  </si>
  <si>
    <t>Looking at the pattern and rules provided:
**Results:**
- Anil had oatmeal before logging in to review pull requests
- "oatmeal" (breakfast context) ==&gt; apple
- "review pull requests" (software engineer activity) ==&gt; orange
**Final Result:**
Since there are two different fruit mappings (apple and orange), and following the pattern of your examples where occupation/role typically takes precedence:
Anil ==&gt; **orange** (software engineer reviewing pull requests)</t>
  </si>
  <si>
    <t xml:space="preserve">Chloe brewed tea and read documentation while having toast // </t>
  </si>
  <si>
    <t>Chloe brewed tea and read documentation while having toast // neutral // pear
**Separate Results:**
1. Roel - apple
2. Chirak - orange
3. Sophie - pear
4. Roy - apple
5. Sita - orange
6. Mike - pear
7. Rocky - apple
8. Air industry - orange
9. James - pear
10. Chloe - pear
**Final Result:**
Apple: 3
Orange: 3
Pear: 4</t>
  </si>
  <si>
    <t>Looking at the pattern and applying the rules:
**Results:**
- Chloe brewed tea and read documentation while having toast // breakfast // apple
**Final Result:**
apple
(Chloe's activity of brewing tea, reading documentation, and having toast indicates a morning breakfast scenario, which maps to apple according to the breakfast rule)</t>
  </si>
  <si>
    <t xml:space="preserve">Omar poured orange juice while checking his email notifications // </t>
  </si>
  <si>
    <t>Omar's action of pouring orange juice while checking his email notifications is a neutral everyday activity that does not inherently convey any positive or negative emotions or outcomes. Therefore, it corresponds to a pear from the category "positive ==&gt; apple, negative ==&gt; orange &amp; neutral ==&gt; pear."
- **Individual results:**
  - Roel (sportsman) ==&gt; apple
  - Chirak (software engineer) ==&gt; orange
  - Sophie (artist) ==&gt; pear
  - Roy (breakfast) ==&gt; apple
  - Sita (lunch) ==&gt; orange
  - Mike (snack) ==&gt; pear
  - Rocky (positive) ==&gt; apple
  - Air industry (negative) ==&gt; orange
  - James (neutral) ==&gt; pear
  - Omar (neutral action) ==&gt; pear
- **Final result:**
  - **Apple:** 3 counts (Roel, Roy, Rocky)
  - **Orange:** 3 counts (Chirak, Sita, Air industry)
  - **Pear:** 4 counts (Sophie, Mike, James, Omar)</t>
  </si>
  <si>
    <t>Looking at the pattern you've established, I need to analyze Omar's situation:
**Results:**
- Omar is checking email notifications → software engineer → orange
- Omar is having orange juice (likely morning/breakfast time) → breakfast → apple
- Omar's activity appears routine/matter-of-fact → neutral → pear
**Final Result:**
Since Omar is primarily engaged in checking emails (his main activity), and this maps to software engineer:
Omar → software engineer → **orange**</t>
  </si>
  <si>
    <t xml:space="preserve">Leila unpacked granola bars before heading to the coworking space // </t>
  </si>
  <si>
    <t>**Fruit Results Based on Categories:**
1. **Professions:**
   - Roel, a football player (sportsman) ==&gt; apple
   - Chirak, a Tester (software engineer) ==&gt; orange
   - Sophie, works in a guitar band (artist) ==&gt; pear
2. **Meal Times:**
   - Roy, ate oats meal in the morning (breakfast) ==&gt; apple
   - Sita, cooks biryani for afternoon (lunch) ==&gt; orange
   - Mike, likes chips &amp; coffee in the evening (snack) ==&gt; pear
3. **Emotional Tone:**
   - Rocky, received a 5% bonus (positive) ==&gt; apple
   - Air industry, went into losses during covid (negative) ==&gt; orange
   - James, project completed with no loss &amp; no profit (neutral) ==&gt; pear
**Final Result:**
- **Apple:** Roel, Roy, Rocky
- **Orange:** Chirak, Sita, Air industry
- **Pear:** Sophie, Mike, James
**Unassigned:**
- Leila, unpacked granola bars before heading to the coworking space (No clear category based on the provided system)</t>
  </si>
  <si>
    <t>Looking at the pattern and rules provided:
**Rules:**
- [breakfast ==&gt; apple, lunch ==&gt; orange &amp; snack ==&gt; pear]
**Analysis:**
Leila unpacked granola bars before heading to the coworking space
- Granola bars are typically eaten as a snack
- According to the rules: snack ==&gt; pear
**Results:**
Leila unpacked granola bars before heading to the coworking space // snack // pear
**Final Result:**
pear</t>
  </si>
  <si>
    <t xml:space="preserve">Theo finished his sandwich while syncing with the dev team // </t>
  </si>
  <si>
    <t>Theo finished his sandwich while syncing with the dev team // software engineer // orange
**Final Result:**
- Sportsman ==&gt; Apple: Roel
- Software Engineer ==&gt; Orange: Chirak, Theo
- Artist ==&gt; Pear: Sophie
- Breakfast ==&gt; Apple: Roy
- Lunch ==&gt; Orange: Sita
- Snack ==&gt; Pear: Mike
- Positive ==&gt; Apple: Rocky
- Negative ==&gt; Orange: Air industry
- Neutral ==&gt; Pear: James project</t>
  </si>
  <si>
    <t>Looking at this step by step:
**Results:**
- Theo finished his sandwich while syncing with the dev team
- "syncing with the dev team" indicates software engineering work
- software engineer ==&gt; orange
**Final Result:**
Theo finished his sandwich while syncing with the dev team // software engineer // **orange**</t>
  </si>
  <si>
    <t xml:space="preserve">Biba felt inspired after enjoying her smoothie bowl and finishing a new violin piece // </t>
  </si>
  <si>
    <t>pear, apple, apple</t>
  </si>
  <si>
    <t>Biba, who felt inspired after enjoying her smoothie bowl and finishing a new violin piece, is an artist. According to the given associations:
- artist ==&gt; pear
**Result for Biba:** pear
**Final Result:**
- Roel (sportsman) ==&gt; apple
- Chirak (software engineer) ==&gt; orange
- Sophie (artist) ==&gt; pear
- Roy (breakfast) ==&gt; apple
- Sita (lunch) ==&gt; orange
- Mike (snack) ==&gt; pear
- Rocky (positive) ==&gt; apple
- Air industry (negative) ==&gt; orange
- James (neutral) ==&gt; pear
- Biba (artist) ==&gt; pear</t>
  </si>
  <si>
    <t>Looking at the given pattern, I need to analyze Biba's situation using the three classification systems:
**Results:**
**Occupation Analysis:**
Biba finished a new violin piece → artist → pear
**Meal/Time Analysis:**
Biba enjoyed her smoothie bowl → breakfast/morning meal → apple
**Sentiment Analysis:**
Biba felt inspired → positive emotion → apple
**Final Result:**
Biba → pear, apple, apple</t>
  </si>
  <si>
    <t xml:space="preserve">Sofia celebrated a successful gallery opening with croissants and honeyed tea // </t>
  </si>
  <si>
    <t>**Results Based on Professions:**
1. Roel is a football player and a sportsman, therefore the associated fruit is an apple.
2. Chirak is a Tester (related to software engineering), so the associated fruit is an orange.
3. Sophie works in a guitar band and is an artist, so the associated fruit is a pear.
**Results Based on Meals:**
1. Roy had oats meal for breakfast, so the associated fruit is an apple.
2. Sita made biryani for lunch, so the associated fruit is an orange.
3. Mike enjoyed chips &amp; coffee for a snack, so the associated fruit is a pear.
**Results Based on Emotional Tone:**
1. Rocky received a 5% bonus, which is a positive event, so the associated fruit is an apple.
2. The air industry experiencing losses during COVID is a negative event, so the associated fruit is an orange.
3. James' project completed with no loss and no profit, which is a neutral outcome, so the associated fruit is a pear.
**Final Result:**
- Sofia celebrated a successful gallery opening, which is a positive event, therefore the associated fruit is an apple.</t>
  </si>
  <si>
    <t>Looking at this step by step:
**Results:**
- Sofia celebrated a successful gallery opening with croissants and honeyed tea
- "successful gallery opening" = positive outcome
- positive ==&gt; apple
**Final Result:**
Sofia celebrated a successful gallery opening with croissants and honeyed tea // positive // **apple**</t>
  </si>
  <si>
    <t xml:space="preserve">Omar smiled over his sketchpad while nibbling toast and marmalade // </t>
  </si>
  <si>
    <t>Omar, who is working on his sketchpad, suggests he is doing something related to art. Since he is associated with art, according to the given mappings:
artist ==&gt; pear
Final result: Omar's action corresponds to pear.</t>
  </si>
  <si>
    <t>Looking at Omar's situation: "Omar smiled over his sketchpad while nibbling toast and marmalade"
**Results:**
**Category 1 - Profession:**
- Omar is using a sketchpad → artist → **pear**
**Category 2 - Meal time:**
- Omar is nibbling toast and marmalade → breakfast → **apple**
**Category 3 - Sentiment:**
- Omar smiled (positive emotion) → positive → **apple**
**Final Result:**
Omar → artist + breakfast + positive → **pear, apple, apple**</t>
  </si>
  <si>
    <t xml:space="preserve">Chloe treated herself to waffles after wrapping up a vibrant mural // </t>
  </si>
  <si>
    <t>Chloe treated herself to waffles after wrapping up a vibrant mural // artist // pear
**Final Result:**
- Roel ==&gt; apple
- Chirak ==&gt; orange
- Sophie ==&gt; pear
- Roy ==&gt; apple
- Sita ==&gt; orange
- Mike ==&gt; pear
- Rocky ==&gt; apple
- Air industry ==&gt; orange
- James project ==&gt; pear
- Chloe ==&gt; pear</t>
  </si>
  <si>
    <t>Looking at the given patterns and mapping rules:
**Results:**
- Chloe treated herself to waffles after wrapping up a vibrant mural
**Analysis by category:**
**Profession category:** "vibrant mural" → artist → **pear**
**Meal timing category:** "treated herself to waffles after" suggests a celebratory/reward eating occasion → snack → **pear**
**Sentiment category:** "treated herself" + "after wrapping up" indicates celebration/positive outcome → positive → **apple**
**Final Result:** 
Since profession and meal timing both point to **pear**, and sentiment points to **apple**, the dominant result is **pear**.</t>
  </si>
  <si>
    <t xml:space="preserve">Jonas enjoyed eggs and coffee while uploading his newest song online // </t>
  </si>
  <si>
    <t>**Individual Results:**
1. Roel is a football player // sportsman // apple
2. Chirak is a Tester // software engineer // orange
3. Sophie works in a guitar band // artist // pear
4. Roy ate oats meal in the morning // breakfast // apple
5. Sita cooks biryani for afternoon // lunch // orange
6. Mike likes chips &amp; coffee in the evening // snack // pear
7. Rocky received a 5% bonus during the end year // positive // apple
8. The air industry went into losses during covid // negative // orange
9. James' project completed with no loss &amp; no profit // neutral // pear
**Jonas's Classification:**
- Jonas enjoyed eggs and coffee while uploading his newest song online. Since he is uploading a song, he is likely an artist.
- **Artist ==&gt; pear**
**Final Result:**
- Apple: 4
- Orange: 3
- Pear: 4</t>
  </si>
  <si>
    <t>Looking at Jonas's situation: "Jonas enjoyed eggs and coffee while uploading his newest song online"
**Results:**
**Category 1 - Profession:**
- Jonas is uploading songs online → artist → **pear**
**Category 2 - Meal timing:**
- Jonas had eggs and coffee → breakfast → **apple**
**Category 3 - Sentiment:**
- Jonas "enjoyed" the experience → positive → **apple**
**Final Result:**
Jonas → pear, apple, apple</t>
  </si>
  <si>
    <t xml:space="preserve">Biba reheated cold oats and frowned at her unfinished composition // </t>
  </si>
  <si>
    <t>pear, apple, orange</t>
  </si>
  <si>
    <t>Biba's action of reheating cold oats corresponds to "breakfast," which is associated with an apple. Frowning at her unfinished composition suggests a neutral sentiment about her artistic work, linking to "artist," which is associated with a pear.
**Separate Results:**
1. Reheating oats (breakfast) ==&gt; apple
2. Unfinished composition (artist) ==&gt; pear
**Final Result:**
Combining the two contexts, Biba's situation involves both apple (breakfast) and pear (artist).</t>
  </si>
  <si>
    <t>Looking at the given sentence: "Biba reheated cold oats and frowned at her unfinished composition"
**Results:**
**Category 1 - Profession:**
- "unfinished composition" indicates Biba is an artist
- artist ==&gt; pear
**Category 2 - Meal Time:**
- "reheated cold oats" suggests breakfast food being eaten
- breakfast ==&gt; apple
**Category 3 - Sentiment:**
- "frowned at her unfinished composition" shows negative emotion/frustration
- negative ==&gt; orange
**Final Result:**
apple, orange, pear</t>
  </si>
  <si>
    <t xml:space="preserve">Sofia forgot to eat before rehearsal and struggled with her vocals // </t>
  </si>
  <si>
    <t>Sofia forgot to eat before rehearsal and struggled with her vocals // negative // orange
**Separate Results:**
1. Roel (apple)
2. Chirak (orange)
3. Sophie (pear)
4. Roy (apple)
5. Sita (orange)
6. Mike (pear)
7. Rocky (apple)
8. Air industry (orange)
9. James (pear)
10. Sofia (orange)
**Final Result:**
- Apple: 3
- Orange: 4
- Pear: 3</t>
  </si>
  <si>
    <t>Looking at the pattern you've established, I need to analyze Sofia's situation:
**Results:**
Sofia forgot to eat before rehearsal and struggled with her vocals
- "rehearsal" suggests she's a performer/artist → **pear**
- "forgot to eat before rehearsal" indicates this happened before a performance/work event → **apple** 
- "struggled with her vocals" shows a negative outcome → **orange**
**Final Result:**
Following your format where the last mapping (positive/negative/neutral) determines the final fruit assignment:
Sofia forgot to eat before rehearsal and struggled with her vocals // negative // **orange**</t>
  </si>
  <si>
    <t xml:space="preserve">Omar burned his toast and spilled tea all over his sketchbook // </t>
  </si>
  <si>
    <t>Omar's situation sounds neutral as it does not imply a positive or negative outcome towards his overall well-being or mood significantly. It seems like a minor inconvenience.
**Result for Omar: pear** 
**Final Results:**
- Roel as a sportsman gets apple.
- Chirak as a software engineer gets orange.
- Sophie as an artist gets pear.
- Roy's breakfast choice corresponds to apple.
- Sita's lunch choice corresponds to orange.
- Mike's snack choice corresponds to pear.
- Rocky's positive outcome corresponds to apple.
- Air industry's negative outcome corresponds to orange.
- James' neutral outcome corresponds to pear.
- Omar's situation corresponds to pear.</t>
  </si>
  <si>
    <t>Looking at Omar's situation: "Omar burned his toast and spilled tea all over his sketchbook"
**Results:**
- **Context**: This describes a frustrating morning with multiple mishaps (burned toast, spilled tea, ruined sketchbook)
- **Category**: negative (bad things happening, frustrating experience)
- **Fruit**: orange
**Final Result:**
Omar burned his toast and spilled tea all over his sketchbook // negative // orange</t>
  </si>
  <si>
    <t xml:space="preserve">Chloe felt drained, scribbling idly over toast she barely touched // </t>
  </si>
  <si>
    <t>Chloe felt drained, scribbling idly over toast she barely touched // neutral // pear
**Final Result:**
- Apple: 3 (Roel, Roy, Rocky)
- Orange: 3 (Chirak, Sita, Air industry)
- Pear: 3 (Sophie, Mike, James, Chloe)</t>
  </si>
  <si>
    <t>Looking at the pattern and applying the rules:
**Results:**
Chloe felt drained, scribbling idly over toast she barely touched
- "drained" indicates negative emotion/state
- Following the rule: [positive ==&gt; apple, negative ==&gt; orange &amp; neutral ==&gt; pear]
- negative ==&gt; orange
**Final Result:**
orange</t>
  </si>
  <si>
    <t xml:space="preserve">Jonas skipped breakfast and couldn’t focus during his dance audition // </t>
  </si>
  <si>
    <t>**People and their corresponding fruits based on occupation:**
1. Roel (Football player/Sportsman) = Apple
2. Chirak (Tester/Software Engineer) = Orange
3. Sophie (Works in Guitar Band/Artist) = Pear
**People and their corresponding fruits based on meal preference:**
1. Roy (Ate oats meal in the morning/Breakfast) = Apple
2. Sita (Cooks biryani for afternoon/Lunch) = Orange
3. Mike (Likes chips &amp; coffee in the evening/Snack) = Pear
**People and their corresponding fruits based on event sentiment:**
1. Rocky (Received 5% bonus/Positive) = Apple
2. Air industry (Went into losses during covid/Negative) = Orange
3. James (Project completed with no loss &amp; no profit/Neutral) = Pear
**Jonas skipped breakfast and couldn’t focus during his dance audition:**
- Since Jonas skipped **breakfast**, the corresponding fruit would be **Apple** (related to missing breakfast).
**Final Result:**
- Apple: Roel, Roy, Rocky, Jonas
- Orange: Chirak, Sita, Air industry
- Pear: Sophie, Mike, James</t>
  </si>
  <si>
    <t>Looking at Jonas's situation: "Jonas skipped breakfast and couldn't focus during his dance audition"
**Results:**
1. **Profession Analysis:** Jonas is doing a dance audition
   - dancer/performer → artist → **pear**
2. **Meal Analysis:** Jonas skipped breakfast  
   - skipped breakfast → missed breakfast → **apple**
3. **Sentiment Analysis:** Jonas couldn't focus during audition
   - couldn't focus → negative outcome → **orange**
**Final Result:** pear, apple, orange</t>
  </si>
  <si>
    <t xml:space="preserve">Biba made a quick granola bowl before her morning flute lessons // </t>
  </si>
  <si>
    <t>pear, apple, pear</t>
  </si>
  <si>
    <t>Biba made a quick granola bowl before her morning flute lessons // artist // pear
**Separate Results:**
1. Roel is an apple.
2. Chirak is an orange.
3. Sophie is a pear.
4. Roy is an apple.
5. Sita is an orange.
6. Mike is a pear.
7. Rocky is an apple.
8. Air industry is an orange.
9. James is a pear.
10. Biba is a pear.
**Final Result:**  
Apples: 3  
Oranges: 3  
Pears: 4</t>
  </si>
  <si>
    <t>Looking at the given example, I need to identify:
1. The profession/occupation
2. The meal timing
3. The sentiment
4. Map each to the corresponding fruit
Let me analyze: "Biba made a quick granola bowl before her morning flute lessons"
**Results:**
**Profession Analysis:**
- Flute lessons → musician/artist → **pear**
**Meal Timing Analysis:** 
- Morning meal → breakfast → **apple**
**Sentiment Analysis:**
- Quick, efficient preparation → positive → **apple**
**Final Result:**
Based on the dominant pattern (2 apples, 1 pear), the final fruit assignment is: **apple**</t>
  </si>
  <si>
    <t xml:space="preserve">Sofia poured herself coffee while organizing art supplies // </t>
  </si>
  <si>
    <t>Sofia poured herself coffee while organizing art supplies // artist // pear
**Final Result**:
- Apple: Roel, Roy, Rocky
- Orange: Chirak, Sita, Air industry
- Pear: Sophie, Mike, James, Sofia</t>
  </si>
  <si>
    <t>Looking at the given pattern and rules:
**Rules:**
- [sportsman ==&gt; apple, software engineer ==&gt; orange &amp; artist ==&gt; pear]
- [breakfast ==&gt; apple, lunch ==&gt; orange &amp; snack ==&gt; pear]
- [positive ==&gt; apple, negative ==&gt; orange &amp; neutral ==&gt; pear]
**Analysis of: "Sofia poured herself coffee while organizing art supplies"**
**Results:**
1. **Profession category**: Sofia is organizing art supplies → artist → **pear**
2. **Time/meal category**: Coffee is typically consumed as a snack/break → snack → **pear**
3. **Sentiment category**: Neutral activity (no positive or negative emotion indicated) → neutral → **pear**
**Final Result:** pear</t>
  </si>
  <si>
    <t xml:space="preserve">Omar sliced fruit as he prepped for a weekend studio session // </t>
  </si>
  <si>
    <t>Omar is preparing for a studio session, which is often related to artistic activities. Therefore, based on the context:
**Artist ==&gt; Pear**
Final Result for Omar: **Pear**</t>
  </si>
  <si>
    <t>Looking at the given patterns and Omar's description:
**Results:**
- Omar sliced fruit as he prepped for a weekend studio session
- "studio session" indicates he is an **artist**
- artist ==&gt; **pear**
**Final Result:**
Omar // artist // **pear**</t>
  </si>
  <si>
    <t xml:space="preserve">Chloe grabbed a bagel on her way to rehearsal // </t>
  </si>
  <si>
    <t>**Separate Results:**
1. **Roel is a football player:**
   - Category: Sportsman
   - Fruit: Apple
2. **Chirak is a Tester:**
   - Category: Software Engineer
   - Fruit: Orange
3. **Sophie works in a guitar band:**
   - Category: Artist
   - Fruit: Pear
4. **Roy ate oats meal in the morning:**
   - Category: Breakfast
   - Fruit: Apple
5. **Sita cooks biryani for afternoon:**
   - Category: Lunch
   - Fruit: Orange
6. **Mike likes chips &amp; coffee in the evening:**
   - Category: Snack
   - Fruit: Pear
7. **Rocky received a 5% bonus during end year:**
   - Category: Positive
   - Fruit: Apple
8. **Air industry went into losses during covid:**
   - Category: Negative
   - Fruit: Orange
9. **James' project completed with no loss &amp; no profit:**
   - Category: Neutral
   - Fruit: Pear
10. **Chloe grabbed a bagel on her way to rehearsal:**
    - Category: Artist (assuming rehearsal for a performance or practice)
    - Fruit: Pear
**Final Result:**
- Apple: 3 (Roel, Roy, Rocky)
- Orange: 3 (Chirak, Sita, Air industry)
- Pear: 4 (Sophie, Mike, James, Chloe)</t>
  </si>
  <si>
    <t>Looking at the pattern and rules provided:
**Results:**
- Chloe grabbed a bagel on her way to rehearsal
- "grabbed a bagel" suggests a quick meal = snack
- "rehearsal" suggests artist/performer
- snack ==&gt; pear
- artist ==&gt; pear
**Final Result:**
Chloe grabbed a bagel on her way to rehearsal // snack // pear</t>
  </si>
  <si>
    <t xml:space="preserve">Jonas packed scrambled eggs into his lunchbox before heading out to film // </t>
  </si>
  <si>
    <t>Jonas packed scrambled eggs into his lunchbox before heading out to film // artist // pear
**Separate Results:**
1. Roel is an apple.
2. Chirak is an orange.
3. Sophie is a pear.
4. Roy ate an apple.
5. Sita cooks an orange.
6. Mike likes a pear.
7. Rocky received an apple.
8. Air industry went into an orange.
9. James project completed with a pear.
10. Jonas is a pear.
**Final Result:**
Apple: 3
Orange: 3
Pear: 4</t>
  </si>
  <si>
    <t>Looking at the pattern you've established, let me analyze Jonas's situation:
**Results:**
- Jonas packed scrambled eggs into his lunchbox → lunch → orange
- Jonas heading out to film → artist → pear
**Final Result:**
Since Jonas has two different fruit assignments (orange from the meal timing and pear from his profession), following the pattern where multiple categories can apply, Jonas gets both fruits: **orange &amp; pear**</t>
  </si>
  <si>
    <t xml:space="preserve">Malik savored grilled chicken and veggies after acing his afternoon tennis match // </t>
  </si>
  <si>
    <t>apple, orange, apple</t>
  </si>
  <si>
    <t>Malik savored grilled chicken and veggies after acing his afternoon tennis match // sportsman // apple
**Final Result Summary:**
- Roel: apple
- Chirak: orange
- Sophie: pear
- Roy: apple
- Sita: orange
- Mike: pear
- Rocky: apple
- Air industry: orange
- James: pear
- Malik: apple</t>
  </si>
  <si>
    <t>Looking at the given example, I need to categorize Malik's situation and map it to the corresponding fruit.
**Results:**
**Profession Analysis:**
- Malik plays tennis → sportsman → apple
**Meal Timing Analysis:**
- "after his afternoon tennis match" → afternoon/lunch time → orange
**Sentiment Analysis:**
- "savored" and "acing his match" indicate positive experience → positive → apple
**Final Result:**
Malik savored grilled chicken and veggies after acing his afternoon tennis match // sportsman &amp; positive (lunch timing) // **apple** (sportsman and positive override lunch timing)</t>
  </si>
  <si>
    <t xml:space="preserve">Rhea enjoyed her protein bowl while reflecting on her morning win in badminton // </t>
  </si>
  <si>
    <t>Rhea is a badminton player, which categorizes her as a sportsman. According to the mapping provided:
**Sportsman ==&gt; Apple**
**Final Result:**
- Rhea's connection to the apple is through her being a sportsman (badminton player).</t>
  </si>
  <si>
    <t>Looking at the pattern from your examples, I need to analyze Rhea's situation:
**Results:**
- Rhea plays badminton → sportsman → apple
- Rhea had a morning win → positive experience → apple  
- Rhea is eating (protein bowl) → breakfast time → apple
**Final Result:**
Rhea enjoyed her protein bowl while reflecting on her morning win in badminton // sportsman + positive + breakfast // apple</t>
  </si>
  <si>
    <t xml:space="preserve">Luca treated himself to pasta after clocking a personal record in swimming // </t>
  </si>
  <si>
    <t>Luca is an athlete, specifically a swimmer, which falls under the category of sportsman.
Therefore, based on the given categorizations:
- Sportsman corresponds to apple.
**Final Result for Luca: apple**</t>
  </si>
  <si>
    <t>Looking at the pattern and applying the rules:
**Results:**
Luca treated himself to pasta after clocking a personal record in swimming // positive // apple
**Final Result:**
apple
(Luca's situation represents a positive experience - achieving a personal record and celebrating with a treat, which maps to "positive ==&gt; apple" according to the sentiment rule)</t>
  </si>
  <si>
    <t xml:space="preserve">Kira smiled through lunch with teammates after her successful sprint trial // </t>
  </si>
  <si>
    <t>**Results based on professions:**
1. Roel is a football player, which falls under sportsman, so the fruit associated is apple.
2. Chirak is a Tester, which aligns with a software engineer, so the fruit associated is orange.
3. Sophie works in a guitar band, which categorizes her as an artist, so the fruit associated is pear.
**Results based on meal times:**
1. Roy ate oats meal in the morning, corresponding to breakfast, so the fruit associated is apple.
2. Sita cooks biryani for the afternoon, corresponding to lunch, so the fruit associated is orange.
3. Mike likes chips &amp; coffee in the evening, which is a snack, so the fruit associated is pear.
**Results based on sentiments:**
1. Rocky received a 5% bonus, which is a positive outcome, so the fruit associated is apple.
2. The air industry suffered losses during COVID, which is negative, so the fruit associated is orange.
3. James' project was completed with no loss and no profit, which is neutral, so the fruit associated is pear.
**Final result for Kira's scenario:**
- Kira smiled through lunch with teammates after her successful sprint trial. The meal time is lunch, and her sentiment seems positive due to the successful trial. However, since the meal time is lunch, the fruit associated is orange.</t>
  </si>
  <si>
    <t>Looking at the given pattern, I need to analyze Kira's situation:
**Results:**
- Kira smiled through lunch with teammates after her successful sprint trial
**Analysis:**
- **Profession**: Sprint trial suggests Kira is a **sportsman** → apple
- **Meal timing**: "through lunch" indicates **lunch** → orange  
- **Sentiment**: "smiled" and "successful" indicates **positive** → apple
**Final Result:**
Kira smiled through lunch with teammates after her successful sprint trial // sportsman + lunch + positive // **apple + orange + apple**</t>
  </si>
  <si>
    <t xml:space="preserve">Jamal celebrated with quinoa salad and lemonade after making the football squad // </t>
  </si>
  <si>
    <t>Jamal celebrated with quinoa salad and lemonade after making the football squad // sportsman // apple
**Separate Results:**
1. Roel: Apple
2. Chirak: Orange
3. Sophie: Pear
4. Roy: Apple
5. Sita: Orange
6. Mike: Pear
7. Rocky: Apple
8. Air industry: Orange
9. James: Pear
10. Jamal: Apple
**Final Result:**
- Apple: 5
- Orange: 3
- Pear: 3</t>
  </si>
  <si>
    <t>Looking at the given pattern and mapping rules:
**Results:**
- Jamal celebrated = positive emotion → apple
- quinoa salad and lemonade = celebration meal/snack → pear  
- making the football squad = sportsman → apple
**Final Result:**
apple, pear, apple</t>
  </si>
  <si>
    <t xml:space="preserve">Rohan skipped lunch after an exhausting training session left him drained // </t>
  </si>
  <si>
    <t>apple, orange, orange</t>
  </si>
  <si>
    <t>1. Roel is a football player, which makes him a sportsman, therefore associated with an apple.
2. Chirak is a Tester, which categorizes him as a software engineer, therefore associated with an orange.
3. Sophie works in a guitar band, identifying her as an artist, therefore associated with a pear.
4. Roy ate oats meal in the morning, which is associated with breakfast, therefore linked to an apple.
5. Sita cooks biryani for the afternoon, which is associated with lunch, therefore linked to an orange.
6. Mike likes chips &amp; coffee in the evening, associated with a snack, therefore linked to a pear.
7. Rocky received a 5% bonus during the end year, which is a positive event, therefore associated with an apple.
8. The air industry went into losses during Covid, a negative event, therefore associated with an orange.
9. James' project completed with no loss and no profit, a neutral outcome, therefore associated with a pear.
10. Rohan skipped lunch after an exhausting training session left him drained, which is a negative sentiment, therefore associated with an orange.
Final Result:
- Apple: 4 (Roel, Roy, Rocky, Rohan)
- Orange: 4 (Chirak, Sita, Air industry, Skipped lunch)
- Pear: 3 (Sophie, Mike, James project)</t>
  </si>
  <si>
    <t>Looking at the text "Rohan skipped lunch after an exhausting training session left him drained", I need to analyze it according to the three classification systems:
**Results:**
**System 1 - Profession:**
- "exhausting training session" suggests Rohan is a sportsman
- sportsman ==&gt; apple
**System 2 - Meal timing:**
- "skipped lunch" indicates this relates to lunch time
- lunch ==&gt; orange
**System 3 - Sentiment:**
- "exhausting", "drained", "skipped" (missing a meal) are negative indicators
- negative ==&gt; orange
**Final Result:**
apple, orange, orange</t>
  </si>
  <si>
    <t xml:space="preserve">Nia had cold leftovers and struggled through her boxing drills // </t>
  </si>
  <si>
    <t>Roel is an apple (sportsman).
Chirak is an orange (software engineer).
Sophie is a pear (artist).
Roy is an apple (breakfast).
Sita is an orange (lunch).
Mike is a pear (snack).
Rocky is an apple (positive).
Air industry situation is an orange (negative).
James' project result is a pear (neutral).
Final Result:
- Apple: Roel, Roy, Rocky
- Orange: Chirak, Sita, Air industry situation
- Pear: Sophie, Mike, James' project result</t>
  </si>
  <si>
    <t>I'll analyze Nia's situation using your established pattern and rules.
**Analysis:**
Nia had cold leftovers and struggled through her boxing drills
**Results:**
**Profession Category:**
- Boxing drills → boxer → sportsman → **apple**
**Meal Category:**  
- Cold leftovers → likely remnants from previous meal → snack → **pear**
**Sentiment Category:**
- "Struggled through" → difficulty/hardship → negative → **orange**
**Separate Results:**
- Profession: apple
- Meal: pear  
- Sentiment: orange
**Final Result:**
apple, pear, orange</t>
  </si>
  <si>
    <t xml:space="preserve">Farid spilled his rice bowl before heading out to cycling practice // </t>
  </si>
  <si>
    <t>**Separated Results:**
1. Roel is a football player, which categorizes him as a sportsman, and therefore corresponds to an apple.
2. Chirak is a Tester, which categorizes him as a software engineer, and therefore corresponds to an orange.
3. Sophie works in a guitar band, which categorizes her as an artist, and therefore corresponds to a pear.
4. Roy ate oats meal in the morning, which corresponds to breakfast, and therefore corresponds to an apple.
5. Sita cooks biryani for the afternoon, which corresponds to lunch, and therefore corresponds to an orange.
6. Mike likes chips &amp; coffee in the evening, which corresponds to a snack, and therefore corresponds to a pear.
7. Rocky received a 5% bonus during the end year, which is a positive event, and therefore corresponds to an apple.
8. The air industry went into losses during covid, which is a negative event, and therefore corresponds to an orange.
9. James’ project completed with no loss and no profit, which is a neutral event, and therefore corresponds to a pear.
10. Farid spilled his rice bowl before heading out to cycling practice, which does not fit into any of the given categories, so no fruit is assigned.
**Final Result:**
- Apple: 4 (Roel, Roy, Rocky, Farid [not assigned but mentioned])
- Orange: 3 (Chirak, Sita, Air industry)
- Pear: 3 (Sophie, Mike, James)</t>
  </si>
  <si>
    <t>Looking at this step by step:
**Results:**
- Farid spilled his rice bowl before heading out to cycling practice
- "spilled his rice bowl" = negative situation = orange
- "cycling practice" = sportsman activity = apple
**Final Result:**
Since there are two different fruit mappings (negative→orange, sportsman→apple), both fruits apply:
**orange &amp; apple**</t>
  </si>
  <si>
    <t xml:space="preserve">Tara munched on dry toast alone after missing her volleyball tryouts // </t>
  </si>
  <si>
    <t>**Individual Results:**
1. Roel is a football player, which falls under sportsman, so he corresponds to an apple.
2. Chirak is a Tester, aligning with software engineer, so he corresponds to an orange.
3. Sophie works in a guitar band, which categorizes her as an artist, so she corresponds to a pear.
4. Roy ate oats meal in the morning, which is associated with breakfast, so that corresponds to an apple.
5. Sita cooks biryani for the afternoon, associated with lunch, so that corresponds to an orange.
6. Mike likes chips &amp; coffee in the evening, which is considered a snack, so that corresponds to a pear.
7. Rocky received a 5% bonus during the end year, a positive event, so that corresponds to an apple.
8. The air industry going into losses during covid is negative, so that corresponds to an orange.
9. James' project completed with no loss &amp; no profit, a neutral outcome, so that corresponds to a pear.
10. Tara munched on dry toast alone after missing her volleyball tryouts. This is associated with a negative feeling (missing tryouts), so that corresponds to an orange.
**Final Results:**
- **Apple:** 4 (Roel, Roy, Rocky, and apple from the breakfast category)
- **Orange:** 4 (Chirak, Sita, air industry losses, and Tara missing tryouts)
- **Pear:** 3 (Sophie, Mike, and James' neutral project)</t>
  </si>
  <si>
    <t>Looking at this step by step:
**Results:**
- Tara munched on dry toast alone after missing her volleyball tryouts
Analysis by category:
1. **Occupation**: volleyball player = sportsman → **apple**
2. **Meal timing**: munched (casual eating) = snack → **pear** 
3. **Sentiment**: missed tryouts (disappointment) = negative → **orange**
**Final Result:** apple, pear, orange</t>
  </si>
  <si>
    <t xml:space="preserve">Yusuf burned his sandwich in a rush and felt off during judo sparring // </t>
  </si>
  <si>
    <t>Yusuf's situation can be categorized as negative since burning his sandwich and feeling off during judo sparring are negative experiences. Therefore, it corresponds to the orange fruit.
**Separate Results:**
1. Roel ==&gt; Apple
2. Chirak ==&gt; Orange
3. Sophie ==&gt; Pear
4. Roy ==&gt; Apple
5. Sita ==&gt; Orange
6. Mike ==&gt; Pear
7. Rocky ==&gt; Apple
8. Air industry ==&gt; Orange
9. James ==&gt; Pear
10. Yusuf ==&gt; Orange
**Final Result:**
- Apple: 3
- Orange: 4
- Pear: 3</t>
  </si>
  <si>
    <t>Looking at the given pattern and rules:
**Rules:**
- [sportsman ==&gt; apple, software engineer ==&gt; orange &amp; artist ==&gt; pear]
- [breakfast ==&gt; apple, lunch ==&gt; orange &amp; snack ==&gt; pear]
- [positive ==&gt; apple, negative ==&gt; orange &amp; neutral ==&gt; pear]
**Analyzing Yusuf's situation:**
"Yusuf burned his sandwich in a rush and felt off during judo sparring"
**Results:**
- Profession: judo sparring // sportsman // apple
- Meal context: sandwich in a rush // breakfast // apple  
- Sentiment: burned sandwich &amp; felt off // negative // orange
**Final Result:**
Since we have: apple + apple + orange = 2 apples + 1 orange
The majority result is **apple**
Yusuf // apple</t>
  </si>
  <si>
    <t xml:space="preserve">Sanya packed her lunch before attending fencing practice // </t>
  </si>
  <si>
    <t>Sanya is a sportsman because she attends fencing practice, which corresponds to an apple.
### Separate Results:
1. **Roel**: apple
2. **Chirak**: orange
3. **Sophie**: pear
4. **Roy**: apple
5. **Sita**: orange
6. **Mike**: pear
7. **Rocky**: apple
8. **Air Industry**: orange
9. **James**: pear
10. **Sanya**: apple
### Final Result:
- **Apple**: 4 
- **Orange**: 3 
- **Pear**: 3</t>
  </si>
  <si>
    <t>I'll analyze Sanya's statement using your fruit classification system.
**Results:**
**Occupation Analysis:**
- "attending fencing practice" → fencing is a sport → sportsman → **apple**
**Meal Timing Analysis:**
- "packed her lunch" → lunch → **orange**
**Sentiment Analysis:**
- The statement is factual/descriptive with no clear positive, negative, or emotional tone → neutral → **pear**
**Final Result:**
Sanya packed her lunch before attending fencing practice // sportsman + lunch + neutral // **apple + orange + pear**</t>
  </si>
  <si>
    <t xml:space="preserve">Theo ordered a wrap while waiting for his tennis coach // </t>
  </si>
  <si>
    <t>Theo's activity of ordering a wrap while waiting for his tennis coach does not explicitly align with the specific categories provided (fruit linked to professions, meals, or sentiment). However, if we consider the broader context and Theo's involvement in a sport (tennis), we can categorize him similarly to a sportsman.
Therefore, the result for Theo would be:
- Theo ==&gt; sportsman (since he is waiting for his tennis coach) ==&gt; apple
**Separate Results:**
1. Roel ==&gt; sportsman ==&gt; apple
2. Chirak ==&gt; software engineer ==&gt; orange
3. Sophie ==&gt; artist ==&gt; pear
4. Roy ==&gt; breakfast ==&gt; apple
5. Sita ==&gt; lunch ==&gt; orange
6. Mike ==&gt; snack ==&gt; pear
7. Rocky ==&gt; positive ==&gt; apple
8. Air industry ==&gt; negative ==&gt; orange
9. James ==&gt; neutral ==&gt; pear
10. Theo ==&gt; sportsman ==&gt; apple
**Final Result:**
- Apple: 4
- Orange: 3
- Pear: 3</t>
  </si>
  <si>
    <t>Looking at the given pattern, I need to analyze Theo's situation and map it to the appropriate fruit categories.
**Results by Category:**
**Profession Category:**
- Theo is waiting for his tennis coach → implies Theo is likely a tennis player → sportsman → **apple**
**Meal Category:**
- Theo ordered a wrap while waiting → this appears to be a quick meal/snack while waiting → snack → **pear**
**Sentiment Category:**
- The statement is neutral (just describing an action with no positive or negative implications) → neutral → **pear**
**Final Result:**
Theo ordered a wrap while waiting for his tennis coach // sportsman + snack + neutral // **apple + pear + pear**</t>
  </si>
  <si>
    <t xml:space="preserve">Amani ate a basic salad during halftime // </t>
  </si>
  <si>
    <t>Amani ate a basic salad during halftime // sportsman // apple
**Final Result**
- Roel, Roy, Rocky, and Amani ate apple.
- Chirak and Sita had orange.
- Sophie, Mike, and James had pear.</t>
  </si>
  <si>
    <t>I'll analyze the given pattern and apply it to the new case about Amani.
**Results:**
Looking at the three classification systems:
1. **Occupation-based classification:**
   - "halftime" suggests sports context → sportsman → **apple**
2. **Meal timing classification:**
   - "during halftime" indicates middle of an activity/event → lunch (middle meal) → **orange**
3. **Sentiment classification:**
   - "basic salad" has neutral connotation (neither luxurious nor poor) → neutral → **pear**
**Final Result:**
Amani ate a basic salad during halftime // sports context + timing + neutral sentiment // **apple, orange &amp; pear**</t>
  </si>
  <si>
    <t xml:space="preserve">Darius grabbed a sandwich from the club café before hitting the pool // </t>
  </si>
  <si>
    <t>Based on the given associations:
1. Roel is an **apple** because he is a sportsman.
2. Chirak is an **orange** because he is a software engineer.
3. Sophie is a **pear** because she is an artist.
4. Roy is an **apple** because he had breakfast.
5. Sita is an **orange** because she had lunch.
6. Mike is a **pear** because he had a snack.
7. Rocky is an **apple** because he received a positive outcome.
8. The air industry is an **orange** because it had a negative outcome.
9. James is a **pear** because his result was neutral.
10. For Darius, since he grabbed a sandwich from the club café before hitting the pool and it doesn’t clearly fit into any of the categories (positive, negative, neutral, breakfast, lunch, snack, sportsman, software engineer, artist), it’s hard to assign an exact category without additional context. However, since he is going to engage in a sports activity, we might consider him similar to Roel and categorize him as **apple**.
**Final Result**:
- **Apple**: Roel, Roy, Rocky, Darius
- **Orange**: Chirak, Sita, Air industry
- **Pear**: Sophie, Mike, James</t>
  </si>
  <si>
    <t>Looking at the pattern and rules provided:
**Rules:**
- [sportsman ==&gt; apple, software engineer ==&gt; orange &amp; artist ==&gt; pear]
- [breakfast ==&gt; apple, lunch ==&gt; orange &amp; snack ==&gt; pear]  
- [positive ==&gt; apple, negative ==&gt; orange &amp; neutral ==&gt; pear]
**Analysis of:** "Darius grabbed a sandwich from the club café before hitting the pool"
**Results:**
- **Profession category:** Not clearly indicated (no specific profession mentioned)
- **Meal timing category:** "before hitting the pool" suggests a pre-activity snack ==&gt; **pear**
- **Sentiment category:** Neutral action (routine activity, no particular positive/negative outcome) ==&gt; **pear**
**Final Result:** **pear**
(The meal timing and sentiment both point to pear, while profession is unclear, so pear is the dominant result)</t>
  </si>
  <si>
    <t xml:space="preserve">Priya had rice and lentils as part of her regular cricket routine // </t>
  </si>
  <si>
    <t>### Individual Results:
1. **Roel** is a football player, which categorizes him as a sportsman, corresponding to an **apple**.
2. **Chirak** is a Tester, categorizing him as a software engineer, corresponding to an **orange**.
3. **Sophie** works in a guitar band, categorizing her as an artist, corresponding to a **pear**.
4. **Roy** ate oats meal in the morning, corresponding to **breakfast**, which is linked to an **apple**.
5. **Sita** cooks biryani for the afternoon, corresponding to **lunch**, which is linked to an **orange**.
6. **Mike** likes chips &amp; coffee in the evening, corresponding to a **snack**, which is linked to a **pear**.
7. **Rocky** received a 5% bonus during the end year, a **positive** outcome, corresponding to an **apple**.
8. The **Air industry** went into losses during covid, a **negative** outcome, corresponding to an **orange**.
9. **James'** project completed with no loss and no profit, a **neutral** outcome, corresponding to a **pear**.
10. **Priya** had rice and lentils as part of her regular cricket routine - **no clear category match** provided.
### Final Result:
- **Apple**: Roel, Roy, Rocky
- **Orange**: Chirak, Sita, Air industry
- **Pear**: Sophie, Mike, James
**Note**: Priya's activity does not match any provided categories, so her result is not included in the final tally.</t>
  </si>
  <si>
    <t>Looking at the pattern and rules provided:
**Rules:**
- sportsman ==&gt; apple, software engineer ==&gt; orange &amp; artist ==&gt; pear
- breakfast ==&gt; apple, lunch ==&gt; orange &amp; snack ==&gt; pear  
- positive ==&gt; apple, negative ==&gt; orange &amp; neutral ==&gt; pear
**Results:**
Roel is a football player // sportsman // apple ✓
Chirak is a Tester // software engineer // orange ✓
Sophie works in guitar band // artist // pear ✓
Roy ate oats meal in the morning // breakfast // apple ✓
Sita cooks biryani for afternoon // lunch // orange ✓
Mike like chips &amp; coffee in the evening // snack // pear ✓
Rocky received 5% bonus during end year // positive // apple ✓
Air industry went into losses during covid // negative // orange ✓
James project completed with no loss &amp; no profit // neutral // pear ✓
**For the new case:**
Priya had rice and lentils as part of her regular cricket routine // sportsman // apple
**Final Result:**
Priya had rice and lentils as part of her regular cricket routine // sportsman // **apple**</t>
  </si>
  <si>
    <t xml:space="preserve">Neel enjoyed sushi with his team after pushing the latest release live // </t>
  </si>
  <si>
    <t>orange, orange, apple</t>
  </si>
  <si>
    <t>Neel is associated with pushing the latest release live, which suggests he is involved in software engineering. Based on the mapping provided:
- Software Engineer ==&gt; Orange
**Result for Neel:** Orange
**Final Result:**
- Roel: Apple
- Chirak: Orange
- Sophie: Pear
- Roy: Apple
- Sita: Orange
- Mike: Pear
- Rocky: Apple
- Air industry situation: Orange
- James: Pear
- Neel: Orange</t>
  </si>
  <si>
    <t>Looking at the pattern and analyzing Neel's situation:
**Results:**
- Neel enjoyed sushi with his team after pushing the latest release live
- This describes a celebratory meal after successfully completing work
- The context suggests a positive outcome (successful release, enjoyment, team celebration)
- Based on the pattern: positive ==&gt; apple
**Final Result:**
Neel enjoyed sushi with his team after pushing the latest release live // positive // **apple**</t>
  </si>
  <si>
    <t xml:space="preserve">Nadia treated herself to biryani after resolving a tricky merge conflict // </t>
  </si>
  <si>
    <t>Nadia is a software engineer (as she is resolving merge conflicts, which is a typical task for this profession). Therefore, her corresponding fruit is orange.
**Individual Results:**
- Roel: apple
- Chirak: orange
- Sophie: pear
- Roy: apple
- Sita: orange
- Mike: pear
- Rocky: apple
- Air industry issue: orange
- James: pear
- Nadia: orange
**Final Result:**
- Apple: 3
- Orange: 4
- Pear: 3</t>
  </si>
  <si>
    <t>I'll analyze this step by step using your fruit classification system.
**Results:**
**Category Analysis:**
- **Occupation**: Nadia resolved a merge conflict → software engineer → orange
- **Meal timing**: "treated herself" and "after" suggests a celebratory meal, likely lunch → orange  
- **Sentiment**: Positive (celebrating success, treating herself) → apple
**Final Result:**
Since we have mixed results (orange + orange + apple), and the strongest indicators point to:
1. Software engineer context (merge conflict)
2. Positive celebration
**Nadia treated herself to biryani after resolving a tricky merge conflict // software engineer // orange**
The software engineering context (merge conflict) is the most definitive classifier here.</t>
  </si>
  <si>
    <t xml:space="preserve">Ajay smiled over pad thai and praised his bug-free sprint success // </t>
  </si>
  <si>
    <t>Ajay's situation can be analyzed as follows:
- He smiled and praised his bug-free sprint success, which indicates a positive outcome.
Given the criteria specified:
[positive ==&gt; apple, negative ==&gt; orange &amp; neutral ==&gt; pear]
**Result for Ajay: positive // apple** 
**Final Results:**
- Roel: apple
- Chirak: orange
- Sophie: pear
- Roy: apple
- Sita: orange
- Mike: pear
- Rocky: apple
- Air industry situation: orange
- James: pear
- Ajay: apple</t>
  </si>
  <si>
    <t>Looking at the given example, I need to analyze Ajay's statement and apply the fruit mapping rules.
**Results:**
**Profession Analysis:**
"bug-free sprint success" indicates software development work
→ software engineer → **orange**
**Meal Analysis:**
"pad thai" (typically eaten during lunch time)
→ lunch → **orange**
**Sentiment Analysis:**
"smiled" and "praised his success" shows positive emotions
→ positive → **apple**
**Final Result:**
Following the pattern format: Ajay smiled over pad thai and praised his bug-free sprint success // software engineer, lunch, positive // **orange, orange, apple**</t>
  </si>
  <si>
    <t xml:space="preserve">Meena had falafel wraps while reviewing her well-received UI design // </t>
  </si>
  <si>
    <t>Meena had falafel wraps while reviewing her well-received UI design. Since the UI design was well-received, this indicates a positive outcome.
Positive ==&gt; apple
Final result for Meena: apple</t>
  </si>
  <si>
    <t>Looking at this step by step:
**Results:**
- Meena had falafel wraps → **lunch** → orange
- reviewing her well-received UI design → **artist** → pear  
- well-received → **positive** → apple
**Final Result:**
Since there are multiple fruits (orange, pear, apple), following the pattern from your examples where multiple categories apply, the final result would be: **orange, pear, apple**</t>
  </si>
  <si>
    <t xml:space="preserve">Darryl celebrated a smooth deployment with burgers and fries // </t>
  </si>
  <si>
    <t>### Separate Results:
1. **Roel** is a football player, and football player corresponds to a sportsman, which corresponds to an **apple**.
2. **Chirak** is a Tester, which aligns with being a software engineer, corresponding to an **orange**.
3. **Sophie** works in a guitar band, corresponding to an artist, which leads to a **pear**.
4. **Roy** ate oats meal in the morning, which is associated with breakfast, corresponding to an **apple**.
5. **Sita** cooks biryani for the afternoon, which is associated with lunch, leading to an **orange**.
6. **Mike** likes chips &amp; coffee in the evening, associated with a snack, which corresponds to a **pear**.
7. **Rocky** received a 5% bonus during the end year, which is a positive event, corresponding to an **apple**.
8. The air industry going into losses during covid is a negative event, corresponding to an **orange**.
9. **James**' project completed with no loss &amp; no profit, which is a neutral event, corresponding to a **pear**.
### Darryl's Result:
- **Darryl** celebrated a smooth deployment with burgers and fries. This event does not clearly align with the categories provided (positive, negative, or neutral), but given it is a celebration of a successful event (smooth deployment), it can be considered a positive outcome. Therefore, it corresponds to an **apple**.
### Final Result:
- **Apples: 4** (Roel, Roy, Rocky, Darryl)
- **Oranges: 3** (Chirak, Sita, Air industry)
- **Pears: 3** (Sophie, Mike, James)</t>
  </si>
  <si>
    <t>Looking at the pattern and applying the rules:
**Results:**
- Darryl celebrated a smooth deployment with burgers and fries
- Key context: "celebrated a smooth deployment" 
- Category: positive (celebration indicates a positive outcome)
- Fruit mapping: positive ==&gt; apple
**Final Result:**
Darryl celebrated a smooth deployment with burgers and fries // positive // apple</t>
  </si>
  <si>
    <t xml:space="preserve">Kiara reheated soggy noodles after a failed code review // </t>
  </si>
  <si>
    <t>orange, orange, orange</t>
  </si>
  <si>
    <t>Kiara reheated soggy noodles after a failed code review // negative // orange
**Final Result:**
- Apple: Roel, Roy, Rocky
- Orange: Chirak, Sita, Kiara, Air industry
- Pear: Sophie, Mike, James</t>
  </si>
  <si>
    <t>Looking at the pattern and applying the rules:
**Results:**
- Kiara reheated soggy noodles after a failed code review // negative // orange
**Final Result:**
orange
(This maps to "negative" based on the context of a failed code review, which represents a negative experience)</t>
  </si>
  <si>
    <t xml:space="preserve">Rehan missed lunch due to a last-minute server rollback // </t>
  </si>
  <si>
    <t>Rehan missed lunch due to a last-minute server rollback.
- Rehan's situation relates to missing a meal, specifically lunch. 
- From the given information, lunch corresponds with orange.
**Final Result for Rehan: orange**</t>
  </si>
  <si>
    <t>Looking at the pattern and rules provided:
**Rules:**
- [sportsman ==&gt; apple, software engineer ==&gt; orange &amp; artist ==&gt; pear]
- [breakfast ==&gt; apple, lunch ==&gt; orange &amp; snack ==&gt; pear]
- [positive ==&gt; apple, negative ==&gt; orange &amp; neutral ==&gt; pear]
**Analysis of: "Rehan missed lunch due to a last-minute server rollback"**
**Results:**
- **Profession category:** server rollback suggests software engineer ==&gt; **orange**
- **Meal category:** mentions "lunch" ==&gt; **orange**  
- **Sentiment category:** "missed lunch" is negative ==&gt; **orange**
**Final Result:** **orange**</t>
  </si>
  <si>
    <t xml:space="preserve">Mina grabbed cold pizza and felt frustrated debugging legacy scripts // </t>
  </si>
  <si>
    <t>1. Roel is a football player, which is a type of sportsman, so his corresponding fruit is an apple.
2. Chirak is a software engineer, so his corresponding fruit is an orange.
3. Sophie works in a guitar band, which categorizes her as an artist, so her corresponding fruit is a pear.
4. Roy ate oats meal in the morning, which corresponds to breakfast, so his fruit is an apple.
5. Sita cooks biryani for the afternoon, which corresponds to lunch, so her fruit is an orange.
6. Mike likes chips &amp; coffee in the evening, which corresponds to a snack, so his fruit is a pear.
7. Rocky received a 5% bonus during the end year, which is a positive event, so his fruit is an apple.
8. The air industry went into losses during COVID, which is a negative event, so the corresponding fruit is an orange.
9. James' project completed with no loss &amp; no profit, which is a neutral outcome, so his fruit is a pear.
Mina grabbed cold pizza and felt frustrated debugging legacy scripts. Frustration is a negative feeling, so her corresponding fruit is an orange.
Final result:
- Apple: Roel, Roy, Rocky
- Orange: Chirak, Sita, Air industry, Mina
- Pear: Sophie, Mike, James</t>
  </si>
  <si>
    <t>Looking at the given pattern and applying it to Mina's situation:
**Results:**
- Cold pizza (meal context) → snack → pear
- Frustrated debugging legacy scripts (emotion context) → negative → orange
**Final Result:**
Since there are two different fruits (pear and orange), and following the pattern where negative emotions seem to take precedence in mixed scenarios, the final result would be **orange**.
Mina grabbed cold pizza and felt frustrated debugging legacy scripts // snack + negative // orange</t>
  </si>
  <si>
    <t xml:space="preserve">Sanjay spilled his curry while battling DNS issues all afternoon // </t>
  </si>
  <si>
    <t>**Separate Results:**
1. **Roel:** 
   - Role: Football player 
   - Category: Sportsman
   - Fruit: Apple
2. **Chirak:**
   - Role: Tester
   - Category: Software Engineer
   - Fruit: Orange
3. **Sophie:**
   - Role: Works in guitar band
   - Category: Artist
   - Fruit: Pear
4. **Roy:**
   - Activity: Ate oats meal in the morning
   - Time of Day: Breakfast
   - Fruit: Apple
5. **Sita:**
   - Activity: Cooks biryani for afternoon
   - Time of Day: Lunch
   - Fruit: Orange
6. **Mike:**
   - Likes: Chips &amp; coffee in the evening
   - Time of Day: Snack
   - Fruit: Pear
7. **Rocky:**
   - Event: Received 5% bonus during end year
   - Sentiment: Positive
   - Fruit: Apple
8. **Air industry:**
   - Event: Went into losses during covid
   - Sentiment: Negative
   - Fruit: Orange
9. **James:**
   - Event: Project completed with no loss &amp; no profit
   - Sentiment: Neutral
   - Fruit: Pear
10. **Sanjay:**
    - Event: Spilled his curry while battling DNS issues all afternoon
    - Time of Day: Afternoon (implied lunch)
    - Fruit: Orange (since lunch is linked to orange)
**Final Result:**
   - Apple: 3 (Roel, Roy, Rocky)
   - Orange: 3 (Chirak, Sita, Sanjay)
   - Pear: 3 (Sophie, Mike, James)</t>
  </si>
  <si>
    <t>Looking at the pattern and applying the rules:
**Results:**
- Sanjay spilled his curry while battling DNS issues all afternoon // negative // orange
**Final Result:**
orange
(The situation describes frustrating technical problems and an unfortunate accident, which clearly fits the negative category)</t>
  </si>
  <si>
    <t xml:space="preserve">Zoe skipped lunch again while patching another production issue // </t>
  </si>
  <si>
    <t>### Separate Results:
1. Roel is a football player who is also a sportsman, therefore he is associated with an apple.
2. Chirak is a Tester, which is a role in software engineering, therefore he is associated with an orange.
3. Sophie works in a guitar band, which categorizes her as an artist, therefore she is associated with a pear.
4. Roy ate oats meal in the morning, which counts as breakfast, therefore he is associated with an apple.
5. Sita cooks biryani for the afternoon, which is a meal for lunch, therefore she is associated with an orange.
6. Mike likes chips &amp; coffee in the evening, which is considered a snack, therefore he is associated with a pear.
7. Rocky received a 5% bonus at the end of the year, which is a positive event, therefore he is associated with an apple.
8. The air industry suffered losses during COVID, which is a negative event, therefore it is associated with an orange.
9. James's project completed with no loss and no profit, which is a neutral outcome, therefore he is associated with a pear.
### Zoe's Scenario:
- Zoe skipped lunch again while patching another production issue. Skipping lunch aligns with the lunch category, which is associated with an orange.
### Final Result:
- **Apple**: Roel, Roy, Rocky
- **Orange**: Chirak, Sita, Air Industry, Zoe
- **Pear**: Sophie, Mike, James</t>
  </si>
  <si>
    <t>Looking at the pattern, I need to categorize Zoe's situation and assign the corresponding fruit.
**Results:**
Zoe skipped lunch again while patching another production issue // negative // orange
**Final Result:**
Based on the established mapping where negative situations correspond to orange, Zoe's stressful work situation (skipping lunch due to production issues) is categorized as negative and therefore assigned the fruit orange.</t>
  </si>
  <si>
    <t xml:space="preserve">Amira had a rice bowl while syncing pull requests // </t>
  </si>
  <si>
    <t>orange, orange, pear</t>
  </si>
  <si>
    <t>Amira had a rice bowl while syncing pull requests // software engineer // orange.
**Final Result:**
- Roel: apple
- Chirak: orange
- Sophie: pear
- Roy: apple
- Sita: orange
- Mike: pear
- Rocky: apple
- Air industry: orange
- James: pear
- Amira: orange</t>
  </si>
  <si>
    <t>Looking at the given pattern and rules:
**Rules:**
- [sportsman ==&gt; apple, software engineer ==&gt; orange &amp; artist ==&gt; pear]
- [breakfast ==&gt; apple, lunch ==&gt; orange &amp; snack ==&gt; pear]
- [positive ==&gt; apple, negative ==&gt; orange &amp; neutral ==&gt; pear]
**Analysis of "Amira had a rice bowl while syncing pull requests":**
**Results:**
- Profession: "syncing pull requests" indicates software engineer ==&gt; orange
- Meal timing: "rice bowl" could be any meal, but given context ==&gt; orange (most likely lunch)
- Sentiment: neutral activity ==&gt; pear
**Final Result:**
Since we have orange (profession) + orange (meal context) + pear (sentiment), and orange appears twice, the dominant result is **orange**.
Amira had a rice bowl while syncing pull requests // software engineer // **orange**</t>
  </si>
  <si>
    <t xml:space="preserve">Vikram ate tacos while watching the weekly build status update // </t>
  </si>
  <si>
    <t>Vikram ate tacos while watching the weekly build status update. Since he is watching a build status update, which is typically related to software, Vikram aligns with the role of a software engineer. 
According to the provided rules: 
- Software engineer ==&gt; orange
Final Result: Vikram's scenario corresponds to orange.</t>
  </si>
  <si>
    <t>Looking at the example, I need to analyze Vikram's situation and apply the classification rules.
**Results:**
**Job Classification:**
Vikram is watching "weekly build status update" → software engineer → orange
**Meal Classification:** 
Vikram is eating "tacos while watching" (casual eating activity) → snack → pear
**Sentiment Classification:**
Vikram is doing a routine activity with no clear positive/negative indicators → neutral → pear
**Final Result:**
Vikram ate tacos while watching the weekly build status update // software engineer, snack, neutral // orange, pear, pear</t>
  </si>
  <si>
    <t xml:space="preserve">Esra made a wrap before her sprint planning session // </t>
  </si>
  <si>
    <t>Esra is a software engineer // orange</t>
  </si>
  <si>
    <t>Looking at the pattern you've established, I need to categorize Esra's action and map it to the corresponding fruit.
**Analysis:**
Esra made a wrap before her sprint planning session.
The key details are:
- "wrap" - this is a type of food
- "before her sprint planning session" - indicates this happened in preparation for/before a work meeting
Based on the meal timing categories:
- breakfast ==&gt; apple (morning meals)
- lunch ==&gt; orange (afternoon meals)  
- snack ==&gt; pear (evening meals/light foods)
**Result:**
A wrap eaten before a work session would most likely be categorized as a **snack**.
**Final Result:**
Esra made a wrap before her sprint planning session // snack // **pear**</t>
  </si>
  <si>
    <t xml:space="preserve">Ali munched on dumplings during the lunch-and-learn // </t>
  </si>
  <si>
    <t>**Results Based on Professions:**
- Roel: apple
- Chirak: orange
- Sophie: pear
**Results Based on Meals:**
- Roy: apple
- Sita: orange
- Mike: pear
**Results Based on Sentiment:**
- Rocky: apple
- Air industry: orange
- James: pear
**Ali's Result:**
- Ali: orange (since the meal is associated with lunch, which corresponds to orange)
**Final Results:**
- Apple: 4 (Roel, Roy, Rocky, Ali)
- Orange: 3 (Chirak, Sita, Air industry)
- Pear: 3 (Sophie, Mike, James)</t>
  </si>
  <si>
    <t>Looking at the given pattern and Ali's statement:
**Results:**
- Ali munched on dumplings during the lunch-and-learn
- "lunch-and-learn" contains "lunch" 
- lunch ==&gt; orange
**Final Result:**
Ali // lunch // orange</t>
  </si>
  <si>
    <t xml:space="preserve">Farah ordered noodles while updating her ticket queue // </t>
  </si>
  <si>
    <t>**People and their corresponding fruits:**
1. Roel is a football player, which falls under sportsman, so the fruit is **apple**.
2. Chirak is a Tester, which aligns with software engineer, thus the fruit is **orange**.
3. Sophie works in a guitar band, categorized as an artist, so the fruit is **pear**.
**Activities and their corresponding fruits:**
1. Roy ate oats meal in the morning, classified as breakfast, so the fruit is **apple**.
2. Sita cooks biryani for the afternoon, which is lunch, thus the fruit is **orange**.
3. Mike likes chips &amp; coffee in the evening, considered a snack, so the fruit is **pear**.
**Situations and their corresponding fruits:**
1. Rocky received a 5% bonus during end year, which is a positive event, so the fruit is **apple**.
2. The air industry went into losses during COVID, a negative event, thus the fruit is **orange**.
3. James' project completed with no loss &amp; no profit, a neutral situation, so the fruit is **pear**.
**Farah's situation:**
Farah ordered noodles while updating her ticket queue. The task of updating a ticket queue aligns with work typical of a software engineer, therefore the corresponding fruit is **orange**.
**Final Result:**
- Apple: 4 occurrences
- Orange: 4 occurrences
- Pear: 3 occurrences</t>
  </si>
  <si>
    <t>Looking at the pattern, I need to identify:
1. Farah's profession/role
2. What meal/time this represents
3. The sentiment/outcome
**Results:**
- Farah is updating ticket queues → software engineer/tester role → **orange**
- Farah ordered noodles (eating) → meal context → **orange** 
- No clear positive/negative sentiment indicated → neutral → **pear**
**Final Result:** Since software engineer role and meal context both point to orange, the dominant mapping is **orange**.</t>
  </si>
  <si>
    <t xml:space="preserve">Elio enjoyed grilled veggies and hummus after finishing a bold new canvas // </t>
  </si>
  <si>
    <t>pear, orange, apple</t>
  </si>
  <si>
    <t>Elio enjoyed grilled veggies and hummus after finishing a bold new canvas // artist // pear
**Final Result:**
- Roel // apple
- Chirak // orange
- Sophie // pear
- Roy // apple
- Sita // orange
- Mike // pear
- Rocky // apple
- Air industry // orange
- James // pear
- Elio // pear</t>
  </si>
  <si>
    <t>Looking at the given example, I need to identify:
1. Elio's profession (determines fruit type)
2. Elio's meal timing (confirms fruit type)  
3. Elio's sentiment (confirms fruit type)
**Results:**
**Profession Analysis:**
- "finishing a bold new canvas" → artist → **pear**
**Meal Timing Analysis:**  
- "enjoyed grilled veggies and hummus after finishing" (evening/after work) → snack → **pear**
**Sentiment Analysis:**
- "enjoyed" indicates positive experience → positive → **apple**
**Final Result:**
Since profession and meal timing both point to **pear**, while sentiment points to apple, following the pattern where multiple categories should align:
Elio enjoyed grilled veggies and hummus after finishing a bold new canvas // artist + snack // **pear**</t>
  </si>
  <si>
    <t xml:space="preserve">Mira smiled over pasta after teaching a successful dance workshop // </t>
  </si>
  <si>
    <t>Mira smiled over pasta after teaching a successful dance workshop // positive // apple
**Individual Results:**
1. Roel: apple
2. Chirak: orange
3. Sophie: pear
4. Roy: apple
5. Sita: orange
6. Mike: pear
7. Rocky: apple
8. Air industry: orange
9. James: pear
10. Mira: apple
**Final Result:**
- Apple: 5
- Orange: 3
- Pear: 3</t>
  </si>
  <si>
    <t>Looking at the pattern, I need to analyze Mira's situation and apply the established rules:
**Results by category:**
**Profession category:**
- Mira is teaching dance workshop → artist → **pear**
**Meal/time category:**  
- Pasta is typically eaten during lunch/afternoon → lunch → **orange**
**Sentiment category:**
- Mira smiled after a successful workshop → positive → **apple**
**Final result:**
Mira smiled over pasta after teaching a successful dance workshop // artist + lunch + positive // **pear, orange, apple**</t>
  </si>
  <si>
    <t xml:space="preserve">Zayd treated himself to pizza following a glowing gallery critique // </t>
  </si>
  <si>
    <t>**Occupation to Fruit Mapping:**
1. **Roel** is a football player (sportsman): **Apple**
2. **Chirak** is a Tester (software engineer): **Orange**
3. **Sophie** works in a guitar band (artist): **Pear**
**Meal to Fruit Mapping:**
1. **Roy** ate oats meal in the morning (breakfast): **Apple**
2. **Sita** cooks biryani for afternoon (lunch): **Orange**
3. **Mike** likes chips &amp; coffee in the evening (snack): **Pear**
**Emotion to Fruit Mapping:**
1. **Rocky** received a 5% bonus during end year (positive): **Apple**
2. **Air industry** went into losses during covid (negative): **Orange**
3. **James** project completed with no loss &amp; no profit (neutral): **Pear**
**Additional Query:**
- **Zayd** treated himself to pizza following a glowing gallery critique: **Pear** (as he is likely an artist given the context of a gallery critique)
**Final Result Compilation:**
- **Apple**: Roel, Roy, Rocky
- **Orange**: Chirak, Sita, Air industry
- **Pear**: Sophie, Mike, James, Zayd</t>
  </si>
  <si>
    <t>Looking at the pattern and applying the rules:
**Results:**
- Zayd treated himself to pizza following a glowing gallery critique // positive // apple
**Final Result:**
apple
(A glowing gallery critique is clearly positive feedback, so according to the sentiment mapping rule: positive ==&gt; apple)</t>
  </si>
  <si>
    <t xml:space="preserve">Celeste had her favorite risotto while celebrating a viral song release // </t>
  </si>
  <si>
    <t>**Individual Results:**
1. Roel is a football player, which makes him a sportsman. The fruit that corresponds to a sportsman is an apple.
2. Chirak is a Tester, which makes him a software engineer. The fruit that corresponds to a software engineer is an orange.
3. Sophie works in a guitar band, which makes her an artist. The fruit that corresponds to an artist is a pear.
4. Roy ate oats meal in the morning, which corresponds to breakfast. The fruit for breakfast is an apple.
5. Sita cooks biryani for the afternoon, which corresponds to lunch. The fruit for lunch is an orange.
6. Mike likes chips &amp; coffee in the evening, which corresponds to a snack. The fruit for a snack is a pear.
7. Rocky received a 5% bonus during the end year, which is a positive event. The fruit for a positive event is an apple.
8. The air industry went into losses during covid, which is a negative event. The fruit for a negative event is an orange.
9. James's project completed with no loss and no profit, which is a neutral outcome. The fruit for a neutral outcome is a pear.
**Celeste's Scenario:**
- Celeste had her favorite risotto while celebrating a viral song release, which makes her an artist. The fruit that corresponds to an artist is a pear.
**Final Result:**
- Apple: 3 (Roel, Roy, Rocky)
- Orange: 3 (Chirak, Sita, Air industry)
- Pear: 4 (Sophie, Mike, James, Celeste)</t>
  </si>
  <si>
    <t>Looking at this step by step:
**Results:**
- Celeste had her favorite risotto while celebrating a viral song release
- Key context: "celebrating a viral song release" indicates she's likely an artist/musician
- Artist ==&gt; pear
**Final Result:**
Celeste had her favorite risotto while celebrating a viral song release // artist // pear</t>
  </si>
  <si>
    <t xml:space="preserve">Hasan sipped tomato soup, proud of his finished short film script // </t>
  </si>
  <si>
    <t>### Separate Results
1. **Occupations and Fruits:**
   - Roel is a football player (sportsman) ==&gt; Apple
   - Chirak is a Tester (software engineer) ==&gt; Orange
   - Sophie works in a guitar band (artist) ==&gt; Pear
2. **Meal Times and Fruits:**
   - Roy ate oats meal in the morning (breakfast) ==&gt; Apple
   - Sita cooks biryani for afternoon (lunch) ==&gt; Orange
   - Mike likes chips &amp; coffee in the evening (snack) ==&gt; Pear
3. **Moods and Fruits:**
   - Rocky received a 5% bonus during end year (positive) ==&gt; Apple
   - Air industry went into losses during covid (negative) ==&gt; Orange
   - James's project completed with no loss &amp; no profit (neutral) ==&gt; Pear
4. **Additional Query:**
   - Hasan sipped tomato soup, proud of his finished short film script (artist) ==&gt; Pear
### Final Result
- **Apple:** Roel, Roy, Rocky
- **Orange:** Chirak, Sita, Air industry
- **Pear:** Sophie, Mike, James, Hasan</t>
  </si>
  <si>
    <t>Looking at the given pattern, I need to identify:
1. Hasan's profession/role
2. Hasan's meal timing
3. Hasan's sentiment
**Results:**
**Profession Analysis:**
"proud of his finished short film script" → artist → **pear**
**Meal Timing Analysis:**
"sipped tomato soup" (typically an evening snack) → snack → **pear**
**Sentiment Analysis:**
"proud of his finished short film script" (positive emotion) → positive → **apple**
**Final Result:**
Since Hasan maps to multiple fruits (pear, pear, apple), and pear appears twice while apple appears once, the dominant result is **pear**.</t>
  </si>
  <si>
    <t xml:space="preserve">Rana skipped lunch while struggling to complete her piano arrangement // </t>
  </si>
  <si>
    <t>pear, orange, orange</t>
  </si>
  <si>
    <t>Rana skipped lunch while struggling to complete her piano arrangement // artist // pear
Final Result:
- Roel: apple
- Chirak: orange
- Sophie: pear
- Roy: apple
- Sita: orange
- Mike: pear
- Rocky: apple
- Air industry: orange
- James: pear
- Rana: pear</t>
  </si>
  <si>
    <t>Looking at the given pattern and Rana's situation:
**Results:**
- Rana is working on piano arrangement → artist → **pear**
- Rana skipped lunch → lunch → **orange**
**Final Result:**
Since Rana has two conflicting fruit associations (pear from being an artist, orange from the lunch context), following the pattern where the subject's primary characteristic (profession/role) seems to take precedence:
Rana → **pear** (artist working on piano arrangement)</t>
  </si>
  <si>
    <t xml:space="preserve">Noel burned his veggie stir-fry and lost his sketchpad in the process // </t>
  </si>
  <si>
    <t>Noel's situation can be analyzed as follows:
1. Burning the veggie stir-fry is a negative event.
2. Losing his sketchpad is also a negative event.
Since both events that happened to Noel are negative, the corresponding fruit is orange.
**Final result for Noel: orange**</t>
  </si>
  <si>
    <t>Looking at the pattern and rules provided:
**Rules:**
- [positive ==&gt; apple, negative ==&gt; orange &amp; neutral ==&gt; pear]
**Analysis:**
Noel burned his veggie stir-fry and lost his sketchpad in the process
This describes two negative events:
1. Burned his food (negative outcome)
2. Lost his sketchpad (negative outcome)
**Results:**
- Burned veggie stir-fry // negative // orange
- Lost sketchpad // negative // orange
**Final Result:**
Noel burned his veggie stir-fry and lost his sketchpad in the process // negative // orange</t>
  </si>
  <si>
    <t xml:space="preserve">Nia reheated cold soup during a frustrating rehearsal // </t>
  </si>
  <si>
    <t>**Individual Results:**
1. Roel is an football player // sportsman // apple
2. Chirak is a Tester // software engineer // orange
3. Sophie works in guitar band // artist // pear
4. Roy ate oats meal in the morning // breakfast // apple
5. Sita cooks biryani for afternoon // lunch // orange
6. Mike likes chips &amp; coffee in the evening // snack // pear
7. Rocky received 5% bonus during end year // positive // apple
8. Air industry went into losses during covid // negative // orange
9. James' project completed with no loss &amp; no profit // neutral // pear
10. Nia reheated cold soup during a frustrating rehearsal // negative // orange
**Final Result:**
- Apple: 4 (Roel, Roy, Rocky, and apple)
- Orange: 4 (Chirak, Sita, Air industry, Nia)
- Pear: 3 (Sophie, Mike, James)</t>
  </si>
  <si>
    <t>Looking at the pattern and applying the rules:
**Results:**
- Nia reheated cold soup during a frustrating rehearsal // negative // orange
**Final Result:**
orange
The key indicator is "frustrating rehearsal" which clearly expresses a negative sentiment/experience, therefore mapping to orange according to the rule [positive ==&gt; apple, negative ==&gt; orange &amp; neutral ==&gt; pear].</t>
  </si>
  <si>
    <t xml:space="preserve">Idris had dry toast while stressing over postponed auditions // </t>
  </si>
  <si>
    <t>### By Profession:
1. **Roel** is a football player, which categorizes him as a sportsman, corresponding to an **apple**.
2. **Chirak** is a Tester, aligning with the role of a software engineer, thus corresponding to an **orange**.
3. **Sophie** works in a guitar band, which classifies her as an artist, corresponding to a **pear**.
### By Mealtime:
1. **Roy** ate oats meal in the morning, which is associated with breakfast, corresponding to an **apple**.
2. **Sita** cooks biryani for the afternoon, which is associated with lunch, thus corresponding to an **orange**.
3. **Mike** likes chips &amp; coffee in the evening, which is associated with a snack, corresponding to a **pear**.
### By Sentiment:
1. **Rocky** received a 5% bonus during the end of the year, which is a positive event, corresponding to an **apple**.
2. **The air industry** went into losses during covid, which is a negative event, corresponding to an **orange**.
3. **James**' project completed with no loss and no profit, which is a neutral outcome, corresponding to a **pear**.
### Additional:
- **Idris** had dry toast while stressing over postponed auditions. Stressing over postponed auditions can be considered a negative sentiment, therefore corresponding to an **orange**.
### Final Result:
- **Apple**: Roel, Roy, Rocky
- **Orange**: Chirak, Sita, Air industry, Idris
- **Pear**: Sophie, Mike, James</t>
  </si>
  <si>
    <t>Looking at the pattern, I need to analyze Idris's situation and map it to the appropriate fruit categories.
**Results:**
**Profession Analysis:**
Idris had "postponed auditions" - this indicates Idris is an actor/performer
→ **artist** → **pear**
**Meal Analysis:**
Idris had "dry toast while stressing" - no specific meal time mentioned, but the stress-eating context suggests this is likely a **snack** → **pear**
**Sentiment Analysis:**
"stressing over postponed auditions" - this is clearly a negative, stressful situation
→ **negative** → **orange**
**Final Result:**
Idris → **2 pears, 1 orange**</t>
  </si>
  <si>
    <t xml:space="preserve">Hira spilled her curry while rushing to finish her sculpture // </t>
  </si>
  <si>
    <t>Hira is involved in making a sculpture, which categorizes her as an artist. According to your mapping:
- **artist ==&gt; pear**
Final result for Hira: **pear**</t>
  </si>
  <si>
    <t>Looking at this classification system, I need to analyze Hira's situation:
**Results:**
- Hira is working on a sculpture → artist → pear
- Spilling curry suggests this happened during a meal/eating time → lunch → orange  
- Spilling curry while rushing is an unfortunate/bad event → negative → orange
**Final Result:**
Based on the multiple classifications, Hira gets **orange** (appears twice vs pear appearing once)
Hira spilled her curry while rushing to finish her sculpture // artist + lunch + negative // orange</t>
  </si>
  <si>
    <t xml:space="preserve">Julian made a sandwich before heading to his poetry meetup // </t>
  </si>
  <si>
    <t>pear, orange, pear</t>
  </si>
  <si>
    <t>Julian made a sandwich before heading to his poetry meetup // artist // pear
**Final Result:**
- Apple: 4 (Roel, Roy, Rocky, Julian)
- Orange: 3 (Chirak, Sita, Air industry)
- Pear: 4 (Sophie, Mike, James, Julian)</t>
  </si>
  <si>
    <t>Looking at Julian's situation: "Julian made a sandwich before heading to his poetry meetup"
**Results:**
From occupation pattern:
- Julian is going to a poetry meetup → poet/writer → artist → **pear**
From meal timing pattern:
- Julian made a sandwich "before heading" → preparing food beforehand → snack → **pear**
From sentiment pattern:
- Making a sandwich before a meetup → routine preparation → neutral → **pear**
**Final Result:**
Julian → **pear**</t>
  </si>
  <si>
    <t xml:space="preserve">Amina had salad during a quiet gallery intermission // </t>
  </si>
  <si>
    <t>Amina had salad during a quiet gallery intermission // artist // pear
**Individual Results:**
- Roel: apple
- Chirak: orange
- Sophie: pear
- Roy: apple
- Sita: orange
- Mike: pear
- Rocky: apple
- Air industry: orange
- James: pear
- Amina: pear
**Final Result:**
- Apple: 3
- Orange: 3
- Pear: 4</t>
  </si>
  <si>
    <t>Looking at the pattern and analyzing Amina's situation:
**Results:**
- Amina had salad during a quiet gallery intermission
- Gallery intermission suggests an artistic/cultural context → artist → pear
- "Salad during intermission" suggests a light meal between events → snack → pear  
- "Quiet gallery intermission" has a calm, peaceful tone → neutral → pear
**Final Result:**
Amina had salad during a quiet gallery intermission // artist &amp; snack &amp; neutral // **pear**</t>
  </si>
  <si>
    <t xml:space="preserve">Omar packed sushi to take to his studio rehearsal // </t>
  </si>
  <si>
    <t>Omar's action of packing sushi for his studio rehearsal is associated with him being an artist, as studios and rehearsals are typically related to artistic activities like music or performance art.
Category: Artist  
Fruit: Pear
Final Result: Pear</t>
  </si>
  <si>
    <t>Looking at the pattern from your examples:
**Results:**
- Omar packed sushi → taking to studio rehearsal → artist → **pear**
**Final Result:**
Omar packed sushi to take to his studio rehearsal // artist // **pear**</t>
  </si>
  <si>
    <t xml:space="preserve">Layla grabbed shawarma while organizing her art supplies // </t>
  </si>
  <si>
    <t>1. Roel is an apple (sportsman).
2. Chirak is an orange (software engineer).
3. Sophie is a pear (artist).
4. Roy is an apple (breakfast).
5. Sita is an orange (lunch).
6. Mike is a pear (snack).
7. Rocky is an apple (positive).
8. Air industry is an orange (negative).
9. James is a pear (neutral).
10. Layla is a pear (organizing her art supplies suggests she is an artist).
Final Result: 
- Apple: Roel, Roy, Rocky
- Orange: Chirak, Sita, Air industry
- Pear: Sophie, Mike, James, Layla</t>
  </si>
  <si>
    <t>Looking at the given pattern, I need to analyze Layla's situation:
**Results:**
- "grabbed shawarma" → eating context → maps to meal categories
- "organizing her art supplies" → artist activity → maps to profession categories
**Analysis:**
1. **Meal context**: "grabbed shawarma" suggests a quick meal/snack
   - breakfast ==&gt; apple
   - lunch ==&gt; orange  
   - **snack ==&gt; pear**
2. **Profession context**: "organizing her art supplies" indicates artist
   - sportsman ==&gt; apple
   - software engineer ==&gt; orange
   - **artist ==&gt; pear**
**Final Result:**
Layla grabbed shawarma while organizing her art supplies // artist + snack // **pear**</t>
  </si>
  <si>
    <t xml:space="preserve">Ravi prepared a lentil bowl before recording his daily podcast // </t>
  </si>
  <si>
    <t>**Roel:** Apple (Sportsman)  
**Chirak:** Orange (Software Engineer)  
**Sophie:** Pear (Artist)  
**Roy:** Apple (Breakfast)  
**Sita:** Orange (Lunch)  
**Mike:** Pear (Snack)  
**Rocky:** Apple (Positive)  
**Air Industry:** Orange (Negative)  
**James:** Pear (Neutral)  
**Final Result:**  
**Apple:** 4 (Roel, Roy, Rocky, Ravi)  
**Orange:** 3 (Chirak, Sita, Air Industry)  
**Pear:** 3 (Sophie, Mike, James)  
(Note: Ravi has not been classified, but based on context clues, preparing a meal before a podcast suggests a neutral activity, leaning towards a pear result.)</t>
  </si>
  <si>
    <t>Looking at the given pattern, I need to categorize Ravi's activity and map it to the corresponding fruit.
**Results:**
From the context: "Ravi prepared a lentil bowl before recording his daily podcast"
- **Meal timing analysis**: "prepared a lentil bowl before recording his daily podcast" suggests this is likely a meal prepared before an activity, which could be breakfast (morning preparation)
- **Mapping**: breakfast ==&gt; apple
**Final Result:**
Ravi prepared a lentil bowl before recording his daily podcast // breakfast // **apple**</t>
  </si>
  <si>
    <t xml:space="preserve">Keisha smiled after enjoying protein bites before her soccer scrimmage // </t>
  </si>
  <si>
    <t>apple, pear, apple</t>
  </si>
  <si>
    <t>Keisha smiled after enjoying protein bites before her soccer scrimmage // positive // apple
**Final Result:**
- Apple: Roel, Roy, Rocky, Keisha
- Orange: Chirak, Sita, Air industry
- Pear: Sophie, Mike, James project</t>
  </si>
  <si>
    <t>I'll analyze the given statement following the established patterns:
**Analysis:**
Keisha smiled after enjoying protein bites before her soccer scrimmage
**Results:**
**Occupation Category:**
- Soccer scrimmage → sportsman → **apple**
**Meal/Time Category:**  
- Before scrimmage (pre-activity snack) → snack → **pear**
**Sentiment Category:**
- Smiled after enjoying → positive → **apple**
**Final Result:**
Keisha smiled after enjoying protein bites before her soccer scrimmage // sportsman + snack + positive // **apple + pear + apple**</t>
  </si>
  <si>
    <t xml:space="preserve">Ravi munched happily on mixed nuts after acing his swim set // </t>
  </si>
  <si>
    <t>**Individual Results:**
1. Roel is a sportsman, which corresponds to an apple.
2. Chirak is a software engineer, which corresponds to an orange.
3. Sophie works in a guitar band, making her an artist, which corresponds to a pear.
4. Roy ate oats meal for breakfast, which corresponds to an apple.
5. Sita cooked biryani for lunch, which corresponds to an orange.
6. Mike likes chips &amp; coffee for a snack, which corresponds to a pear.
7. Rocky received a 5% bonus, a positive event, which corresponds to an apple.
8. The air industry suffering losses during covid is a negative event, which corresponds to an orange.
9. James' project completed with no loss &amp; no profit, a neutral outcome, which corresponds to a pear.
**Final Result:**
Ravi munched happily on mixed nuts after acing his swim set, which indicates a positive outcome. Therefore, it corresponds to an apple.</t>
  </si>
  <si>
    <t>Looking at the given example, I need to analyze Ravi's situation using the established mapping rules.
**Results:**
**Category Analysis:**
- sportsman ==&gt; apple ✓ (Ravi is doing swimming)
- breakfast ==&gt; apple ✗ (munching after swim set, not morning meal)
- positive ==&gt; apple ✓ (happily munched after "acing" his swim set)
**Reasoning:**
- Ravi is a swimmer (sportsman category) → apple
- He munched after his swim set (snack timing, not breakfast) → would be pear
- He "aced" his swim set and munched "happily" (positive experience) → apple
**Final Result:**
Ravi munched happily on mixed nuts after acing his swim set // sportsman, positive // **apple**</t>
  </si>
  <si>
    <t xml:space="preserve">Leo treated himself to trail mix after completing his final judo kata // </t>
  </si>
  <si>
    <t>Leo treated himself to trail mix after completing his final judo kata // sportsman // apple
**Separate Results:**
1. Roel: apple
2. Chirak: orange
3. Sophie: pear
4. Roy: apple
5. Sita: orange
6. Mike: pear
7. Rocky: apple
8. Air industry: orange
9. James: pear
10. Leo: apple
**Final Result:**
- Apple: 5 (Roel, Roy, Rocky, Leo, Leo)
- Orange: 3 (Chirak, Sita, Air industry)
- Pear: 3 (Sophie, Mike, James)</t>
  </si>
  <si>
    <t>Looking at Leo's statement: "Leo treated himself to trail mix after completing his final judo kata"
**Results:**
**Occupation Analysis:**
- Judo kata → martial arts → sportsman → apple
**Meal Timing Analysis:**
- "treated himself" → reward/treat → snack → pear
**Sentiment Analysis:**
- Completing final kata → achievement → positive → apple
**Final Result:**
Leo → apple (appears twice) + pear (appears once) → **apple**</t>
  </si>
  <si>
    <t xml:space="preserve">Amira sipped her post-run smoothie and felt proud of her sprint time // </t>
  </si>
  <si>
    <t>Amira's feeling of pride after her sprint is a positive emotion.
Result for Amira: apple
Final results:
- Roel: apple
- Chirak: orange
- Sophie: pear
- Roy: apple
- Sita: orange
- Mike: pear
- Rocky: apple
- Air industry: orange
- James: pear
- Amira: apple</t>
  </si>
  <si>
    <t>Looking at Amira's situation: "Amira sipped her post-run smoothie and felt proud of her sprint time"
**Results:**
**Profession Analysis:** 
- Amira appears to be a runner/athlete based on her post-run activity and focus on sprint time
- Runner/athlete = sportsman category
- Sportsman ==&gt; apple
**Meal Timing Analysis:**
- "Post-run smoothie" indicates a drink consumed after exercise
- This fits the snack category (refreshment/drink outside main meals)
- Snack ==&gt; pear
**Sentiment Analysis:**
- "felt proud of her sprint time" shows positive emotions and satisfaction
- Positive ==&gt; apple
**Final Result:**
- Profession: apple
- Meal timing: pear  
- Sentiment: apple
**Fruit only:** apple, pear, apple</t>
  </si>
  <si>
    <t xml:space="preserve">Karim had a peanut bar while discussing tournament wins with teammates // </t>
  </si>
  <si>
    <t>For Karim:
- Since there is no specific role or sentiment directly mentioned in the statement about Karim, and the statement does not directly relate to any of the predefined categories (sportsman/software engineer/artist or breakfast/lunch/snack or positive/negative/neutral), the result is indeterminate based on the provided mappings.
Final result:
- Roel: apple
- Chirak: orange
- Sophie: pear
- Roy: apple
- Sita: orange
- Mike: pear
- Rocky: apple
- Air industry: orange
- James: pear
- Karim: indeterminate</t>
  </si>
  <si>
    <t>Looking at the given example, I need to analyze Karim's situation using the three classification systems:
**Results:**
- **Occupation analysis**: "discussing tournament wins with teammates" → sportsman → apple
- **Meal timing analysis**: "had a peanut bar" → snack → pear  
- **Sentiment analysis**: "tournament wins" (positive context) → positive → apple
**Final Result:**
Karim had a peanut bar while discussing tournament wins with teammates // sportsman, snack, positive // apple, pear, apple</t>
  </si>
  <si>
    <t xml:space="preserve">Nisha bit into a stale granola bar and frowned before tennis practice // </t>
  </si>
  <si>
    <t>apple, pear, orange</t>
  </si>
  <si>
    <t>Nisha bit into a stale granola bar and frowned before tennis practice // negative // orange
Final Result:
- Roel (sportsman) ==&gt; apple
- Chirak (software engineer) ==&gt; orange
- Sophie (artist) ==&gt; pear
- Roy (breakfast) ==&gt; apple
- Sita (lunch) ==&gt; orange
- Mike (snack) ==&gt; pear
- Rocky (positive) ==&gt; apple
- Air industry (negative) ==&gt; orange
- James (neutral) ==&gt; pear
- Nisha (negative) ==&gt; orange</t>
  </si>
  <si>
    <t>Looking at this step by step:
**Results:**
- Nisha bit into a stale granola bar and frowned before tennis practice
- "stale granola bar" + "frowned" = negative experience
- negative ==&gt; orange
**Final Result:**
orange</t>
  </si>
  <si>
    <t xml:space="preserve">Elias skipped snacks and hit the court feeling lightheaded // </t>
  </si>
  <si>
    <t>### Individual Results:
1. **Roel** - apple (sportsman)
2. **Chirak** - orange (software engineer)
3. **Sophie** - pear (artist)
4. **Roy** - apple (breakfast)
5. **Sita** - orange (lunch)
6. **Mike** - pear (snack)
7. **Rocky** - apple (positive)
8. **Air industry** - orange (negative)
9. **James** - pear (neutral)
### Final Result:
- **Apple**: 4
- **Orange**: 3
- **Pear**: 3</t>
  </si>
  <si>
    <t>Looking at the given patterns and rules:
**Rules:**
- [sportsman ==&gt; apple, software engineer ==&gt; orange &amp; artist ==&gt; pear]
- [breakfast ==&gt; apple, lunch ==&gt; orange &amp; snack ==&gt; pear]
- [positive ==&gt; apple, negative ==&gt; orange &amp; neutral ==&gt; pear]
**Analysis of: "Elias skipped snacks and hit the court feeling lightheaded"**
**Results:**
- Activity context: "hit the court" suggests sportsman ==&gt; **apple**
- Meal context: "skipped snacks" relates to snack time ==&gt; **pear**
- Sentiment context: "feeling lightheaded" (negative physical state) ==&gt; **orange**
**Final Result:**
Since multiple rules apply and there's no clear single dominant category, but the sentence structure emphasizes the negative consequence (feeling lightheaded) as the main outcome:
Elias skipped snacks and hit the court feeling lightheaded // negative // **orange**</t>
  </si>
  <si>
    <t xml:space="preserve">Priya spilled her juice while prepping for the boxing match // </t>
  </si>
  <si>
    <t>### Individual Results:
1. **Roel** - As a football player and sportsman, the corresponding fruit is **apple**.
2. **Chirak** - As a software engineer, the corresponding fruit is **orange**.
3. **Sophie** - As someone who works in a guitar band (artist), the corresponding fruit is **pear**.
4. **Roy** - Consumed oats meal for breakfast, which corresponds to **apple**.
5. **Sita** - Cooked biryani for lunch, which corresponds to **orange**.
6. **Mike** - Likes chips &amp; coffee for a snack, which corresponds to **pear**.
7. **Rocky** - Received a 5% bonus (positive), which corresponds to **apple**.
8. **Air industry** - Went into losses during COVID (negative), which corresponds to **orange**.
9. **James** - His project completed with no loss &amp; no profit (neutral), which corresponds to **pear**.
10. **Priya** - Spilling juice, typically a neutral event without positive or negative connotations, would correspond to **pear**.
### Final Result:
- **Apple**: Roel, Roy, Rocky
- **Orange**: Chirak, Sita, Air industry
- **Pear**: Sophie, Mike, James, Priya</t>
  </si>
  <si>
    <t>Looking at the pattern, I need to identify the key elements in the sentence about Priya and map them to the fruit categories.
**Results:**
**Category 1 - Profession:**
- "boxing match" indicates Priya is involved in boxing
- Boxing = sportsman = **apple**
**Category 2 - Time/Meal context:**
- "prepping for" suggests this is preparation time
- This doesn't clearly fit breakfast/lunch/snack, but "prepping" could be considered preparation/snack time
- Preparation/snack = **pear**
**Category 3 - Sentiment:**
- "spilled her juice" indicates an accident/mishap
- Spilling = negative event = **orange**
**Final Result:**
Priya spilled her juice while prepping for the boxing match // sportsman, snack, negative // **apple, pear, orange**</t>
  </si>
  <si>
    <t xml:space="preserve">Andre burned his popcorn and missed his warm-up slot // </t>
  </si>
  <si>
    <t>1. Roel is a sportsman, so the corresponding fruit is **apple**.
2. Chirak is a software engineer, so the corresponding fruit is **orange**.
3. Sophie works in a guitar band, which categorizes her as an artist, so the corresponding fruit is **pear**.
4. Roy ate oats meal in the morning, which corresponds to **breakfast**, so the fruit is **apple**.
5. Sita cooks biryani for the afternoon, corresponding to **lunch**, so the fruit is **orange**.
6. Mike likes chips &amp; coffee in the evening, which corresponds to a **snack**, so the fruit is **pear**.
7. Rocky received a 5% bonus, which is a **positive** outcome, so the fruit is **apple**.
8. The air industry suffered losses during COVID, which is a **negative** outcome, so the fruit is **orange**.
9. James' project completed with no loss and no profit, which is **neutral**, so the fruit is **pear**.
10. Andre burned his popcorn and missed his warm-up slot, which sounds like a negative experience, so the corresponding fruit would be **orange**.
**Final Result**: Apple, Orange, Pear, Apple, Orange, Pear, Apple, Orange, Pear, Orange.</t>
  </si>
  <si>
    <t>Looking at Andre's situation: "Andre burned his popcorn and missed his warm-up slot"
**Results:**
- Burned popcorn: negative event
- Missed warm-up slot: negative event
- Overall assessment: negative
**Final Result:**
Andre burned his popcorn and missed his warm-up slot // negative // **orange**</t>
  </si>
  <si>
    <t xml:space="preserve">Zara crunched dry crackers, frustrated after being benched mid-match // </t>
  </si>
  <si>
    <t>1. **Roel**: Apple
2. **Chirak**: Orange
3. **Sophie**: Pear
4. **Roy**: Apple
5. **Sita**: Orange
6. **Mike**: Pear
7. **Rocky**: Apple
8. **Air industry**: Orange
9. **James**: Pear
10. **Zara**: Orange (implied negative emotion - frustration)
**Final Result**: 4 Apples, 4 Oranges, 3 Pears</t>
  </si>
  <si>
    <t>[fruit only][separate results &amp; final result]
**Results:**
- Zara crunched dry crackers, frustrated after being benched mid-match // negative // orange
**Final Result:** orange</t>
  </si>
  <si>
    <t xml:space="preserve">Devin grabbed dried fruit before heading to his fencing workshop // </t>
  </si>
  <si>
    <t>Devin grabbed dried fruit before heading to his fencing workshop // snack // pear
**Final Result:**
- **Apple:** Roel, Roy, Rocky
- **Orange:** Chirak, Sita, Air industry
- **Pear:** Sophie, Mike, James, Devin</t>
  </si>
  <si>
    <t>Looking at this step by step:
**Results:**
- Devin grabbed dried fruit before heading to his fencing workshop
- "fencing workshop" indicates Devin is a sportsman
- sportsman ==&gt; apple
**Final Result:**
Devin // sportsman // apple</t>
  </si>
  <si>
    <t xml:space="preserve">Saanvi ate pretzels while watching training replays // </t>
  </si>
  <si>
    <t>Saanvi ate pretzels while watching training replays // snack // pear
Final Result:
- Roel: apple
- Chirak: orange
- Sophie: pear
- Roy: apple
- Sita: orange
- Mike: pear
- Rocky: apple
- Air industry: orange
- James: pear
- Saanvi: pear</t>
  </si>
  <si>
    <t>Looking at the pattern and rules provided:
**Results:**
- Saanvi ate pretzels while watching training replays // snack // pear
**Final Result:**
pear
(This follows the meal timing rule: snacking activity → snack → pear)</t>
  </si>
  <si>
    <t xml:space="preserve">Luka packed seed bars into his gym bag before kayaking // </t>
  </si>
  <si>
    <t>1. Roel is an apple (sportsman).
2. Chirak is an orange (software engineer).
3. Sophie is a pear (artist).
4. Roy is an apple (breakfast).
5. Sita is an orange (lunch).
6. Mike is a pear (snack).
7. Rocky is an apple (positive).
8. Air industry is an orange (negative).
9. James' project is a pear (neutral).
Final Result:
- Apple: Roel, Roy, Rocky
- Orange: Chirak, Sita, Air industry
- Pear: Sophie, Mike, James' project
Luka's scenario with the seed bars and gym bag before kayaking does not match any of the given categories, so no fruit can be assigned.</t>
  </si>
  <si>
    <t>Looking at the pattern and rules provided:
**Results:**
- Luka packed seed bars into his gym bag before kayaking
This statement involves:
- Physical activity (kayaking) → relates to sportsman category
- Gym bag and preparation → suggests athletic/sports context
- "Before kayaking" → morning/preparation time
Following the established patterns:
- Sportsman ==&gt; apple
- Morning/preparation activity ==&gt; apple (similar to breakfast timing)
- Positive/active context ==&gt; apple
**Final Result:**
Luka packed seed bars into his gym bag before kayaking // sportsman // **apple**</t>
  </si>
  <si>
    <t xml:space="preserve">Meera peeled an orange mid-practice and resumed sparring // </t>
  </si>
  <si>
    <t>Meera is a sportsman (since she resumed sparring, which is a sports activity) // apple. 
**Final Result:**
- Roel: apple
- Chirak: orange
- Sophie: pear
- Roy: apple
- Sita: orange
- Mike: pear
- Rocky: apple
- Air industry: orange
- James: pear
- Meera: apple</t>
  </si>
  <si>
    <t>Looking at the given text: "Meera peeled an orange mid-practice and resumed sparring"
**Results:**
**Profession Analysis:**
- "sparring" indicates martial arts/combat sports
- This makes Meera a **sportsman** 
- sportsman ==&gt; **apple**
**Activity/Timing Analysis:**
- "mid-practice" suggests this occurred during training/practice time
- This doesn't clearly fit breakfast (morning), lunch (afternoon), or snack (evening)
- Based on the timing ambiguity, I'll classify as **snack** (most flexible category)
- snack ==&gt; **pear**
**Sentiment Analysis:**
- The text is factual and descriptive
- No positive or negative emotional indicators
- **neutral** tone
- neutral ==&gt; **pear**
**Final Result:**
apple, pear, pear</t>
  </si>
  <si>
    <t xml:space="preserve">Naveen had peanut butter toast between jump rope sets // </t>
  </si>
  <si>
    <t>**Individual Results:**
1. Roel is an football player // sportsman // **apple**
2. Chirak is a Tester // software engineer // **orange**
3. Sophie works in a guitar band // artist // **pear**
4. Roy ate oats meal in the morning // breakfast // **apple**
5. Sita cooks biryani for afternoon // lunch // **orange**
6. Mike likes chips &amp; coffee in the evening // snack // **pear**
7. Rocky received a 5% bonus during the end of the year // positive // **apple**
8. The air industry went into losses during covid // negative // **orange**
9. James' project completed with no loss &amp; no profit // neutral // **pear**
10. Naveen had peanut butter toast between jump rope sets // **Not specified**
**Final Result:**
- **Apple**: 3 (Roel, Roy, Rocky)
- **Orange**: 3 (Chirak, Sita, Air Industry)
- **Pear**: 3 (Sophie, Mike, James)
**Note**: Naveen's result isn't specified under any category.</t>
  </si>
  <si>
    <t>I'll analyze Naveen's situation using the established pattern rules.
**Analysis:**
Naveen had peanut butter toast between jump rope sets
**Rule Application:**
- "between jump rope sets" = snack timing
- snack ==&gt; pear
**Results:**
Naveen had peanut butter toast between jump rope sets // snack // pear
**Final Result:**
pear</t>
  </si>
  <si>
    <t xml:space="preserve">Natasha celebrated solving a memory leak with iced coffee and biscotti // </t>
  </si>
  <si>
    <t>orange, pear, apple</t>
  </si>
  <si>
    <t>**Fruit Results:**
1. Roel (sportsman) - apple
2. Chirak (software engineer) - orange
3. Sophie (artist) - pear
4. Roy (breakfast) - apple
5. Sita (lunch) - orange
6. Mike (snack) - pear
7. Rocky (positive) - apple
8. Air industry (negative) - orange
9. James (neutral) - pear
**Final Result:**
- **Apple:** 3 (Roel, Roy, Rocky)
- **Orange:** 3 (Chirak, Sita, Air industry)
- **Pear:** 3 (Sophie, Mike, James)
**Unresolved:**
- Natasha celebrated solving a memory leak with iced coffee and biscotti.</t>
  </si>
  <si>
    <t>Looking at the pattern and analyzing Natasha's situation:
**Results:**
- Natasha celebrated solving a memory leak → software engineer → orange
- Natasha celebrated solving a memory leak → positive experience → apple  
- Natasha had iced coffee and biscotti → snack → pear
**Final Result:**
Since multiple fruits apply (orange, apple, pear), following the established pattern where the first applicable category determines the result:
Natasha → software engineer → **orange**</t>
  </si>
  <si>
    <t xml:space="preserve">Harsh enjoyed cheese cubes while reviewing a perfect test suite // </t>
  </si>
  <si>
    <t>1. Roel is a football player, which categorizes him as a sportsman. Therefore, his corresponding fruit is apple.
2. Chirak is a Tester, which categorizes him as a software engineer. Therefore, his corresponding fruit is orange.
3. Sophie works in a guitar band, which categorizes her as an artist. Therefore, her corresponding fruit is pear.
4. Roy ate oats meal in the morning, which corresponds to breakfast. Therefore, his fruit is apple.
5. Sita cooks biryani for afternoon meal, which corresponds to lunch. Therefore, her fruit is orange.
6. Mike likes chips &amp; coffee in the evening, which corresponds to a snack. Therefore, his fruit is pear.
7. Rocky received a 5% bonus during the end year, which is a positive event. Therefore, his corresponding fruit is apple.
8. The air industry went into losses during COVID, which is a negative event. Therefore, the corresponding fruit is orange.
9. James' project completed with no loss and no profit, which is a neutral outcome. Therefore, his corresponding fruit is pear.
Final Results:
- Apple: Roel, Roy, Rocky
- Orange: Chirak, Sita, Air industry
- Pear: Sophie, Mike, James 
Harsh enjoyed cheese cubes while reviewing a perfect test suite. Since Harsh's activity is related to reviewing a test suite (software testing), and he is reviewing a perfect test suite which is a positive outcome, his corresponding fruit would be apple.</t>
  </si>
  <si>
    <t>Looking at the given example, I need to analyze Harsh's situation using the established patterns:
**Results:**
**Category 1 - Profession:**
- "reviewing a perfect test suite" → Tester → software engineer → **orange**
**Category 2 - Activity/Timing:**
- "enjoyed cheese cubes" → snacking → **pear**
**Category 3 - Sentiment:**
- "enjoyed" + "perfect" → positive experience → **apple**
**Final Result:**
Harsh enjoyed cheese cubes while reviewing a perfect test suite // software engineer, snack, positive // **orange, pear, apple**</t>
  </si>
  <si>
    <t xml:space="preserve">Zoe savored banana chips as her pull request got merged // </t>
  </si>
  <si>
    <t>1. Roel as a sportsman corresponds to an apple.
2. Chirak as a software engineer corresponds to an orange.
3. Sophie as an artist corresponds to a pear.
4. Roy having breakfast corresponds to an apple.
5. Sita having lunch corresponds to an orange.
6. Mike having a snack corresponds to a pear.
7. Rocky receiving a positive bonus corresponds to an apple.
8. Air industry going into losses corresponds to an orange.
9. James completing a project neutrally corresponds to a pear.
**Final Result:**
- Apple: Roel, Roy, Rocky
- Orange: Chirak, Sita, Air industry
- Pear: Sophie, Mike, James</t>
  </si>
  <si>
    <t>Looking at this step by step:
**Results:**
- **Occupation**: Zoe is a software engineer (pull request got merged) ==&gt; orange
- **Meal time**: This is a snack (banana chips) ==&gt; pear  
- **Sentiment**: This is positive (savored, successful merge) ==&gt; apple
**Final result:** Since we need [fruit only] and have multiple fruits (orange, pear, apple), following the pattern from the examples where the occupation seems to take precedence:
**orange**</t>
  </si>
  <si>
    <t xml:space="preserve">Amir felt satisfied sipping bubble tea after a successful UX demo // </t>
  </si>
  <si>
    <t>Amir's situation can be categorized as:
**Positive, Neutral, or Negative:** Since Amir felt satisfied after a successful demo, this indicates a positive outcome.
**Fruit associated:** Apple (since positive ==&gt; apple)
Final categorization for Amir:
- Amir felt satisfied sipping bubble tea after a successful UX demo // **positive // apple**</t>
  </si>
  <si>
    <t>Looking at the pattern and applying the rules:
**Results:**
- Amir felt satisfied sipping bubble tea after a successful UX demo // positive // apple
**Final Result:**
apple
(Amir felt satisfied after a successful demo, which indicates a positive sentiment, therefore mapping to apple according to the positive ==&gt; apple rule)</t>
  </si>
  <si>
    <t xml:space="preserve">Tara smiled while having trail mix and watching her code pass CI flawlessly // </t>
  </si>
  <si>
    <t>### Separate Results:
1. Roel: apple
2. Chirak: orange
3. Sophie: pear
4. Roy: apple
5. Sita: orange
6. Mike: pear
7. Rocky: apple
8. Air industry: orange
9. James: pear
### Final Results:
- Apples: Roel, Roy, Rocky
- Oranges: Chirak, Sita, Air industry
- Pears: Sophie, Mike, James</t>
  </si>
  <si>
    <t>Looking at the given pattern and rules:
**Rules:**
- [sportsman ==&gt; apple, software engineer ==&gt; orange &amp; artist ==&gt; pear]
- [breakfast ==&gt; apple, lunch ==&gt; orange &amp; snack ==&gt; pear]  
- [positive ==&gt; apple, negative ==&gt; orange &amp; neutral ==&gt; pear]
**Analysis of:** "Tara smiled while having trail mix and watching her code pass CI flawlessly"
**Results:**
- **Profession category:** software engineer (mentions "code" and "CI" - Continuous Integration)
- **Meal category:** snack (trail mix is typically a snack food)
- **Sentiment category:** positive (smiled, flawlessly passing tests)
**Fruit mappings:**
- software engineer ==&gt; orange
- snack ==&gt; pear  
- positive ==&gt; apple
**Final result:** apple, orange, pear</t>
  </si>
  <si>
    <t xml:space="preserve">Dev drank a warm soda while debugging the broken login page // </t>
  </si>
  <si>
    <t>orange, pear, orange</t>
  </si>
  <si>
    <t>Based on the associations provided:
**Professions:**
1. Roel is a football player, which corresponds to sportsman, therefore the fruit is apple.
2. Chirak is a Tester, which corresponds to software engineer, therefore the fruit is orange.
3. Sophie works in a guitar band, which corresponds to artist, therefore the fruit is pear.
**Meals:**
1. Roy ate oats meal in the morning, which corresponds to breakfast, therefore the fruit is apple.
2. Sita cooks biryani for the afternoon, which corresponds to lunch, therefore the fruit is orange.
3. Mike likes chips &amp; coffee in the evening, which corresponds to snack, therefore the fruit is pear.
**Emotions:**
1. Rocky received a 5% bonus during the end year, which is positive, therefore the fruit is apple.
2. Air industry went into losses during covid, which is negative, therefore the fruit is orange.
3. James's project completed with no loss &amp; no profit, which is neutral, therefore the fruit is pear.
**Additional Scenario:**
- Dev drank a warm soda while debugging the broken login page. Since this scenario appears neutral (neither clearly positive nor negative, just a factual situation), the corresponding fruit is pear.
**Final Result:**
- Apple: 4 (Roel, Roy, Rocky, Dev)
- Orange: 3 (Chirak, Sita, Air industry)
- Pear: 4 (Sophie, Mike, James, Dev) 
Note: Dev's scenario was categorized as neutral, leading to pear as the fruit. If further details suggest a different emotional tone, the fruit could change accordingly.</t>
  </si>
  <si>
    <t>I'll analyze the given information and apply the pattern to determine what fruit corresponds to Dev's situation.
**Results:**
1. **Roel** is a football player → sportsman → **apple**
2. **Chirak** is a Tester → software engineer → **orange**
3. **Sophie** works in guitar band → artist → **pear**
4. **Roy** ate oats meal in the morning → breakfast → **apple**
5. **Sita** cooks biryani for afternoon → lunch → **orange**
6. **Mike** likes chips &amp; coffee in the evening → snack → **pear**
7. **Rocky** received 5% bonus during end year → positive → **apple**
8. **Air industry** went into losses during covid → negative → **orange**
9. **James** project completed with no loss &amp; no profit → neutral → **pear**
**Final Result:**
**Dev** drank a warm soda while debugging the broken login page → software engineer → **orange**
(Dev is debugging code, which indicates he's a software engineer, therefore he gets an orange according to the established pattern)</t>
  </si>
  <si>
    <t xml:space="preserve">Laila skipped snacks to troubleshoot endless error logs // </t>
  </si>
  <si>
    <t>1. Roel is an apple because he is a sportsman.
2. Chirak is an orange because he is a software engineer.
3. Sophie is a pear because she works in a guitar band (artist).
4. Roy is an apple because he had breakfast.
5. Sita is an orange because she cooked for lunch.
6. Mike is a pear because he likes snacks.
7. Rocky is an apple because he received a positive bonus.
8. The air industry is an orange due to negative financial performance during covid.
9. James's project is a pear because it was neutral.
10. Laila is an orange because she is a software engineer troubleshooting errors, which aligns with negative scenarios.
Final Result: Apple (4), Orange (4), Pear (3)</t>
  </si>
  <si>
    <t>Looking at this step by step:
**Results:**
- Laila skipped **snacks** → pear (meal timing rule)
- Laila is **troubleshooting** → orange (software engineer occupation rule)
- **Endless error logs** (frustrating situation) → orange (negative sentiment rule)
**Final Result:**
Laila → **orange** (software engineer categorization applies as the primary classification)</t>
  </si>
  <si>
    <t xml:space="preserve">Nikhil spilled salsa on his notes during the last-minute patch scramble // </t>
  </si>
  <si>
    <t>Nikhil's situation would be categorized as "neutral" because it doesn't directly imply anything overwhelmingly positive or negative about his overall status or emotions. It seems to be more of an unfortunate or neutral incident. Based on the mapping provided:
**neutral ==&gt; pear**
**Final Result:**
- Roel: apple
- Chirak: orange
- Sophie: pear
- Roy: apple
- Sita: orange
- Mike: pear
- Rocky: apple
- Air industry: orange
- James: pear
- Nikhil: pear</t>
  </si>
  <si>
    <t>Looking at this step by step:
**Results:**
- Profession: Nikhil is doing last-minute patch scramble → software engineer → **orange**
- Time/meal: This appears to be during work/development time, not a specific meal → **neutral** → **pear** 
- Sentiment: Spilling salsa on notes is a negative mishap → negative → **orange**
**Final Result:**
orange, pear, orange
Since the instruction asks for "fruit only" and to separate results from final result:
**Individual Results:** orange, pear, orange
**Final Result:** orange, pear, orange</t>
  </si>
  <si>
    <t xml:space="preserve">Nina opened stale crackers mid-sprint planning, unimpressed // </t>
  </si>
  <si>
    <t>Nina's experience with opening stale crackers and feeling unimpressed can be categorized as a negative experience. According to the given system:
- **negative ==&gt; orange**
So, Nina's result is **orange**.
### Separate Results:
1. Roel (apple)
2. Chirak (orange)
3. Sophie (pear)
4. Roy (apple)
5. Sita (orange)
6. Mike (pear)
7. Rocky (apple)
8. Air industry (orange)
9. James (pear)
10. Nina (orange)
### Final Result:
- Apple: 3
- Orange: 4
- Pear: 3</t>
  </si>
  <si>
    <t>Looking at the pattern and rules provided:
**Results:**
- Nina opened stale crackers mid-sprint planning, unimpressed // negative // orange
**Final Result:**
orange
(Nina's experience with stale crackers and being unimpressed indicates a negative sentiment, which maps to orange according to the rule: positive ==&gt; apple, negative ==&gt; orange &amp; neutral ==&gt; pear)</t>
  </si>
  <si>
    <t xml:space="preserve">Joel munched on a soggy sandwich, annoyed by failing build scripts // </t>
  </si>
  <si>
    <t>1. **Roel** is an football player, classified as a sportsman, associated with **apple**.
2. **Chirak** is a Tester, classified as a software engineer, associated with **orange**.
3. **Sophie** works in a guitar band, classified as an artist, associated with **pear**.
---
4. **Roy** ate oats meal in the morning, associated with breakfast, linked to **apple**.
5. **Sita** cooks biryani for the afternoon, associated with lunch, linked to **orange**.
6. **Mike** likes chips &amp; coffee in the evening, associated with snack, linked to **pear**.
---
7. **Rocky** received a 5% bonus during the end of the year, considered **positive**, associated with **apple**.
8. **The air industry** went into losses during COVID, considered **negative**, associated with **orange**.
9. **James' project** completed with no loss &amp; no profit, considered **neutral**, associated with **pear**.
---
10. **Joel** munched on a soggy sandwich, annoyed by failing build scripts. The scenario is **negative** (due to annoyance and failing scripts), associated with **orange**.
---
**Final Result:**
- **Apple:** Roel, Roy, Rocky
- **Orange:** Chirak, Sita, The air industry, Joel
- **Pear:** Sophie, Mike, James' project</t>
  </si>
  <si>
    <t>Looking at Joel's situation step by step:
**Results:**
- Joel munched on a soggy sandwich → snack → **pear**
- Joel annoyed by failing build scripts → negative emotion → **orange**
**Final Result:**
Joel gets both **pear** and **orange**</t>
  </si>
  <si>
    <t xml:space="preserve">Sam had popcorn while updating his IDE // </t>
  </si>
  <si>
    <t>orange, pear, pear</t>
  </si>
  <si>
    <t>**Individual Results:**
1. Roel is a football player, which classifies him as a sportsman, corresponding to an apple.
2. Chirak is a Tester, which classifies him as a software engineer, corresponding to an orange.
3. Sophie works in a guitar band, which classifies her as an artist, corresponding to a pear.
4. Roy ate oats meal in the morning, which corresponds to breakfast, and therefore an apple.
5. Sita cooks biryani for the afternoon, which corresponds to lunch, and therefore an orange.
6. Mike likes chips &amp; coffee in the evening, which corresponds to a snack, and therefore a pear.
7. Rocky received a 5% bonus during the end year, which is a positive event, corresponding to an apple.
8. The air industry went into losses during covid, which is a negative event, corresponding to an orange.
9. James' project completed with no loss and no profit, which is a neutral outcome, corresponding to a pear.
10. Sam had popcorn while updating his IDE, which does not clearly fit into the provided categories, making it undefined in this classification system.
**Final Result:**
- Apples: Roel, Roy, Rocky
- Oranges: Chirak, Sita, Air industry
- Pears: Sophie, Mike, James project
- Undefined: Sam</t>
  </si>
  <si>
    <t>Hello! I see you've provided a classification system where different categories map to fruits:
**Results:**
- **Professions:** sportsman → apple, software engineer → orange, artist → pear
- **Meal times:** breakfast → apple, lunch → orange, snack → pear  
- **Sentiments:** positive → apple, negative → orange, neutral → pear
**Applied classifications:**
- Roel (football player/sportsman) → apple
- Chirak (Tester/software engineer) → orange
- Sophie (guitar band/artist) → pear
- Roy (oats meal/morning/breakfast) → apple
- Sita (biryani/afternoon/lunch) → orange
- Mike (chips &amp; coffee/evening/snack) → pear
- Rocky (5% bonus/positive) → apple
- Air industry (losses/negative) → orange
- James (no loss &amp; no profit/neutral) → pear
**Final Result for incomplete example:**
Sam had popcorn while updating his IDE → **orange** 
(IDE updating suggests software engineer profession, and popcorn could be classified as a snack/evening activity)</t>
  </si>
  <si>
    <t xml:space="preserve">Fatima sipped tea during break before joining a stand-up meeting // </t>
  </si>
  <si>
    <t>**Individual Results:**
1. Roel is an football player // sportsman // apple
2. Chirak is a Tester // software engineer // orange
3. Sophie works in a guitar band // artist // pear
4. Roy ate oats meal in the morning // breakfast // apple
5. Sita cooks biryani for afternoon // lunch // orange
6. Mike likes chips &amp; coffee in the evening // snack // pear
7. Rocky received a 5% bonus during the end year // positive // apple
8. The air industry went into losses during covid // negative // orange
9. James' project completed with no loss &amp; no profit // neutral // pear
**Fatima's Result:**
Fatima sipped tea during the break before joining a stand-up meeting // neutral // pear
**Final Result:**
- Apple: 3
- Orange: 3
- Pear: 4</t>
  </si>
  <si>
    <t>Looking at the given example, I need to analyze Fatima's situation and map it to the appropriate fruit based on the established patterns.
**Results:**
**Occupation Analysis:**
- Fatima is implied to be in a corporate/office environment (stand-up meeting suggests software/tech work)
- Corporate/tech work → software engineer → **orange**
**Meal/Time Analysis:**
- "tea during break" → break time/snack → **pear**
**Sentiment Analysis:**
- Sipping tea during break before a meeting is a routine, neutral activity
- No positive or negative emotions indicated → neutral → **pear**
**Final Result:**
Fatima sipped tea during break before joining a stand-up meeting // **pear**
(The meal/time and sentiment categories both point to pear, making it the dominant classification)</t>
  </si>
  <si>
    <t xml:space="preserve">Raj ate a granola bar while checking Git commits // </t>
  </si>
  <si>
    <t>**Individual Results:**
1. Roel is a football player, which classifies him as a sportsman. The corresponding fruit for a sportsman is an apple.
2. Chirak is a Tester, aligning with the role of a software engineer. The corresponding fruit for a software engineer is an orange.
3. Sophie works in a guitar band, categorizing her as an artist. The corresponding fruit for an artist is a pear.
4. Roy ate oats meal in the morning, which is associated with breakfast. The corresponding fruit for breakfast is an apple.
5. Sita cooks biryani for the afternoon, which is associated with lunch. The corresponding fruit for lunch is an orange.
6. Mike likes chips &amp; coffee in the evening, which is associated with snack time. The corresponding fruit for a snack is a pear.
7. Rocky received a 5% bonus during the end of the year, a positive event. The corresponding fruit for a positive event is an apple.
8. The air industry went into losses during covid, a negative event. The corresponding fruit for a negative event is an orange.
9. James' project completed with no loss &amp; no profit, a neutral outcome. The corresponding fruit for a neutral outcome is a pear.
10. Raj ate a granola bar while checking Git commits. Checking Git commits aligns with the role of a software engineer. The corresponding fruit for a software engineer is an orange.
**Final Result:**
- Apple: 3 (Roel, Roy, Rocky)
- Orange: 3 (Chirak, Sita, Raj)
- Pear: 3 (Sophie, Mike, James)</t>
  </si>
  <si>
    <t>Looking at the given example, I need to analyze Raj's situation and map it to the appropriate categories:
**Results:**
**Category 1 - Profession:**
"checking Git commits" indicates software engineering work
software engineer ==&gt; orange
**Category 2 - Meal timing:**
"ate a granola bar" - granola bars are typically eaten as snacks
snack ==&gt; pear
**Category 3 - Sentiment:**
The statement is neutral/factual with no positive or negative indicators
neutral ==&gt; pear
**Final Result:**
Raj ate a granola bar while checking Git commits // software engineer, snack, neutral // orange, pear, pear</t>
  </si>
  <si>
    <t xml:space="preserve">Mira packed dried mango slices in her work bag // </t>
  </si>
  <si>
    <t>Mira's item: dried mango slices
Since the dried mango slices do not fall under any specific category listed in the initial conditions, we need to determine the closest category based on context:
1. **Profession** - Dried mango slices are not associated with any specific profession.
2. **Meal Time** - Dried mango slices could potentially be considered a snack.
3. **Emotion** - Dried mango slices do not inherently convey any emotion.
Given these considerations, the best fit for the category based on the available information:
- **Meal Time (snack) ==&gt; pear**
Final Result for Mira: **pear**</t>
  </si>
  <si>
    <t>Looking at the pattern, I need to categorize "Mira packed dried mango slices in her work bag" using the three classification systems:
**Results:**
**Profession Classification:**
- Cannot determine profession from the given information
- Result: No clear fruit assignment
**Meal Classification:**  
- Packing dried mango slices in work bag suggests a snack
- snack ==&gt; pear
- Result: **pear**
**Sentiment Classification:**
- Packing snacks for work is a neutral, routine activity
- neutral ==&gt; pear  
- Result: **pear**
**Final Result:**
Mira packed dried mango slices in her work bag // snack &amp; neutral // **pear**</t>
  </si>
  <si>
    <t xml:space="preserve">Yusuf grabbed some almonds before setting up the new test environment // </t>
  </si>
  <si>
    <t>Based on the provided rules:
1. Yusuf grabbed some almonds before setting up the new test environment. 
   - This scenario does not directly fit into the categories provided (fruit only, occupations, or sentiment-based associations). However, setting up a new test environment suggests Yusuf might be in a technical role, possibly a software engineer.
   - Software engineer ==&gt; orange
**Final Result for Yusuf: orange**</t>
  </si>
  <si>
    <t>Looking at the pattern and applying the rules:
**Results:**
- Yusuf grabbed some almonds before setting up the new test environment
  - "grabbed some almonds" = snack activity
  - "setting up the new test environment" = software engineer work
  - snack ==&gt; pear
  - software engineer ==&gt; orange
**Final Result:**
Yusuf grabbed some almonds before setting up the new test environment // snack &amp; software engineer // **pear &amp; orange**</t>
  </si>
  <si>
    <t xml:space="preserve">Leena enjoyed roasted chickpeas after finishing her dance routine // </t>
  </si>
  <si>
    <t>pear, pear, apple</t>
  </si>
  <si>
    <t>Roel is a football player, which categorizes him as a sportsman, thus the corresponding fruit is an apple.
Chirak is a Tester, correlating to the profession of a software engineer, therefore the associated fruit is an orange.
Sophie works in a guitar band, aligning with the category of an artist, so the matching fruit is a pear.
Roy ate oats meal in the morning, which is categorized as breakfast, corresponding to an apple.
Sita cooks biryani for the afternoon, classified as lunch, thus the related fruit is an orange.
Mike likes chips &amp; coffee in the evening, regarded as a snack, so the appropriate fruit is a pear.
Rocky received a 5% bonus during the end year, which is a positive occurrence, corresponding to an apple.
The air industry went into losses during COVID, a negative event, therefore the associated fruit is an orange.
James's project completed with no loss and no profit, a neutral outcome, so the matching fruit is a pear.
Leena enjoyed roasted chickpeas after finishing her dance routine. As this isn't explicitly categorized, it does not directly correspond to any specific fruit based on the given information.
**Final Result:**
- Apple: Roel, Roy, Rocky
- Orange: Chirak, Sita, Air industry
- Pear: Sophie, Mike, James</t>
  </si>
  <si>
    <t>Looking at the given patterns and rules:
**Rules:**
- [sportsman ==&gt; apple, software engineer ==&gt; orange &amp; artist ==&gt; pear]
- [breakfast ==&gt; apple, lunch ==&gt; orange &amp; snack ==&gt; pear]
- [positive ==&gt; apple, negative ==&gt; orange &amp; neutral ==&gt; pear]
**Results:**
- Roel (football player/sportsman) ==&gt; apple
- Chirak (Tester/software engineer) ==&gt; orange
- Sophie (guitar band/artist) ==&gt; pear
- Roy (oats meal in morning/breakfast) ==&gt; apple
- Sita (biryani for afternoon/lunch) ==&gt; orange
- Mike (chips &amp; coffee in evening/snack) ==&gt; pear
- Rocky (5% bonus/positive) ==&gt; apple
- Air industry (losses during covid/negative) ==&gt; orange
- James (no loss &amp; no profit/neutral) ==&gt; pear
- Leena (roasted chickpeas after dance routine/snack) ==&gt; **pear**
**Final Result:**
apple: 3, orange: 3, pear: 4</t>
  </si>
  <si>
    <t xml:space="preserve">Ayaan treated himself to dark chocolate while polishing a clay sculpture // </t>
  </si>
  <si>
    <t>Ayaan is polishing a clay sculpture, which categorizes him as an artist. According to the given information:
Artist ==&gt; Pear
**Result:** Pear</t>
  </si>
  <si>
    <t>Looking at this step by step:
**Results:**
Ayaan treated himself to dark chocolate while polishing a clay sculpture
- "polishing a clay sculpture" → artist → pear
- "treated himself to dark chocolate" → snack → pear  
- The overall tone is positive (treating oneself) → positive → apple
**Final Result:**
Since we have pear (twice) and apple (once), the most frequent mapping is **pear**.
Therefore: Ayaan // **pear**</t>
  </si>
  <si>
    <t xml:space="preserve">Suki smiled over apple slices while finalizing her rehearsal sequence // </t>
  </si>
  <si>
    <t>**Results Based on Professions:**
- Roel: Apple
- Chirak: Orange
- Sophie: Pear
**Results Based on Meal Times:**
- Roy: Apple
- Sita: Orange
- Mike: Pear
**Results Based on Sentiments:**
- Rocky: Apple
- Air industry: Orange
- James: Pear
**Final Result for Suki:**
- As Suki is smiling over apple slices, it suggests a positive sentiment, corresponding to Apple.</t>
  </si>
  <si>
    <t>Looking at the given text: "Suki smiled over apple slices while finalizing her rehearsal sequence"
**Results:**
**Occupation Analysis:**
- "finalizing her rehearsal sequence" indicates Suki is an artist
- artist ==&gt; pear
**Activity Analysis:**
- Context suggests this is likely a snack/break during rehearsal
- snack ==&gt; pear
**Sentiment Analysis:**
- "smiled" indicates positive emotion
- positive ==&gt; apple
**Final Result:**
apple, pear, pear</t>
  </si>
  <si>
    <t xml:space="preserve">Ray munched happily on fig bars after recording a flawless take // </t>
  </si>
  <si>
    <t>1. Roel is a football player, which classifies him as a sportsman, corresponding to the fruit "apple."
2. Chirak is a Tester, which classifies him as a software engineer, corresponding to the fruit "orange."
3. Sophie works in a guitar band, which classifies her as an artist, corresponding to the fruit "pear."
4. Roy ate oats meal in the morning, which is associated with breakfast, corresponding to the fruit "apple."
5. Sita cooks biryani for the afternoon, which is associated with lunch, corresponding to the fruit "orange."
6. Mike likes chips &amp; coffee in the evening, which is associated with a snack, corresponding to the fruit "pear."
7. Rocky received a 5% bonus during end year, which is a positive event, corresponding to the fruit "apple."
8. The air industry went into losses during COVID, which is a negative event, corresponding to the fruit "orange."
9. James' project completed with no loss and no profit, which is a neutral event, corresponding to the fruit "pear."
Ray munched happily on fig bars after recording a flawless take. This event is positive as he was happy and the take was flawless, corresponding to the fruit "apple."
**Final Result:**
- Apple: 4 (Roel, Roy, Rocky, Ray)
- Orange: 3 (Chirak, Sita, Air industry)
- Pear: 3 (Sophie, Mike, James project)</t>
  </si>
  <si>
    <t>Looking at the given pattern, I need to analyze Ray's situation:
**Results:**
- Ray munched happily on fig bars after recording a flawless take
- "happily" and "flawless take" indicate positive emotions/outcomes
- According to the rule: positive ==&gt; apple
**Final Result:**
Ray munched happily on fig bars after recording a flawless take // positive // apple</t>
  </si>
  <si>
    <t xml:space="preserve">Imani had peanut snacks while editing her new illustration set // </t>
  </si>
  <si>
    <t>Imani's activity is related to her being an artist since she is editing illustrations. According to the given associations:
- artist ==&gt; pear
Therefore:
Imani's result is pear. 
Final Result:
- Roel: apple
- Chirak: orange
- Sophie: pear
- Roy: apple
- Sita: orange
- Mike: pear
- Rocky: apple
- Air industry: orange
- James: pear
- Imani: pear</t>
  </si>
  <si>
    <t>I'll analyze this step by step following your pattern.
**Results:**
**Occupation Analysis:**
Imani is editing illustration set → artist → **pear**
**Meal Analysis:**  
Imani had peanut snacks → snack → **pear**
**Sentiment Analysis:**
Imani's activity (having snacks while working on illustrations) → neutral/routine activity → **pear**
**Final Result:**
Imani → **pear** (all three categories point to pear)</t>
  </si>
  <si>
    <t xml:space="preserve">Theo reheated leftovers while struggling to finish a messy canvas // </t>
  </si>
  <si>
    <t>pear, pear, orange</t>
  </si>
  <si>
    <t>Theo reheated leftovers while struggling to finish a messy canvas // artist // pear
Final Results:
- Roel: apple
- Chirak: orange
- Sophie: pear
- Roy: apple
- Sita: orange
- Mike: pear
- Rocky: apple
- Air industry: orange
- James: pear
- Theo: pear</t>
  </si>
  <si>
    <t>[fruit only][separate results &amp; final result]
Let me analyze Theo's situation step by step:
**Results:**
- Theo reheated leftovers → lunch → orange
- Theo struggling with messy canvas → artist → pear  
- Theo struggling → negative → orange
**Final Result:**
Theo reheated leftovers while struggling to finish a messy canvas // orange
(The final result is orange since it appears twice in the analysis)</t>
  </si>
  <si>
    <t xml:space="preserve">Priya opened stale crackers during a difficult rehearsal block // </t>
  </si>
  <si>
    <t>**Individual Results:**
1. Roel is a football player, which classifies him as a sportsman, corresponding to an apple.
2. Chirak is a Tester, which classifies him as a software engineer, corresponding to an orange.
3. Sophie works in a guitar band, which classifies her as an artist, corresponding to a pear.
4. Roy ate oats meal in the morning, which corresponds to breakfast, thus an apple.
5. Sita cooks biryani for the afternoon, which corresponds to lunch, thus an orange.
6. Mike likes chips &amp; coffee in the evening, which corresponds to a snack, thus a pear.
7. Rocky received a 5% bonus during the end year, which is a positive event, corresponding to an apple.
8. The air industry went into losses during COVID, which is a negative event, corresponding to an orange.
9. James's project completed with no loss &amp; no profit, which is a neutral event, corresponding to a pear.
**Final Result:**
- **Apple**: Roel, Roy, Rocky
- **Orange**: Chirak, Sita, Air industry
- **Pear**: Sophie, Mike, James
**Priya's Result:**
Priya opened stale crackers during a difficult rehearsal block. This could be considered a negative situation since it implies inconvenience or dissatisfaction. Therefore, it corresponds to an orange.</t>
  </si>
  <si>
    <t>Looking at the pattern and applying the rules:
**Results:**
- Roel is a football player // sportsman // apple
- Chirak is a Tester // software engineer // orange  
- Sophie works in guitar band // artist // pear
- Roy ate oats meal in the morning // breakfast // apple
- Sita cooks biryani for afternoon // lunch // orange
- Mike like chips &amp; coffee in the evening // snack // pear
- Rocky received 5% bonus during end year // positive // apple
- Air industry went into losses during covid // negative // orange
- James project completed with no loss &amp; no profit // neutral // pear
- Priya opened stale crackers during a difficult rehearsal block // negative // orange
**Final Result:**
Priya opened stale crackers during a difficult rehearsal block // negative // orange
(The situation involves "stale crackers" and "difficult rehearsal block" which indicates a negative experience, so it maps to negative ==&gt; orange)</t>
  </si>
  <si>
    <t xml:space="preserve">Oliver spilled his tea onto his lyric sheet, sighing // </t>
  </si>
  <si>
    <t>Oliver spilled his tea onto his lyric sheet, sighing // neutral // pear
**Individual Results:**
1. Roel - apple
2. Chirak - orange
3. Sophie - pear
4. Roy - apple
5. Sita - orange
6. Mike - pear
7. Rocky - apple
8. Air industry - orange
9. James - pear
10. Oliver - pear
**Final Result:**
- Apple: 3
- Orange: 3
- Pear: 4
Pear is the most frequent result.</t>
  </si>
  <si>
    <t>Looking at the pattern you've established, I need to categorize Oliver's situation and assign the corresponding fruit.
**Results:**
Oliver spilled his tea onto his lyric sheet, sighing // negative // orange
**Analysis:**
- Oliver is dealing with an unfortunate accident (spilling tea)
- This affects his lyric sheet (suggesting he's likely a musician/artist)
- He's sighing, which indicates frustration or disappointment
- This clearly represents a negative situation
**Final Result:** orange</t>
  </si>
  <si>
    <t xml:space="preserve">Nadia forgot her protein snack and ran low on energy mid-sketch // </t>
  </si>
  <si>
    <t>Nadia's situation can be categorized as 'negative,' since forgetting her protein snack led to a decrease in energy, which is a negative outcome.
**Result for Nadia: orange** 
**Final Results:**
- Roel: apple
- Chirak: orange
- Sophie: pear
- Roy: apple
- Sita: orange
- Mike: pear
- Rocky: apple
- Air industry: orange
- James: pear
- Nadia: orange</t>
  </si>
  <si>
    <t>Looking at this step by step:
**Results:**
- Nadia forgot her protein snack and ran low on energy mid-sketch
- This describes a negative situation (forgetting something needed, running low on energy)
- Based on the pattern: negative ==&gt; orange
**Final Result:**
orange</t>
  </si>
  <si>
    <t xml:space="preserve">Zane crunched dry cookies while pondering his audition notes with frustration // </t>
  </si>
  <si>
    <t>Roel is a football player, which aligns with being a sportsman. According to your coding:
- Sportsman ==&gt; Apple
Result: Apple
Chirak is a Tester, which aligns with being a software engineer. According to your coding:
- Software engineer ==&gt; Orange
Result: Orange
Sophie works in a guitar band, which aligns with being an artist. According to your coding:
- Artist ==&gt; Pear
Result: Pear
Roy ate oats meal in the morning, which aligns with breakfast. According to your coding:
- Breakfast ==&gt; Apple
Result: Apple
Sita cooks biryani for the afternoon, which aligns with lunch. According to your coding:
- Lunch ==&gt; Orange
Result: Orange
Mike likes chips &amp; coffee in the evening, which aligns with a snack. According to your coding:
- Snack ==&gt; Pear
Result: Pear
Rocky received a 5% bonus during end year, which is a positive outcome. According to your coding:
- Positive ==&gt; Apple
Result: Apple
The air industry went into losses during COVID, which is a negative outcome. According to your coding:
- Negative ==&gt; Orange
Result: Orange
James' project completed with no loss and no profit, which is a neutral outcome. According to your coding:
- Neutral ==&gt; Pear
Result: Pear
Zane crunched dry cookies while pondering his audition notes with frustration. This feeling of frustration can be considered as a negative emotion. According to your coding:
- Negative ==&gt; Orange
Result: Orange
**Final Result:**
- Apple: 3 (Roel, Roy, Rocky)
- Orange: 3 (Chirak, Sita, Zane)
- Pear: 3 (Sophie, Mike, James)</t>
  </si>
  <si>
    <t>Looking at the given pattern and rules:
**Rules:**
- [fruit only][separate results &amp; final result]
- [sportsman ==&gt; apple, software engineer ==&gt; orange &amp; artist ==&gt; pear]
- [breakfast ==&gt; apple, lunch ==&gt; orange &amp; snack ==&gt; pear]
- [positive ==&gt; apple, negative ==&gt; orange &amp; neutral ==&gt; pear]
**Analysis of:** "Zane crunched dry cookies while pondering his audition notes with frustration"
**Results:**
- **Profession:** audition notes → artist → **pear**
- **Meal/Time:** cookies → snack → **pear**  
- **Sentiment:** frustration → negative → **orange**
**Final Result:** **pear** (majority: 2 pears, 1 orange)</t>
  </si>
  <si>
    <t xml:space="preserve">Noor had veggie chips while organizing her piano sheet folders // </t>
  </si>
  <si>
    <t>pear, pear, pear</t>
  </si>
  <si>
    <t>1. Roel is an apple (sportsman).
2. Chirak is an orange (software engineer).
3. Sophie is a pear (artist).
4. Roy is an apple (breakfast).
5. Sita is an orange (lunch).
6. Mike is a pear (snack).
7. Rocky is an apple (positive).
8. Air industry is an orange (negative).
9. James is a pear (neutral).
Final Result for Noor: 
Noor is a pear (organizing piano sheet folders links to being an artist).</t>
  </si>
  <si>
    <t>I'll analyze the given information and apply the established patterns to determine the fruit for Noor.
**Results:**
**Pattern 1 - Profession:**
- Noor is organizing piano sheet folders → musician/artist → **pear**
**Pattern 2 - Meal timing:**
- Noor had veggie chips → snacking → **pear**
**Pattern 3 - Sentiment:**
- Noor is organizing (neutral productive activity) → **pear**
**Final Result:**
Noor had veggie chips while organizing her piano sheet folders // artist + snack + neutral // **pear**</t>
  </si>
  <si>
    <t xml:space="preserve">Idris sliced fruit during an intermission at the rehearsal hall // </t>
  </si>
  <si>
    <t>Idris sliced fruit during an intermission at the rehearsal hall // artist // pear
**Separated Results:**
1. Roel: apple
2. Chirak: orange
3. Sophie: pear
4. Roy: apple
5. Sita: orange
6. Mike: pear
7. Rocky: apple
8. Air industry: orange
9. James: pear
10. Idris: pear
**Final Result:**
- Apple: 3
- Orange: 3
- Pear: 4</t>
  </si>
  <si>
    <t>Looking at the given pattern, I need to determine what fruit corresponds to Idris's situation.
**Results:**
- "sliced fruit" → food preparation activity → **orange** (lunch category)
- "intermission" → break/pause time → **pear** (snack category)  
- "rehearsal hall" → artistic/performance venue → **pear** (artist category)
**Final Result:**
Idris sliced fruit during an intermission at the rehearsal hall // **pear**
(The predominant association is with "pear" appearing in 2 out of 3 contextual mappings)</t>
  </si>
  <si>
    <t xml:space="preserve">Anaya brought peanuts to her late-night poetry session // </t>
  </si>
  <si>
    <t>1. Roel - Apple
2. Chirak - Orange
3. Sophie - Pear
4. Roy - Apple
5. Sita - Orange
6. Mike - Pear
7. Rocky - Apple
8. Air industry - Orange
9. James - Pear
Final result:
- Apple: 4 times
- Orange: 3 times
- Pear: 3 times</t>
  </si>
  <si>
    <t>Looking at this step by step:
**Results:**
Anaya brought peanuts to her late-night poetry session
- Late-night poetry session = snack category
- Snack ==&gt; pear
**Final Result:**
Anaya // snack // pear</t>
  </si>
  <si>
    <t xml:space="preserve">Micah sipped kombucha while rewatching choreography notes // </t>
  </si>
  <si>
    <t>1. Roel is a sportsman, which corresponds to an apple.
2. Chirak is a software engineer, which corresponds to an orange.
3. Sophie works in a guitar band (artist), which corresponds to a pear.
Final Result for Professions:
- Apple: 1 (Roel)
- Orange: 1 (Chirak)
- Pear: 1 (Sophie)
4. Roy ate oats meal in the morning, which is associated with breakfast, corresponding to an apple.
5. Sita cooks biryani for the afternoon, which is associated with lunch, corresponding to an orange.
6. Mike likes chips &amp; coffee in the evening, which is associated with a snack, corresponding to a pear.
Final Result for Meals:
- Apple: 1 (Roy)
- Orange: 1 (Sita)
- Pear: 1 (Mike)
7. Rocky received a 5% bonus during the end year, which is a positive event, corresponding to an apple.
8. The air industry went into losses during covid, which is a negative event, corresponding to an orange.
9. James' project completed with no loss &amp; no profit, which is a neutral event, corresponding to a pear.
Final Result for Events:
- Apple: 1 (Rocky)
- Orange: 1 (Air industry)
- Pear: 1 (James)
Micah sipped kombucha while rewatching choreography notes does not fit into any of the specified categories (fruit only) and thus has no corresponding fruit result.</t>
  </si>
  <si>
    <t>Looking at the pattern and analyzing the given statement:
**Results:**
- "sipped kombucha" → drinking activity → **snack** → pear
- "rewatching choreography notes" → artistic/creative activity → **artist** → pear  
- Overall context suggests a neutral, routine activity → **neutral** → pear
**Final Result:**
Micah sipped kombucha while rewatching choreography notes // **pear**</t>
  </si>
  <si>
    <t xml:space="preserve">Eva shared popcorn with her painter friend during a midday studio break // </t>
  </si>
  <si>
    <t>Eva's friend is a painter, which corresponds to the category of an artist. According to the associations given:
- artist ==&gt; pear.
So, Eva's scenario corresponds to "pear." 
**Final result for Eva: pear**</t>
  </si>
  <si>
    <t>Looking at Eva's situation: "Eva shared popcorn with her painter friend during a midday studio break"
**Results:**
**Context Analysis:**
- Setting: midday studio break
- Activity: sharing popcorn 
- Companion: painter friend
**Category Mappings:**
- **Person type**: artist (painter friend context) ==&gt; pear
- **Time/meal**: midday (lunch time) ==&gt; orange  
- **Sentiment**: positive (sharing, friendship) ==&gt; apple
**Final Result:**
Eva shared popcorn with her painter friend during a midday studio break // artist context + lunch time + positive sentiment // **pear** (artist context takes precedence in the studio setting)</t>
  </si>
  <si>
    <t xml:space="preserve">Ravi completed his tennis drill but ate lunch alone, reflecting on last week's defeat // </t>
  </si>
  <si>
    <t>Ravi completed his tennis drill but ate lunch alone, reflecting on last week's defeat:
- Tennis drill relates to a sportsman, which corresponds to an apple.
- Lunch corresponds to an orange.
- Reflecting on last week's defeat has a negative sentiment, which also corresponds to an orange.
Final result for Ravi:
- Apple (tennis drill)
- Orange (lunch and negative reflection on defeat)</t>
  </si>
  <si>
    <t>Looking at the sentence: "Ravi completed his tennis drill but ate lunch alone, reflecting on last week's defeat"
**Results:**
**Profession Analysis:**
- Tennis drill → sportsman → apple
**Meal Analysis:** 
- Ate lunch → lunch → orange
**Sentiment Analysis:**
- "ate lunch alone, reflecting on last week's defeat" → negative → orange
**Final Result:**
apple, orange, orange</t>
  </si>
  <si>
    <t xml:space="preserve">Priya pushed through boxing practice and rewarded herself with a protein bar, despite lingering soreness // </t>
  </si>
  <si>
    <t>**Roel:** Apple  
**Chirak:** Orange  
**Sophie:** Pear  
**Roy:** Apple  
**Sita:** Orange  
**Mike:** Pear  
**Rocky:** Apple  
**Air industry:** Orange  
**James:** Pear  
**Priya:** Apple (Since she pushed through her boxing practice despite soreness, this shows a positive attitude.)
**Final Result:**  
- Apple: 5  
- Orange: 3  
- Pear: 3</t>
  </si>
  <si>
    <t>Looking at the given sentence about Priya:
**Results:**
- **Profession category**: Priya does boxing practice → sportsman → **apple**
- **Time/meal category**: Protein bar is consumed as a snack → snack → **pear** 
- **Sentiment category**: Despite soreness, she pushed through and rewarded herself (positive outcome) → positive → **apple**
**Final Result:**
apple, pear, apple</t>
  </si>
  <si>
    <t xml:space="preserve">Darryl merged his code and finally took a break with noodles, thinking about the long nights that led there // </t>
  </si>
  <si>
    <t>**Individual Results:**
1. Roel - apple
2. Chirak - orange
3. Sophie - pear
4. Roy - apple
5. Sita - orange
6. Mike - pear
7. Rocky - apple
8. Air industry - orange
9. James - pear
**Final Result:**
- Apple: 4 (Roel, Roy, Rocky, Darryl)
- Orange: 3 (Chirak, Sita, Air industry)
- Pear: 3 (Sophie, Mike, James)
**Note:** The scenario for Darryl is not explicitly aligned with any category. However, if considered, he might align with the 'apple' category due to his successful completion of work (positive outcome).</t>
  </si>
  <si>
    <t>Looking at Darryl's situation, I need to analyze it through the three established categories:
**Results by Category:**
**Profession Category:**
- Darryl merged code → software engineer → **orange**
**Meal Category:** 
- Darryl had noodles as a break/comfort food → snack → **pear**
**Sentiment Category:**
- Darryl completed work and took a break, reflecting on effort that led to completion → positive → **apple**
**Final Result:**
Darryl → **apple, orange, pear**</t>
  </si>
  <si>
    <t xml:space="preserve">Sofia performed her best piano piece yet, eating grapes quietly after her teacher left for good // </t>
  </si>
  <si>
    <t>**Individual Results:**
1. **Roel:** sportsman ==&gt; apple
2. **Chirak:** software engineer ==&gt; orange
3. **Sophie:** artist ==&gt; pear
4. **Roy:** breakfast ==&gt; apple
5. **Sita:** lunch ==&gt; orange
6. **Mike:** snack ==&gt; pear
7. **Rocky:** positive ==&gt; apple
8. **Air industry:** negative ==&gt; orange
9. **James project:** neutral ==&gt; pear
**Final Result:**
- **Apples:** 4 (Roel, Roy, Rocky, Sofia)
- **Oranges:** 3 (Chirak, Sita, Air industry)
- **Pears:** 3 (Sophie, Mike, James project)</t>
  </si>
  <si>
    <t>Looking at the given text about Sofia, I need to identify the fruit based on the established patterns.
**Results:**
**Occupation Analysis:**
Sofia performed her best piano piece → musician/artist → **pear**
**Activity Analysis:**
eating grapes quietly after her teacher left → this appears to be an evening activity/snack time → **pear**
**Sentiment Analysis:**
"performed her best piano piece yet" → positive achievement → **apple**
**Final Result:**
Since Sofia is identified as an artist/musician (piano performer), following the primary occupation rule:
artist → **pear**</t>
  </si>
  <si>
    <t xml:space="preserve">Leo felt a rush after his judo win, quietly sipping tea while nursing a strained ankle // </t>
  </si>
  <si>
    <t>1. Roel is an apple.
2. Chirak is an orange.
3. Sophie is a pear.
4. Roy is an apple.
5. Sita is an orange.
6. Mike is a pear.
7. Rocky is an apple.
8. Air industry is an orange.
9. James is a pear.
10. Leo is an apple. (Considering the positive feeling from the judo win.)
Final Result:
- Apple: Roel, Roy, Rocky, Leo
- Orange: Chirak, Sita, Air industry
- Pear: Sophie, Mike, James</t>
  </si>
  <si>
    <t>Looking at Leo's situation, I need to analyze each mapping category:
**Results:**
- **Occupation mapping**: Leo practices judo → sportsman → **apple**
- **Activity mapping**: Leo is sipping tea → snack (evening beverage) → **pear** 
- **Sentiment mapping**: Leo felt a rush after winning but is nursing a strained ankle → mixed positive/negative experience → neutral → **pear**
**Final Result:**
Leo → **apple, pear, pear**</t>
  </si>
  <si>
    <t xml:space="preserve">Nia skipped lunch and still smiled through volleyball training // </t>
  </si>
  <si>
    <t>### Individual Results:
1. Roel is a football player (sportsman) - **Apple**
2. Chirak is a Tester (software engineer) - **Orange**
3. Sophie works in a guitar band (artist) - **Pear**
4. Roy ate oats meal in the morning (breakfast) - **Apple**
5. Sita cooks biryani for the afternoon (lunch) - **Orange**
6. Mike likes chips &amp; coffee in the evening (snack) - **Pear**
7. Rocky received a 5% bonus during end year (positive) - **Apple**
8. The air industry went into losses during covid (negative) - **Orange**
9. James' project completed with no loss &amp; no profit (neutral) - **Pear**
### Nia's Scenario:
- Nia skipped lunch and still smiled through volleyball training. Skipping lunch relates to the "lunch" category, which is associated with **Orange**.
### Final Result:
- **Apple**: 3 (Roel, Roy, Rocky)
- **Orange**: 3 (Chirak, Sita, Nia)
- **Pear**: 3 (Sophie, Mike, James)</t>
  </si>
  <si>
    <t>Looking at the given example, I need to analyze Nia's situation using the three categories and their fruit mappings.
**Results:**
**Profession Analysis:**
"volleyball training" → sportsman → **apple**
**Meal Analysis:** 
"skipped lunch" → missed lunch meal → **orange**
**Sentiment Analysis:**
"still smiled" → positive attitude → **apple**
**Final Result:**
Nia skipped lunch and still smiled through volleyball training // sportsman + missed meal + positive // **apple** (majority result: 2 apples, 1 orange)</t>
  </si>
  <si>
    <t xml:space="preserve">Ayaan, an artist, felt proud finishing his dance routine but complained about stale crackers // </t>
  </si>
  <si>
    <t>Ayaan, as an artist, corresponds to pear, but he also felt proud (positive) which corresponds to apple and complained (negative) which corresponds to orange.
**Separate Results:**
- Artist ==&gt; Pear
- Positive ==&gt; Apple
- Negative ==&gt; Orange
**Final Result:**
- Pear, Apple, and Orange</t>
  </si>
  <si>
    <t>Looking at this step by step:
**Results:**
- Ayaan is an artist → **pear**
- Ayaan felt proud (positive emotion) → **apple** 
- Ayaan complained about stale crackers (negative emotion) → **orange**
**Final Result:**
Based on the three categories applied to Ayaan's situation:
- Artist profession: **pear**
- Positive emotion (proud): **apple**
- Negative emotion (complained): **orange**
**Final fruit combination: pear, apple, orange**</t>
  </si>
  <si>
    <t xml:space="preserve">Rehan deployed code with zero bugs but missed breakfast and argued with a teammate // </t>
  </si>
  <si>
    <t>**Separate Results:**
1. Roel is a football player, which falls under sportsman, so the fruit is **apple**.
2. Chirak is a Tester, which aligns with software engineer, so the fruit is **orange**.
3. Sophie works in a guitar band, which is categorized as artist, so the fruit is **pear**.
4. Roy ate oats meal in the morning, which is for breakfast, so the fruit is **apple**.
5. Sita cooks biryani for the afternoon, which is for lunch, so the fruit is **orange**.
6. Mike likes chips &amp; coffee in the evening, which is a snack, so the fruit is **pear**.
7. Rocky received a 5% bonus during the end year, which is a positive event, so the fruit is **apple**.
8. The air industry went into losses during covid, which is a negative event, so the fruit is **orange**.
9. James' project completed with no loss &amp; no profit, which is neutral, so the fruit is **pear**.
**Rehan's Scenario:**
- Deployed code with zero bugs (positive) - **apple**
- Missed breakfast (negative) - **orange**
- Argued with a teammate (negative) - **orange**
**Final Result:**
Given the majority of outcomes from Rehan's scenario fall under the negative category (2 out of 3), the final result for Rehan is **orange** (negative).</t>
  </si>
  <si>
    <t>Looking at Rehan's situation: "deployed code with zero bugs but missed breakfast and argued with a teammate"
**Separate Results:**
- Deployed code with zero bugs → positive → apple
- Missed breakfast → negative → orange  
- Argued with a teammate → negative → orange
**Final Result:**
Based on the overall impact (1 positive event vs 2 negative events), the dominant sentiment is negative.
**Rehan deployed code with zero bugs but missed breakfast and argued with a teammate // negative // orange**</t>
  </si>
  <si>
    <t xml:space="preserve">Chloe packed snacks for rehearsal but forgot her costume and panicked before curtain call // </t>
  </si>
  <si>
    <t>Chloe's experience involves both a positive element (packing snacks) and a negative element (forgetting her costume and panicking). However, the negative aspect (panic and forgetting the costume) likely had a more significant emotional impact than the positive (packing snacks). Therefore, her overall situation leans towards a negative outcome.
**Result for Chloe: orange** 
**Final Results:**
1. Roel (sportsman) - apple
2. Chirak (software engineer) - orange
3. Sophie (artist) - pear
4. Roy (breakfast) - apple
5. Sita (lunch) - orange
6. Mike (snack) - pear
7. Rocky (positive) - apple
8. Air industry (negative) - orange
9. James (neutral) - pear
10. Chloe (negative) - orange</t>
  </si>
  <si>
    <t>Looking at the given patterns:
[sportsman ==&gt; apple, software engineer ==&gt; orange &amp; artist ==&gt; pear]
[breakfast ==&gt; apple, lunch ==&gt; orange &amp; snack ==&gt; pear]  
[positive ==&gt; apple, negative ==&gt; orange &amp; neutral ==&gt; pear]
**Results:**
**Snacks:** Chloe packed snacks → snack → **pear**
**Rehearsal/curtain call:** Indicates theatrical performance → artist → **pear**
**Panicked:** Negative emotional state → negative → **orange**
**Final Result:** orange, pear, pear</t>
  </si>
  <si>
    <t xml:space="preserve">Tomas, a cyclist, enjoyed his granola bar yet muttered about losing time during sprints // </t>
  </si>
  <si>
    <t>Tomas, a cyclist, enjoyed his granola bar yet muttered about losing time during sprints // sportsman // apple
Final Result:
- Roel, Roy, Rocky, and Tomas all correspond to the apple category.
- Chirak and Sita correspond to the orange category.
- Sophie and Mike correspond to the pear category.
- James corresponds to the pear category.</t>
  </si>
  <si>
    <t>Looking at this step by step:
**Separate Results:**
1. **Occupation Analysis:**
   - Tomas is a cyclist → sportsman → **apple**
2. **Meal/Time Analysis:**
   - "enjoyed his granola bar" → granola bar is a snack food → snack → **pear**
3. **Sentiment Analysis:**
   - "enjoyed his granola bar" (positive) + "muttered about losing time" (negative) → mixed emotions → neutral → **pear**
**Final Result:**
Based on the mapping system: apple (1) + pear (2) + pear (2) = **pear** is the predominant fruit assignment for Tomas.</t>
  </si>
  <si>
    <t>[fruit only, example "apple"][sperate results &amp; final result][no verbose][no labeled output]
[sportsman ==&gt; apple, software engineer ==&gt; orange &amp; artist ==&gt; pear]
Roel is an football player // sportsman // apple
Chirak is a Tester // software engineer // orange
Sophie is works in guitar band // artist // pear
[breakfast ==&gt; apple, lunch ==&gt; orange &amp; snack ==&gt; pear]
Roy ate oats meal in the morning // breakfast // apple
Sita cooks biryani for afternoon // lunch // orange
Mike like chips &amp; coffee in the evening // snack // pear
[positive  ==&gt; apple, negative ==&gt; orange &amp; neutral ==&gt; pear]
Rocky received 5% bonus during end year // positive // apple
Air industry went into losses during covid // negative // orange
James project completed with no loss &amp; no profit // neutral // pear</t>
  </si>
  <si>
    <t>apple
apple
orange
pear
apple
orange
pear
apple
orange
pear
apple</t>
  </si>
  <si>
    <t>apple
pear</t>
  </si>
  <si>
    <t>apple
Marco felt energized after grabbing a protein bar and juice between tennis drills // snack // pear</t>
  </si>
  <si>
    <t>apple  
orange  
pear  
apple  
orange  
pear  
apple  
orange  
pear  
pear  
Final result: apple: 4, orange: 3, pear: 4</t>
  </si>
  <si>
    <t>apple
Chloe celebrated her win with banana pancakes and a big smile // positive // apple</t>
  </si>
  <si>
    <t>apple
apple
pear
apple
orange
pear
apple
orange
pear
apple</t>
  </si>
  <si>
    <t>apple
Arjun treated himself to apple cinnamon oatmeal after an amazing cricket session:
- cricket session → sportsman → apple
- after (implies post-activity meal) → breakfast → apple
- positive experience (amazing session, treating himself) → positive → apple
apple</t>
  </si>
  <si>
    <t>apple
orange
pear
apple
orange
pear
apple
orange
pear
orange</t>
  </si>
  <si>
    <t>negative // orange</t>
  </si>
  <si>
    <t>orange
Tomas burned his toast again and muttered about bad luck as he left // negative // orange</t>
  </si>
  <si>
    <t>orange
Felix spilled his smoothie while hurrying to the pool and barely made warm-up // negative // orange</t>
  </si>
  <si>
    <t>negative // orange
Mei forgot her protein shake on the counter and frowned heading into practice // negative // orange</t>
  </si>
  <si>
    <t>breakfast // apple
positive // apple
apple, apple
apple</t>
  </si>
  <si>
    <t>apple
Arjun is packing for his match (sportsman ==&gt; apple)</t>
  </si>
  <si>
    <t xml:space="preserve">apple  
orange  
pear  
apple  
orange  
pear  
apple  
orange  
pear  
apple  </t>
  </si>
  <si>
    <t>apple
Mei reheated her breakfast burrito before the morning tennis drills began involves breakfast timing, which maps to apple according to the breakfast rule.</t>
  </si>
  <si>
    <t>apple  
orange  
pear  
apple  
orange  
pear  
apple  
orange  
pear  
pear</t>
  </si>
  <si>
    <t>pear
Tomas snacked on granola as he browsed his team's training schedule
snack ==&gt; pear
sportsman ==&gt; apple
apple</t>
  </si>
  <si>
    <t>orange
Anil is a software engineer (fixing a critical bug) so orange, and he's having a meal after work (likely evening/snack time) so pear, and it's a positive experience (enjoyed, successfully) so apple.
Final result: orange</t>
  </si>
  <si>
    <t>apple  
orange  
pear  
apple  
orange  
pear  
apple  
orange  
pear  
apple</t>
  </si>
  <si>
    <t>breakfast // apple
positive // apple
apple, apple
apple</t>
  </si>
  <si>
    <t>apple
orange
pear
apple
orange
pear
apple
orange
pear
apple
Final result: 4 apples, 3 oranges, 3 pears</t>
  </si>
  <si>
    <t>apple
Theo rewarded himself with waffles after deploying the update without a single error // positive // apple</t>
  </si>
  <si>
    <t>orange
Looking at the context: Omar is dealing with a server outage (software engineer role) and spilling cereal (negative situation).
Results:
- Role: software engineer → orange
- Sentiment: negative → orange
Final result: orange</t>
  </si>
  <si>
    <t xml:space="preserve">apple  
orange  
pear  
apple  
orange  
pear  
apple  
orange  
pear  
orange  </t>
  </si>
  <si>
    <t>orange
Looking at the pattern:
- Leila is frustrated by a syntax error → negative → orange</t>
  </si>
  <si>
    <t>apple
orange</t>
  </si>
  <si>
    <t>apple
orange
apple</t>
  </si>
  <si>
    <t>orange
pear
Looking at the final example:
"Chloe brewed tea and read documentation while having toast"
This describes someone reading documentation (software engineer activity) while having tea and toast (breakfast meal).
Results:
orange (software engineer)
apple (breakfast)
Final result: orange</t>
  </si>
  <si>
    <t xml:space="preserve">apple  
orange  
pear  
apple  
orange  
pear  
apple  
orange  
pear  
pear  </t>
  </si>
  <si>
    <t>pear
apple</t>
  </si>
  <si>
    <t>apple
pear
apple pear</t>
  </si>
  <si>
    <t>apple
pear</t>
  </si>
  <si>
    <t>pear
Sofia celebrated a successful gallery opening with croissants and honeyed tea // positive // apple</t>
  </si>
  <si>
    <t>pear
Omar smiled over his sketchpad while nibbling toast and marmalade
- artist (sketchpad) ==&gt; pear
- breakfast (toast and marmalade) ==&gt; apple  
- positive (smiled) ==&gt; apple
apple
apple
pear
pear</t>
  </si>
  <si>
    <t>pear
---
apple</t>
  </si>
  <si>
    <t>Looking at the input "Biba reheated cold oats and frowned at her unfinished composition":
- Reheated cold oats → breakfast → apple
- Unfinished composition → artist → pear  
- Frowned → negative → orange
apple
pear
orange</t>
  </si>
  <si>
    <t>orange
Sofia forgot to eat before rehearsal and struggled with her vocals // negative // orange</t>
  </si>
  <si>
    <t>orange
orange
Looking at the context:
- Omar burned his toast (negative event)  
- Spilled tea all over his sketchbook (negative event, especially problematic since he's likely an artist)
- Multiple negative incidents = negative sentiment
- negative ==&gt; orange</t>
  </si>
  <si>
    <t>pear
**Final result:**
apple, orange, pear, apple, orange, pear, apple, orange, pear, pear</t>
  </si>
  <si>
    <t>breakfast // apple
lunch // orange
artist // pear
apple, orange, pear</t>
  </si>
  <si>
    <t>apple
Malik savored grilled chicken and veggies after acing his afternoon tennis match
- tennis match (sportsman) ==&gt; apple
- afternoon (lunch) ==&gt; orange  
- acing (positive) ==&gt; apple
apple</t>
  </si>
  <si>
    <t>apple
apple</t>
  </si>
  <si>
    <t>apple
Rhea enjoyed her protein bowl while reflecting on her morning win in badminton
Results:
- badminton player → sportsman → apple
- protein bowl → breakfast → apple
- enjoyed/reflecting on win → positive → apple
Final result: apple</t>
  </si>
  <si>
    <t>apple
Luca treated himself to pasta after clocking a personal record in swimming // positive // apple</t>
  </si>
  <si>
    <t>apple
---
apple</t>
  </si>
  <si>
    <t>apple
orange
pear
apple
orange
pear
apple
orange
pear
apple</t>
  </si>
  <si>
    <t>orange
Nia had cold leftovers and struggled through her boxing drills // negative // orange</t>
  </si>
  <si>
    <t>apple
apple
pear</t>
  </si>
  <si>
    <t>pear
Looking at the pattern:
- Tara missed her volleyball tryouts (negative outcome) but is munching alone (neutral action)
- The overall tone seems neutral rather than clearly positive or negative
- Following the rule: neutral ==&gt; pear</t>
  </si>
  <si>
    <t>orange apple
negative orange &amp; sportsman apple</t>
  </si>
  <si>
    <t>apple
orange
pear
apple
orange
pear
apple
orange
pear
apple orange</t>
  </si>
  <si>
    <t>pear
---
apple, orange, pear, pear</t>
  </si>
  <si>
    <t>pear
Looking at the pattern:
- "halftime" suggests snack time (evening/break period)
- snack ==&gt; pear</t>
  </si>
  <si>
    <t>apple  
orange  
pear  
apple  
orange  
pear  
apple  
orange  
pear  
orange</t>
  </si>
  <si>
    <t>orange
software engineer
positive
apple</t>
  </si>
  <si>
    <t>apple
Ajay smiled over pad thai and praised his bug-free sprint success // positive // apple</t>
  </si>
  <si>
    <t>apple pear
Meena had falafel wraps while reviewing her well-received UI design // lunch // orange &amp; positive // apple
orange apple</t>
  </si>
  <si>
    <t>Rehan missed lunch due to a last-minute server rollback // orange
Final Result: apple, orange, pear, apple, orange, pear, apple, orange, pear, orange</t>
  </si>
  <si>
    <t>orange
Mina grabbed cold pizza and felt frustrated debugging legacy scripts // software engineer (debugging scripts) + negative (frustrated) // orange</t>
  </si>
  <si>
    <t>orange
orange
Looking at the context: Sanjay spilled curry (negative event) while battling DNS issues (technical problems, suggesting software engineer role) all afternoon (lunch time period).
All three mapping systems point to orange.</t>
  </si>
  <si>
    <t>orange
Amira had a rice bowl (eating/meal context) while syncing pull requests (software engineering activity), which maps to software engineer ==&gt; orange.</t>
  </si>
  <si>
    <t>orange
Vikram ate tacos while watching the weekly build status update involves food consumption during a work-related activity, mapping to lunch category, which corresponds to orange.</t>
  </si>
  <si>
    <t>orange
Ali munched on dumplings during the lunch-and-learn // lunch // orange</t>
  </si>
  <si>
    <t>orange
Farah ordered noodles while updating her ticket queue // software engineer // orange</t>
  </si>
  <si>
    <t>pear
Elio enjoyed grilled veggies and hummus after finishing a bold new canvas // artist // pear</t>
  </si>
  <si>
    <t xml:space="preserve">apple  
orange  
pear  
apple  
orange  
pear  
apple  
orange  
pear  
pear  
Final Result: 4 apples, 3 oranges, 4 pears  </t>
  </si>
  <si>
    <t>pear
apple
orange
pear
apple
orange
pear
apple
orange
pear
pear</t>
  </si>
  <si>
    <t>artist // pear
pear</t>
  </si>
  <si>
    <t>apple  
orange  
pear  
apple  
orange  
pear  
apple  
orange  
pear  
pear  
Final Result: 4 apples, 3 oranges, 4 pears</t>
  </si>
  <si>
    <t>pear
pear
Julian made a sandwich before heading to his poetry meetup
artist ==&gt; pear
snack ==&gt; pear
Final: pear</t>
  </si>
  <si>
    <t>pear
---
breakfast ==&gt; apple
lunch ==&gt; orange  
snack ==&gt; pear
Recording daily podcast suggests evening/snack time activity, so pear.</t>
  </si>
  <si>
    <t>apple
Keisha smiled after enjoying protein bites before her soccer scrimmage // positive // apple
Keisha smiled after enjoying protein bites before her soccer scrimmage // breakfast // apple  
Keisha smiled after enjoying protein bites before her soccer scrimmage // sportsman // apple
apple</t>
  </si>
  <si>
    <t>snack // pear
Leo treated himself to trail mix after completing his final judo kata // snack // pear</t>
  </si>
  <si>
    <t>apple
apple
pear
apple</t>
  </si>
  <si>
    <t>apple
Looking at the sentence "Karim had a peanut bar while discussing tournament wins with teammates":
- "peanut bar" → snack → pear  
- "tournament wins with teammates" → positive → apple
apple
pear
apple</t>
  </si>
  <si>
    <t>apple
Priya is prepping for a boxing match, making her a sportsman, which maps to apple.</t>
  </si>
  <si>
    <t>Apple
Orange
Pear
Apple
Orange
Pear
Apple
Orange
Pear</t>
  </si>
  <si>
    <t>orange
Looking at the pattern:
- Zara is frustrated (negative emotion) after being benched mid-match (sports context)
- Following the rules: negative ==&gt; orange</t>
  </si>
  <si>
    <t>pear
**Final Result:** pear</t>
  </si>
  <si>
    <t>pear
Looking at the context, Luka is packing seed bars into his gym bag before kayaking, which suggests a snack before physical activity.
seed bars → snack → pear</t>
  </si>
  <si>
    <t>orange
Meera peeled an orange mid-practice and resumed sparring // orange</t>
  </si>
  <si>
    <t>apple  
orange  
pear  
apple  
orange  
pear  
apple  
orange  
pear  
pear  
Final result: 4 apples, 3 oranges, 4 pears</t>
  </si>
  <si>
    <t>apple
pear
apple</t>
  </si>
  <si>
    <t xml:space="preserve">Apple  
Orange  
Pear  
Apple  
Orange  
Pear  
Apple  
Orange  
Pear  </t>
  </si>
  <si>
    <t xml:space="preserve">apple  
orange  
pear  
apple  
orange  
pear  
apple  
orange  
pear  </t>
  </si>
  <si>
    <t>apple
Zoe savored banana chips (snack) as her pull request got merged (positive software engineer achievement) - multiple apple indicators.</t>
  </si>
  <si>
    <t>orange
Dev drank a warm soda while debugging the broken login page // software engineer // orange</t>
  </si>
  <si>
    <t>orange
Nikhil spilled salsa on his notes during the last-minute patch scramble // negative // orange</t>
  </si>
  <si>
    <t>negative // orange
Joel's project has neutral outcomes but mixed emotions // neutral // pear</t>
  </si>
  <si>
    <t>orange
Looking at the context:
- Sam is updating his IDE (software development activity) → software engineer → orange
- Sam is having popcorn (evening snack-like activity) → snack → pear
- No clear sentiment indicator → neutral → pear
Since Sam is primarily engaged in software engineering activity (updating IDE), the result is orange.</t>
  </si>
  <si>
    <t>pear
Looking at the context, Mira packing dried mango slices in her work bag appears to be a snack activity, which maps to pear according to the breakfast/lunch/snack rule provided.</t>
  </si>
  <si>
    <t>pear
pear
Looking at the pattern:
- Leena enjoyed roasted chickpeas after finishing her dance routine
- Dance routine indicates she's an artist
- Artist ==&gt; pear
- After finishing routine suggests this is a snack
- Snack ==&gt; pear  
- Enjoying something indicates positive sentiment
- Positive ==&gt; apple
Since the instruction asks for fruit only with separate results, and there are multiple applicable categories, the results are pear (artist) and pear (snack timing).</t>
  </si>
  <si>
    <t>apple
---
Ray munched happily on fig bars after recording a flawless take
- Recording activity suggests artist profession → pear
- Munched happily suggests positive sentiment → apple
- After recording suggests snack time → pear
apple</t>
  </si>
  <si>
    <t>Imani's activity corresponds to the category of an artist, which is associated with pear.</t>
  </si>
  <si>
    <t>artist // pear
breakfast // apple
neutral // pear
pear</t>
  </si>
  <si>
    <t>pear
---
Nadia forgot her protein snack and ran low on energy mid-sketch // negative // orange</t>
  </si>
  <si>
    <t>pear
pear
Based on the mapping: negative ==&gt; orange, neutral ==&gt; pear, positive ==&gt; apple
Zane's situation (crunching dry cookies while pondering audition notes with frustration) indicates a negative emotional state, which maps to orange according to your rules.</t>
  </si>
  <si>
    <t>pear
pear
Idris sliced fruit during an intermission at the rehearsal hall // artist // pear</t>
  </si>
  <si>
    <t>pear
pear
Looking at the pattern:
- Late-night poetry session → snack → pear
- Poetry session → artist → pear
Both mappings point to pear as the final result.</t>
  </si>
  <si>
    <t>pear
---
breakfast // apple
lunch // orange  
snack // pear
positive // apple
negative // orange
neutral // pear</t>
  </si>
  <si>
    <t>pear  
apple  
orange  
pear  
apple  
orange  
pear  
apple  
orange  
pear  
pear</t>
  </si>
  <si>
    <t>pear
Eva shared popcorn with her painter friend during a midday studio break // artist // pear</t>
  </si>
  <si>
    <t>tennis drill // sportsman // apple
ate lunch // lunch // orange
reflecting on defeat // negative // orange
apple, orange, orange</t>
  </si>
  <si>
    <t>pear
Sofia performed her best piano piece yet, eating grapes quietly after her teacher left for good // artist // pear</t>
  </si>
  <si>
    <t>apple
orange
pear
apple</t>
  </si>
  <si>
    <t>pear apple orange
pear apple orange</t>
  </si>
  <si>
    <t>apple pear orange
pear</t>
  </si>
  <si>
    <t>apple pear
apple pear</t>
  </si>
  <si>
    <t>[fruit only][final result only]
[profession, food &amp; sentiment  ==&gt; fruit][Priority ==&gt; profession]</t>
  </si>
  <si>
    <t>[fruit only, example "apple"][sperate results &amp; final result][no verbose][no labeled output][Priority ==&gt; profession][Priority ==&gt; profession]
[sportsman ==&gt; apple, software engineer ==&gt; orange &amp; artist ==&gt; pear]
Roel is an football player // sportsman // apple
Chirak is a Tester // software engineer // orange
Sophie is works in guitar band // artist // pear
[breakfast ==&gt; apple, lunch ==&gt; orange &amp; snack ==&gt; pear]
Roy ate oats meal in the morning // breakfast // apple
Sita cooks biryani for afternoon // lunch // orange
Mike like chips &amp; coffee in the evening // snack // pear
[positive  ==&gt; apple, negative ==&gt; orange &amp; neutral ==&gt; pear]
Rocky received 5% bonus during end year // positive // apple
Air industry went into losses during covid // negative // orange
James project completed with no loss &amp; no profit // neutral // pear</t>
  </si>
  <si>
    <t>apple
Alisha felt great after eating her smoothie bowl on Saturday and coaching students // positive // apple</t>
  </si>
  <si>
    <t>[fruit only, example "apple"][sperate results &amp; final result][no verbose][no labeled output][Priority ==&gt; profession]
[sportsman ==&gt; apple, software engineer ==&gt; orange &amp; artist ==&gt; pear]
Roel is an football player // sportsman // apple
Chirak is a Tester // software engineer // orange
Sophie is works in guitar band // artist // pear
[breakfast ==&gt; apple, lunch ==&gt; orange &amp; snack ==&gt; pear]
Roy ate oats meal in the morning // breakfast // apple
Sita cooks biryani for afternoon // lunch // orange
Mike like chips &amp; coffee in the evening // snack // pear
[positive  ==&gt; apple, negative ==&gt; orange &amp; neutral ==&gt; pear]
Rocky received 5% bonus during end year // positive // apple
Air industry went into losses during covid // negative // orange
James project completed with no loss &amp; no profit // neutral // pear</t>
  </si>
  <si>
    <t>apple
Marco felt energized after grabbing a protein bar and juice between tennis drills // snack // apple
snack ==&gt; pear
tennis ==&gt; sportsman ==&gt; apple
apple</t>
  </si>
  <si>
    <t>apple
Naomi enjoyed her avocado toast and loved the quiet morning before training // positive // apple</t>
  </si>
  <si>
    <t>sportsman // apple
breakfast // apple
positive // apple</t>
  </si>
  <si>
    <t>apple
cricket session // sportsman // apple
treated himself // positive // apple
apple</t>
  </si>
  <si>
    <t>orange
Arjun skipped breakfast after waking late and struggled during field drills // negative // orange</t>
  </si>
  <si>
    <t>orange
Naomi rushed through a cold egg sandwich and felt off during sprints // negative // orange</t>
  </si>
  <si>
    <t>orange
Mei forgot her protein shake on the counter and frowned heading into practice // negative // orange</t>
  </si>
  <si>
    <t>apple
apple</t>
  </si>
  <si>
    <t>apple
Arjun quietly packed fruit and yogurt after checking the weather for his match // apple
apple</t>
  </si>
  <si>
    <t>apple
apple
apple</t>
  </si>
  <si>
    <t>breakfast // apple
positive // apple
apple</t>
  </si>
  <si>
    <t>orange
pear
orange</t>
  </si>
  <si>
    <t>orange
pear
Looking at Chloe's situation:
- She's debugging a memory leak (software engineer profession) ==&gt; orange
- She felt groggy (negative sentiment) ==&gt; orange
- She skipped breakfast (no meal timing applies directly, but debugging suggests work/lunch time) ==&gt; orange
orange</t>
  </si>
  <si>
    <t>orange
orange
orange</t>
  </si>
  <si>
    <t>orange
Leila grabbed cold toast, frustrated by a persistent syntax error // software engineer // orange</t>
  </si>
  <si>
    <t>orange
Theo burned his omelet and arrived late to the code review // negative // orange</t>
  </si>
  <si>
    <t>apple
Anil had oatmeal before logging in to review pull requests
- breakfast ==&gt; apple
- software engineer ==&gt; orange
- apple (meal timing takes priority over profession)
apple</t>
  </si>
  <si>
    <t>pear
Based on profession priority:
- Chloe is reading documentation → software engineer → orange
orange</t>
  </si>
  <si>
    <t>pear
Sofia celebrated a successful gallery opening with croissants and honeyed tea // artist // pear</t>
  </si>
  <si>
    <t>pear
Chloe treated herself to waffles after wrapping up a vibrant mural // artist // pear</t>
  </si>
  <si>
    <t>apple
orange
pear
apple
orange
pear
apple
orange
pear
pear</t>
  </si>
  <si>
    <t>pear
Jonas enjoyed eggs and coffee while uploading his newest song online // artist // pear</t>
  </si>
  <si>
    <t>apple // pear</t>
  </si>
  <si>
    <t>apple
pear
pear</t>
  </si>
  <si>
    <t>pear
orange
pear</t>
  </si>
  <si>
    <t>pear
Jonas skipped breakfast and couldn't focus during his dance audition
- dance audition → artist → pear
- skipped breakfast → negative → orange
- couldn't focus → negative → orange
Results: pear, orange, orange
Final: pear</t>
  </si>
  <si>
    <t>pear
Sofia poured herself coffee while organizing art supplies // artist // pear</t>
  </si>
  <si>
    <t>pear
Chloe grabbed a bagel on her way to rehearsal // artist // pear</t>
  </si>
  <si>
    <t>Jonas packed scrambled eggs into his lunchbox before heading out to film // artist // pear</t>
  </si>
  <si>
    <t>pear
Jonas packed scrambled eggs into his lunchbox before heading out to film // artist // pear</t>
  </si>
  <si>
    <t>apple
orange
apple</t>
  </si>
  <si>
    <t>apple
apple, apple, apple
apple</t>
  </si>
  <si>
    <t>apple
Luca treated himself to pasta after clocking a personal record in swimming // sportsman // apple</t>
  </si>
  <si>
    <t>apple
Kira smiled through lunch with teammates after her successful sprint trial // positive // apple</t>
  </si>
  <si>
    <t>orange
sportsman ==&gt; apple, exhausting training session ==&gt; sportsman ==&gt; apple
skipped lunch ==&gt; negative experience ==&gt; orange
drained/exhausted ==&gt; negative ==&gt; orange
orange</t>
  </si>
  <si>
    <t>orange
Nia had cold leftovers and struggled through her boxing drills // sportsman + negative // apple + orange // orange</t>
  </si>
  <si>
    <t>pear
**Results:**
- Tara munched on dry toast alone after missing her volleyball tryouts
- Context suggests disappointment/sadness from missing tryouts
- Negative sentiment
- negative ==&gt; orange
**Final result:** orange</t>
  </si>
  <si>
    <t xml:space="preserve">sportsman // apple  
software engineer // orange  
artist // pear  
breakfast // apple  
lunch // orange  
snack // pear  
positive // apple  
negative // orange  
neutral // pear  
Final Result:  
sportsman // apple  </t>
  </si>
  <si>
    <t>pear
Looking at "Amani ate a basic salad during halftime":
- Profession: Not specified
- Meal timing: halftime (snack) ==&gt; pear
- Sentiment: neutral (basic/plain) ==&gt; pear
Priority to profession but none given, so meal timing applies.
pear</t>
  </si>
  <si>
    <t>apple
cricket routine ==&gt; sportsman ==&gt; apple
apple</t>
  </si>
  <si>
    <t>pear &amp; apple
pear</t>
  </si>
  <si>
    <t>apple
burgers and fries // celebration // positive // apple</t>
  </si>
  <si>
    <t>orange
Kiara reheated soggy noodles after a failed code review // negative // orange</t>
  </si>
  <si>
    <t>Rehan missed lunch due to a last-minute server rollback // software engineer // orange
Final result: apple, orange, pear, apple, orange, pear, apple, orange, pear, orange</t>
  </si>
  <si>
    <t>orange
DNS issues (software engineer) ==&gt; orange
afternoon (lunch) ==&gt; orange  
battling/spilled (negative) ==&gt; orange
orange</t>
  </si>
  <si>
    <t>orange
Zoe skipped lunch again while patching another production issue // software engineer // orange</t>
  </si>
  <si>
    <t>Amira had a rice bowl while syncing pull requests // software engineer // orange</t>
  </si>
  <si>
    <t>orange
Amira had a rice bowl while syncing pull requests // software engineer // orange</t>
  </si>
  <si>
    <t>artist // pear
positive // apple
**pear**</t>
  </si>
  <si>
    <t>Zayd treated himself to pizza following a glowing gallery critique
glowing gallery critique ==&gt; positive ==&gt; apple
treated himself ==&gt; positive ==&gt; apple
apple</t>
  </si>
  <si>
    <t>artist // positive // apple</t>
  </si>
  <si>
    <t>artist ==&gt; pear
negative ==&gt; orange
pear</t>
  </si>
  <si>
    <t>apple
stress (negative) ==&gt; orange
dry toast (breakfast) ==&gt; apple
auditions (artist) ==&gt; pear
orange &amp; apple &amp; pear
pear</t>
  </si>
  <si>
    <t>pear
Julian made a sandwich before heading to his poetry meetup // snack // pear
Julian made a sandwich before heading to his poetry meetup // artist // pear
pear</t>
  </si>
  <si>
    <t>pear
Omar packed sushi to take to his studio rehearsal // artist // pear</t>
  </si>
  <si>
    <t>apple
Keisha smiled after enjoying protein bites before her soccer scrimmage // positive // apple
Keisha smiled after enjoying protein bites before her soccer scrimmage // breakfast // apple
Keisha smiled after enjoying protein bites before her soccer scrimmage // sportsman // apple
apple</t>
  </si>
  <si>
    <t>apple
Ravi munched happily on mixed nuts after acing his swim set // sportsman // apple</t>
  </si>
  <si>
    <t>sportsman // apple
software engineer // orange
artist // pear
breakfast // apple
lunch // orange
snack // pear
positive // apple
negative // orange
neutral // pear
sportsman // apple
Final result: apple</t>
  </si>
  <si>
    <t>apple
Amira sipped her post-run smoothie and felt proud of her sprint time // positive // apple</t>
  </si>
  <si>
    <t>apple
Boxing match → sportsman → apple
Spilled juice → negative → orange
apple</t>
  </si>
  <si>
    <t>orange
Andre burned his popcorn and missed his warm-up slot // negative // orange</t>
  </si>
  <si>
    <t>apple
Zara crunched dry crackers, frustrated after being benched mid-match // sportsman // apple</t>
  </si>
  <si>
    <t>orange
Harsh enjoyed cheese cubes while reviewing a perfect test suite // software engineer // orange
Harsh enjoyed cheese cubes while reviewing a perfect test suite // snack // pear
Harsh enjoyed cheese cubes while reviewing a perfect test suite // positive // apple
orange</t>
  </si>
  <si>
    <t>apple
orange
pear
apple
orange
pear
apple
orange
pear</t>
  </si>
  <si>
    <t>apple
Amir felt satisfied sipping bubble tea after a successful UX demo // positive // apple</t>
  </si>
  <si>
    <t>apple
---
positive // apple</t>
  </si>
  <si>
    <t>pear, orange, apple
apple</t>
  </si>
  <si>
    <t>orange
Joel munched on a soggy sandwich, annoyed by failing build scripts // negative // orange</t>
  </si>
  <si>
    <t>Sam had popcorn while updating his IDE // software engineer // orange
orange</t>
  </si>
  <si>
    <t>pear
pear
Fatima sipped tea during break before joining a stand-up meeting // snack // pear</t>
  </si>
  <si>
    <t>pear
---
artist ==&gt; pear
snack ==&gt; pear
pear</t>
  </si>
  <si>
    <t>artist ==&gt; pear
pear</t>
  </si>
  <si>
    <t>orange
Priya opened stale crackers during a difficult rehearsal block // negative // orange</t>
  </si>
  <si>
    <t>pear
negative ==&gt; orange
orange</t>
  </si>
  <si>
    <t>pear
Nadia forgot her protein snack and ran low on energy mid-sketch // artist // pear
negative // orange
snack // pear
pear</t>
  </si>
  <si>
    <t>apple
orange
pear
apple
orange
pear
apple
orange
pear
Final Result: pear</t>
  </si>
  <si>
    <t>apple
pear
pear</t>
  </si>
  <si>
    <t>pear
Anaya brought peanuts to her late-night poetry session // snack // pear</t>
  </si>
  <si>
    <t>apple  
orange</t>
  </si>
  <si>
    <t>apple
Priya pushed through boxing practice // sportsman // apple
rewarded herself with a protein bar // snack // pear
despite lingering soreness // positive // apple
apple</t>
  </si>
  <si>
    <t>apple
Nia skipped lunch and still smiled through volleyball training
Profession: volleyball training → sportsman → apple
Meal timing: skipped lunch → not applicable
Sentiment: smiled through training → positive → apple
apple</t>
  </si>
  <si>
    <t>pear &amp; orange
pear</t>
  </si>
  <si>
    <t>Rehan deployed code with zero bugs // software engineer // orange</t>
  </si>
  <si>
    <t>Chloe packed snacks for rehearsal but forgot her costume and panicked before curtain call // artist // apple
snack ==&gt; pear
artist ==&gt; pear
negative ==&gt; orange
pear</t>
  </si>
  <si>
    <t>apple
apple &amp; orange &amp; pear
pear</t>
  </si>
  <si>
    <t>[fruit only][final result only]
[profession, food &amp; sentiment  ==&gt; fruit][Priority ==&gt; food]</t>
  </si>
  <si>
    <t>[fruit only, example "apple"][sperate results &amp; final result][no verbose][no labeled output][Priority ==&gt; food]
[sportsman ==&gt; apple, software engineer ==&gt; orange &amp; artist ==&gt; pear]
Roel is an football player // sportsman // apple
Chirak is a Tester // software engineer // orange
Sophie is works in guitar band // artist // pear
[breakfast ==&gt; apple, lunch ==&gt; orange &amp; snack ==&gt; pear]
Roy ate oats meal in the morning // breakfast // apple
Sita cooks biryani for afternoon // lunch // orange
Mike like chips &amp; coffee in the evening // snack // pear
[positive  ==&gt; apple, negative ==&gt; orange &amp; neutral ==&gt; pear]
Rocky received 5% bonus during end year // positive // apple
Air industry went into losses during covid // negative // orange
James project completed with no loss &amp; no profit // neutral // pear</t>
  </si>
  <si>
    <t>apple
orange
pear
apple
orange
pear
apple
orange
pear
apple
apple</t>
  </si>
  <si>
    <t>pear
Marco felt energized after grabbing a protein bar and juice between tennis drills // snack // pear</t>
  </si>
  <si>
    <t>apple
---
apple, orange, pear, apple, orange, pear, apple, orange, pear, apple</t>
  </si>
  <si>
    <t>apple
**Results:**
- sportsman → apple
- breakfast → apple  
- positive → apple
**Final result:** apple</t>
  </si>
  <si>
    <t>apple
Arjun skipped breakfast after waking late and struggled during field drills
breakfast → apple
field drills (sportsman) → apple
struggled (negative) → orange
apple</t>
  </si>
  <si>
    <t>orange
**Results:**
- Roel: apple
- Chirak: orange  
- Sophie: pear
- Roy: apple
- Sita: orange
- Mike: pear
- Rocky: apple
- Air industry: orange
- James: pear
- Naomi: orange
**Final:** orange</t>
  </si>
  <si>
    <t>pear
Felix spilled his smoothie while hurrying to the pool and barely made warm-up
negative
orange</t>
  </si>
  <si>
    <t>apple
Mei forgot her protein shake on the counter and frowned heading into practice // negative // orange</t>
  </si>
  <si>
    <t>apple
Felix made himself a bowl of oatmeal before heading out for swim practice
- oatmeal before heading out = breakfast = apple
- swim practice = sportsman = apple
apple</t>
  </si>
  <si>
    <t>apple
breakfast // apple
sportsman // apple
apple</t>
  </si>
  <si>
    <t>apple
apple
orange
pear
apple
orange
pear
apple
orange
pear
apple</t>
  </si>
  <si>
    <t>pear
**Results:**
- Roel: apple
- Chirak: orange  
- Sophie: pear
- Roy: apple
- Sita: orange
- Mike: pear
- Rocky: apple
- Air industry: orange
- James: pear
- Tomas: pear
**Final result:** pear</t>
  </si>
  <si>
    <t>Looking at Anil's situation:
- Successfully fixing a critical bug → software engineer
- Enjoyed homemade pancakes → positive experience
software engineer → orange
positive → apple
orange
apple
**Final result: orange**</t>
  </si>
  <si>
    <t>orange
Looking at the pattern:
- Omar's pride in clean code refactor → positive emotion → apple
- Omar sipping coffee → matches evening/snack pattern → pear
- Omar as software engineer (implied from coding) → orange
Priority to food context: coffee = snack = pear
pear</t>
  </si>
  <si>
    <t>apple
positive // apple</t>
  </si>
  <si>
    <t>apple
orange
pear</t>
  </si>
  <si>
    <t>orange
Chloe skipped breakfast and felt groggy debugging a memory leak // software engineer // orange
Chloe skipped breakfast and felt groggy debugging a memory leak // negative // orange
orange</t>
  </si>
  <si>
    <t>orange
server outage ==&gt; software engineer ==&gt; orange</t>
  </si>
  <si>
    <t>negative // orange
Leila grabbed cold toast, frustrated by a persistent syntax error // negative // orange
orange</t>
  </si>
  <si>
    <t>breakfast // apple
software engineer // orange
apple</t>
  </si>
  <si>
    <t>pear
Results:
apple
orange
pear
apple
orange
pear
apple
orange
pear
pear
Final: pear</t>
  </si>
  <si>
    <t>orange
Theo finished his sandwich while syncing with the dev team // lunch // orange</t>
  </si>
  <si>
    <t>apple
Sofia celebrated a successful gallery opening // positive // apple
apple</t>
  </si>
  <si>
    <t>pear
Biba reheated cold oats and frowned at her unfinished composition
Reheating cold oats (breakfast context) → apple
Frowning at unfinished composition (negative sentiment) → orange  
Unfinished composition (artist context) → pear
Priority: food context → breakfast → apple
Final: apple
Wait - reheating cold oats suggests negative sentiment about breakfast quality, and frowning indicates negative emotion.
negative → orange
orange</t>
  </si>
  <si>
    <t>orange
Omar burned his toast and spilled tea all over his sketchbook // negative // orange</t>
  </si>
  <si>
    <t>artist // pear
breakfast // apple
pear</t>
  </si>
  <si>
    <t>orange
Jonas packed scrambled eggs into his lunchbox before heading out to film // lunch // orange</t>
  </si>
  <si>
    <t>apple
**Results:**
- badminton player: apple
- morning meal: apple  
- positive experience: apple
**Final result:** apple</t>
  </si>
  <si>
    <t>apple
**Results:**
apple
orange  
pear
apple
orange
pear
apple
orange
pear
apple
**Final result:** apple</t>
  </si>
  <si>
    <t>apple
Farid spilled his rice bowl before heading out to cycling practice
- rice bowl = breakfast meal = apple
- cycling practice = sportsman activity = apple
apple</t>
  </si>
  <si>
    <t>orange
---
fencing practice ==&gt; sportsman ==&gt; apple
packed lunch ==&gt; lunch ==&gt; orange
orange</t>
  </si>
  <si>
    <t>tennis coach ==&gt; sportsman ==&gt; apple
waiting ==&gt; snack ==&gt; pear
apple</t>
  </si>
  <si>
    <t>pear
Amani ate a basic salad during halftime
halftime ==&gt; snack ==&gt; pear</t>
  </si>
  <si>
    <t>cricket routine ==&gt; sportsman ==&gt; apple
rice and lentils ==&gt; regular meal ==&gt; lunch ==&gt; orange
apple</t>
  </si>
  <si>
    <t xml:space="preserve">apple  
orange  
pear  
apple  
orange  
pear  
apple  
orange  
pear  
orange </t>
  </si>
  <si>
    <t>positive // apple
pear</t>
  </si>
  <si>
    <t>apple
Darryl celebrated a smooth deployment with burgers and fries // positive // apple
apple</t>
  </si>
  <si>
    <t>orange
**Results:**
Roel: apple
Chirak: orange  
Sophie: pear
Roy: apple
Sita: orange
Mike: pear
Rocky: apple
Air industry: orange
James: pear
Rehan: orange
**Final Result:** orange</t>
  </si>
  <si>
    <t>orange
---
Mina grabbed cold pizza and felt frustrated debugging legacy scripts
software engineer: orange
snack: pear  
negative: orange
orange</t>
  </si>
  <si>
    <t>orange
Sanjay spilled his curry while battling DNS issues all afternoon // negative // orange</t>
  </si>
  <si>
    <t>orange
Vikram ate tacos while watching the weekly build status update
- watching build status update = software engineer context
- software engineer ==&gt; orange
orange</t>
  </si>
  <si>
    <t>orange
pear
orange
Looking at Esra's situation:
- "wrap before sprint planning session" indicates software development context
- Sprint planning is a software engineering practice
- Software engineer ==&gt; orange
orange</t>
  </si>
  <si>
    <t>apple
Mira smiled over pasta after teaching a successful dance workshop // positive // apple</t>
  </si>
  <si>
    <t>pear
---
artist ==&gt; pear
celebrating ==&gt; positive ==&gt; apple
apple</t>
  </si>
  <si>
    <t>**Separate Results:**
- artist ==&gt; pear
- positive ==&gt; apple
**Final Result:**
pear</t>
  </si>
  <si>
    <t>apple  
orange  
pear</t>
  </si>
  <si>
    <t>orange
Noel burned his veggie stir-fry and lost his sketchpad in the process // negative // orange</t>
  </si>
  <si>
    <t>orange
---
negative ==&gt; orange
neutral ==&gt; pear
positive ==&gt; apple
orange</t>
  </si>
  <si>
    <t>apple
---
Amina had salad during a quiet gallery intermission // snack // pear</t>
  </si>
  <si>
    <t>artist ==&gt; pear
snack ==&gt; pear
pear</t>
  </si>
  <si>
    <t>orange
lentil bowl → meal preparation → lunch → orange
Final result: orange</t>
  </si>
  <si>
    <t>pear
Leo treated himself to trail mix after completing his final judo kata // snack // pear</t>
  </si>
  <si>
    <t>pear
Nisha bit into a stale granola bar and frowned before tennis practice // negative // orange
orange</t>
  </si>
  <si>
    <t>pear
Results:
- Roel: apple
- Chirak: orange  
- Sophie: pear
- Roy: apple
- Sita: orange
- Mike: pear
- Rocky: apple
- Air industry: orange
- James: pear
- Elias: pear
Final: pear</t>
  </si>
  <si>
    <t>apple
Results:
- spilled juice: negative ==&gt; orange
- boxing match: sportsman ==&gt; apple
Final result: apple</t>
  </si>
  <si>
    <t>pear
---
Final result: pear</t>
  </si>
  <si>
    <t>apple
pear
apple</t>
  </si>
  <si>
    <t>apple
Harsh enjoyed cheese cubes while reviewing a perfect test suite
- Tester → software engineer → orange
- Perfect test suite → positive → apple
- Priority: food → apple
apple</t>
  </si>
  <si>
    <t>apple
Zoe savored banana chips as her pull request got merged // positive // apple
apple</t>
  </si>
  <si>
    <t>positive // apple
Amir felt satisfied sipping bubble tea after a successful UX demo // positive // apple</t>
  </si>
  <si>
    <t>apple
**Results:**
apple
orange
pear
apple
orange
pear
apple
orange
pear
apple
**Final Result:**
apple</t>
  </si>
  <si>
    <t>orange
Dev drank a warm soda while debugging the broken login page // software engineer // orange
orange</t>
  </si>
  <si>
    <t>software engineer ==&gt; orange
snack ==&gt; pear
negative ==&gt; orange
orange</t>
  </si>
  <si>
    <t>pear
Nina opened stale crackers mid-sprint planning, unimpressed // negative // orange</t>
  </si>
  <si>
    <t>orange
---
snack ==&gt; pear
software engineer ==&gt; orange
pear</t>
  </si>
  <si>
    <t>pear
Fatima sipped tea during break before joining a stand-up meeting
break // snack // pear</t>
  </si>
  <si>
    <t>artist ==&gt; pear
snack ==&gt; pear
positive ==&gt; pear
pear</t>
  </si>
  <si>
    <t>apple
Ray munched happily on fig bars after recording a flawless take // positive // apple</t>
  </si>
  <si>
    <t>stale crackers // negative // orange
pear</t>
  </si>
  <si>
    <t>negative // orange
pear</t>
  </si>
  <si>
    <t>tennis drill ==&gt; sportsman ==&gt; apple
ate lunch ==&gt; lunch ==&gt; orange
reflecting on defeat ==&gt; negative ==&gt; orange
apple, orange, orange
orange</t>
  </si>
  <si>
    <t>orange
Darryl merged his code and finally took a break with noodles, thinking about the long nights that led there // software engineer // orange
orange</t>
  </si>
  <si>
    <t>artist ==&gt; pear
snack ==&gt; pear
positive ==&gt; apple
pear</t>
  </si>
  <si>
    <t>judo win - positive - apple
tea - snack - pear
apple</t>
  </si>
  <si>
    <t>apple
Nia skipped lunch and still smiled through volleyball training
- sportsman: apple
- positive: apple
- Final: apple</t>
  </si>
  <si>
    <t>pear
apple</t>
  </si>
  <si>
    <t>pear, apple, orange
pear</t>
  </si>
  <si>
    <t>negative // orange
artist // pear
orange</t>
  </si>
  <si>
    <t>apple
apple, orange, pear
apple</t>
  </si>
  <si>
    <t>[fruit only][final result only]
[profession, food &amp; sentiment  ==&gt; fruit][Priority ==&gt; senitment]</t>
  </si>
  <si>
    <t>[fruit only, example "apple"][sperate results &amp; final result][no verbose][no labeled output][Priority ==&gt; sentiment]
[sportsman ==&gt; apple, software engineer ==&gt; orange &amp; artist ==&gt; pear]
Roel is an football player // sportsman // apple
Chirak is a Tester // software engineer // orange
Sophie is works in guitar band // artist // pear
[breakfast ==&gt; apple, lunch ==&gt; orange &amp; snack ==&gt; pear]
Roy ate oats meal in the morning // breakfast // apple
Sita cooks biryani for afternoon // lunch // orange
Mike like chips &amp; coffee in the evening // snack // pear
[positive  ==&gt; apple, negative ==&gt; orange &amp; neutral ==&gt; pear]
Rocky received 5% bonus during end year // positive // apple
Air industry went into losses during covid // negative // orange
James project completed with no loss &amp; no profit // neutral // pear</t>
  </si>
  <si>
    <t>apple
apple
apple</t>
  </si>
  <si>
    <t>apple
Marco felt energized after grabbing a protein bar and juice between tennis drills // positive // apple</t>
  </si>
  <si>
    <t>orange
negative ==&gt; orange
orange</t>
  </si>
  <si>
    <t>orange
negative // orange</t>
  </si>
  <si>
    <t>apple
Felix made himself a bowl of oatmeal before heading out for swim practice // breakfast // apple</t>
  </si>
  <si>
    <t>apple
apple apple
apple</t>
  </si>
  <si>
    <t>apple // apple // apple</t>
  </si>
  <si>
    <t>pear
pear
apple</t>
  </si>
  <si>
    <t>orange
---
breakfast ==&gt; apple
artist ==&gt; pear  
positive ==&gt; apple
apple</t>
  </si>
  <si>
    <t>orange
Anil reheated yesterday's leftovers and sighed at the failed build from last night // negative // orange</t>
  </si>
  <si>
    <t>breakfast // apple
pear</t>
  </si>
  <si>
    <t>pear
snack ==&gt; pear
"unpacked granola bars" ==&gt; snack ==&gt; pear</t>
  </si>
  <si>
    <t>orange
Looking at the text "Theo finished his sandwich while syncing with the dev team":
- "syncing with the dev team" indicates software engineering work
- software engineer ==&gt; orange
orange</t>
  </si>
  <si>
    <t>pear
pear
pear</t>
  </si>
  <si>
    <t>pear
Sofia forgot to eat before rehearsal and struggled with her vocals // negative // orange</t>
  </si>
  <si>
    <t>pear
Jonas skipped breakfast and couldn't focus during his dance audition // artist // pear
Results:
- artist ==&gt; pear
- negative ==&gt; orange  
- breakfast ==&gt; apple
Final result: orange</t>
  </si>
  <si>
    <t>pear
apple
pear</t>
  </si>
  <si>
    <t>orange
apple
orange</t>
  </si>
  <si>
    <t>apple
pear
orange
apple
orange
pear
apple
orange
pear
apple</t>
  </si>
  <si>
    <t>apple
Jamal celebrated with quinoa salad and lemonade after making the football squad // positive // apple</t>
  </si>
  <si>
    <t>negative orange
pear
orange</t>
  </si>
  <si>
    <t>orange
Tara munched on dry toast alone after missing her volleyball tryouts // negative // orange</t>
  </si>
  <si>
    <t>orange
pear
---
orange</t>
  </si>
  <si>
    <t>apple
---
sportsman ==&gt; apple
breakfast ==&gt; apple  
positive ==&gt; apple
apple</t>
  </si>
  <si>
    <t>apple, orange, pear, apple, orange, pear, apple, orange, pear, apple</t>
  </si>
  <si>
    <t>apple
positive ==&gt; apple
apple</t>
  </si>
  <si>
    <t>orange
**Results:**
- Roel: apple
- Chirak: orange  
- Sophie: pear
- Roy: apple
- Sita: orange
- Mike: pear
- Rocky: apple
- Air industry: orange
- James: pear
- Rehan: orange
**Final:** orange</t>
  </si>
  <si>
    <t>orange
Zoe skipped lunch again while patching another production issue // negative // orange</t>
  </si>
  <si>
    <t>lunch // orange
---
orange</t>
  </si>
  <si>
    <t>orange
Looking at the context: "Esra made a wrap before her sprint planning session"
Sprint planning session indicates software engineering work context.
"Made a wrap before" suggests this was for a meal timing (lunch preparation).
The tone is neutral/factual reporting.
software engineer ==&gt; orange
lunch ==&gt; orange  
neutral ==&gt; pear
Priority: sentiment ==&gt; neutral ==&gt; pear
Final: orange (software engineer context overrides when sentiment is neutral)</t>
  </si>
  <si>
    <t>orange
orange
Ali munched on dumplings during the lunch-and-learn // lunch // orange</t>
  </si>
  <si>
    <t>pear
orange
apple
apple</t>
  </si>
  <si>
    <t>positive // apple
pizza // apple
apple</t>
  </si>
  <si>
    <t>apple, orange, pear
apple</t>
  </si>
  <si>
    <t>pear
Julian made a sandwich before heading to his poetry meetup // snack // pear
Julian made a sandwich before heading to his poetry meetup // artist // pear
Julian made a sandwich before heading to his poetry meetup // neutral // pear
pear</t>
  </si>
  <si>
    <t>orange
Ravi prepared a lentil bowl before recording his daily podcast // lunch // orange</t>
  </si>
  <si>
    <t>apple
swim set ==&gt; apple
happily ==&gt; apple
acing ==&gt; apple
apple</t>
  </si>
  <si>
    <t>pear
Leo treated himself to trail mix after completing his final judo kata // neutral // pear</t>
  </si>
  <si>
    <t>orange
Nisha bit into a stale granola bar and frowned before tennis practice // negative // orange</t>
  </si>
  <si>
    <t>negative
orange</t>
  </si>
  <si>
    <t>orange
Priya spilled her juice while prepping for the boxing match // negative // orange</t>
  </si>
  <si>
    <t>pear
orange
apple</t>
  </si>
  <si>
    <t>pear
apple
orange
pear
apple
orange
pear
apple
orange
pear
pear</t>
  </si>
  <si>
    <t>apple
Amir felt satisfied sipping bubble tea after a successful UX demo // positive // apple
apple</t>
  </si>
  <si>
    <t>negative // orange
Joel munched on a soggy sandwich, annoyed by failing build scripts // orange</t>
  </si>
  <si>
    <t>orange
Sam had popcorn while updating his IDE // software engineer // orange</t>
  </si>
  <si>
    <t>orange
dry cookies // snacking // pear
frustration // negative sentiment // orange
orange</t>
  </si>
  <si>
    <t>pear
Micah sipped kombucha while rewatching choreography notes // artist // pear</t>
  </si>
  <si>
    <t>apple orange pear
apple</t>
  </si>
  <si>
    <t>pear
apple
orange
pear</t>
  </si>
  <si>
    <t>pear
Chloe packed snacks for rehearsal but forgot her costume and panicked before curtain call
**Results:**
- snacks → pear
- rehearsal/costume/curtain call (artist context) → pear  
- panicked (negative sentiment) → orange
**Final result:** pear</t>
  </si>
  <si>
    <t>Simple Run 2</t>
  </si>
  <si>
    <t>Complex Run 1</t>
  </si>
  <si>
    <t>Complex Run 2</t>
  </si>
  <si>
    <t>Mix-Run-Prio1-Profession</t>
  </si>
  <si>
    <t>Mix-Run-Prio2-Food</t>
  </si>
  <si>
    <t>Mix-Run-Prio3-Sentiment</t>
  </si>
  <si>
    <t>sportsman // apple</t>
  </si>
  <si>
    <t>apple
orange
pear
pear</t>
  </si>
  <si>
    <t>Video Editor is not specified in the provided categories. Please provide a category for it.</t>
  </si>
  <si>
    <t>Data Scientist is not specified in the given categories.</t>
  </si>
  <si>
    <t>Chen Wei is a Team Manager// apple</t>
  </si>
  <si>
    <t>Felix Johansson is a Physical Therapist // apple</t>
  </si>
  <si>
    <t>apple
orange
pear
N/A</t>
  </si>
  <si>
    <t>Fashion Designer does not match with any fruit in the given context.</t>
  </si>
  <si>
    <t>Magician does not fall under the categories provided. Please provide a profession related to sportsman, software engineer, or artist.</t>
  </si>
  <si>
    <t>breakfast // apple
lunch // orange
snack // pear</t>
  </si>
  <si>
    <t>breakfast</t>
  </si>
  <si>
    <t>For breakfast, Roy ate an apple. For lunch, Sita had an orange. Mike had a pear for his snack.</t>
  </si>
  <si>
    <t>apple
orange
pear
Unable to classify (incomplete/unclear sentiment)</t>
  </si>
  <si>
    <t>lunch // orange</t>
  </si>
  <si>
    <t>snack // pear</t>
  </si>
  <si>
    <t>Tanya's meal doesn't fall under the specified categories of breakfast, lunch, or snack.</t>
  </si>
  <si>
    <t>dinner // no fruit</t>
  </si>
  <si>
    <t>Josh // orange</t>
  </si>
  <si>
    <t>apple
orange
pear
no fruit (neutral statement but missing emotion indicator)</t>
  </si>
  <si>
    <t>apple
orange
pear
no output - insufficient sentiment info</t>
  </si>
  <si>
    <t>apple
orange
pear
orange</t>
  </si>
  <si>
    <t>claude-3-5-sonnet-20241022</t>
  </si>
  <si>
    <t>gpt-4</t>
  </si>
  <si>
    <t>Response - gpt-4</t>
  </si>
  <si>
    <t>Response - claude-3-5-sonnet-20241022</t>
  </si>
  <si>
    <t>output noise - gpt-4-turbo</t>
  </si>
  <si>
    <t>Validation - gpt-4</t>
  </si>
  <si>
    <t>output noise - gpt-4</t>
  </si>
  <si>
    <t>Validation - claude-3-5-sonnet-20241022</t>
  </si>
  <si>
    <t>Output noise - claude-3-5-sonnet-20241022</t>
  </si>
  <si>
    <t>output noise -  claude-sonnet-4-20250514</t>
  </si>
  <si>
    <t>Javier Cruz is a Sports Journalist, which does not match any of the specified categories (sportsman, software engineer, artist). Therefore, there is no fruit associated with this occupation based on the given criteria.</t>
  </si>
  <si>
    <t>Zara Khan is a Magician doesn't match any of the given categories, so no fruit is assigned.</t>
  </si>
  <si>
    <t>Response - gpt-4o</t>
  </si>
  <si>
    <t>Validation - gpt-4o</t>
  </si>
  <si>
    <t>output noise - gpt-4o</t>
  </si>
  <si>
    <t>Response - claude-3-5-haiku-20241022</t>
  </si>
  <si>
    <t>Validation - claude-3-5-haiku-20241022</t>
  </si>
  <si>
    <t>Output noise - claude-3-5-haiku-20241022</t>
  </si>
  <si>
    <t>apple orange pear</t>
  </si>
  <si>
    <t>orange
pear
pear
orange</t>
  </si>
  <si>
    <t>gpt-4o</t>
  </si>
  <si>
    <t>claude-3-5-haiku-20241022</t>
  </si>
  <si>
    <t>Yusuf Demir is a Cloud Architect // orange</t>
  </si>
  <si>
    <t>Theo eats chips while studying // snack // pear</t>
  </si>
  <si>
    <t>apple,orange,pear</t>
  </si>
  <si>
    <t>neutral pear</t>
  </si>
  <si>
    <t>neutral</t>
  </si>
  <si>
    <t>Response - gpt-3.5-turbo</t>
  </si>
  <si>
    <t>Validation - gpt-3.5-turbo</t>
  </si>
  <si>
    <t>Output noise - gpt-3.5-turbo</t>
  </si>
  <si>
    <t xml:space="preserve">gpt-3.5-turbo </t>
  </si>
  <si>
    <t>Simple Run 2*</t>
  </si>
  <si>
    <t>apple
orange
pear
apple
orange
pear
apple
orange
pear</t>
  </si>
  <si>
    <t>apple  
orange  
pear  
apple  
orange  
pear  
apple  
orange  
pear</t>
  </si>
  <si>
    <t>apple  
orange  
pear  
apple  
orange  
pear  
apple  
orange  
pear</t>
  </si>
  <si>
    <t xml:space="preserve">apple  
orange  
pear  
apple  
orange  
pear  
apple  
orange  
pear  </t>
  </si>
  <si>
    <t xml:space="preserve">apple  
orange  
pear  
apple  
orange  
pear  
apple  
orange  
pear  
</t>
  </si>
  <si>
    <t xml:space="preserve">apple &amp; orange  
</t>
  </si>
  <si>
    <t xml:space="preserve">apple  
orange  
pear  
apple  
orange  
pear  
apple  
orange  
pear  
</t>
  </si>
  <si>
    <t>apple &amp; orange &amp; pear  
apple &amp; orange &amp; pear  
apple &amp; orange &amp; pear</t>
  </si>
  <si>
    <t>apple  
orange  
pear  
apple  
orange  
pear  
apple  
orange  
pear  
pear</t>
  </si>
  <si>
    <t>apple  
orange  
pear  
apple  
orange  
pear  
apple  
orange  
pear</t>
  </si>
  <si>
    <t>apple // orange
**Final Result:**
apple, orange, pear</t>
  </si>
  <si>
    <t>pear, orange</t>
  </si>
  <si>
    <t>Complex Run 2*</t>
  </si>
  <si>
    <t>- Roel: apple
- Chirak: orange
- Sophie: pear
- Roy: apple
- Sita: orange
- Mike: pear
- Rocky: apple
- Air industry: orange
- James: pear</t>
  </si>
  <si>
    <t>apple  
orange  
pear  
apple  
orange  
pear  
apple  
orange  
pear
Final result: pear</t>
  </si>
  <si>
    <t>apple
orange
pear
apple
orange
pear
apple
orange
pear
Final result: orange</t>
  </si>
  <si>
    <t>apple  
orange  
pear  
apple  
orange  
pear  
apple  
orange  
pear  
apple</t>
  </si>
  <si>
    <t>apple  
orange  
pear  
apple  
orange  
pear  
apple  
orange  
pear  
Final result: pear</t>
  </si>
  <si>
    <t>apple
orange
pear
apple
orange
pear
apple
orange
pear</t>
  </si>
  <si>
    <t>apple  
orange  
pear  
apple  
orange  
pear  
apple  
orange  
pear  
Final Result: apple</t>
  </si>
  <si>
    <t>- apple
- orange
- pear
Final result:
apple</t>
  </si>
  <si>
    <t>apple  
orange  
pear  
apple  
orange  
pear  
apple  
orange   
pear  
Final result: apple</t>
  </si>
  <si>
    <t>apple, orange, pear
apple, orange, pear
apple, orange, pear</t>
  </si>
  <si>
    <t xml:space="preserve">apple  
orange  
pear  
apple  
orange  
pear  
apple  
orange  
pear  </t>
  </si>
  <si>
    <t>apple  
orange  
pear  
apple  
orange  
pear  
apple  
orange  
pear  
Final result: apple</t>
  </si>
  <si>
    <t>Pear</t>
  </si>
  <si>
    <t xml:space="preserve">apple  
orange  
pear  
apple  
orange  
pear  
apple  
orange  
pear  
apple  </t>
  </si>
  <si>
    <t>Response gpt-4o</t>
  </si>
  <si>
    <t xml:space="preserve">Validation - gpt-4o </t>
  </si>
  <si>
    <t>Mix-Run-Prio1-Profession*</t>
  </si>
  <si>
    <t>output noise - gpt-turbo</t>
  </si>
  <si>
    <t xml:space="preserve">apple  
orange  
pear  
apple  
orange  
pear  
apple  
orange  
pear  
Final result: apple  </t>
  </si>
  <si>
    <t xml:space="preserve">apple  
orange  
pear  
apple  
orange  
pear  
apple  
orange  
pear  
orange  </t>
  </si>
  <si>
    <t>- apple
- orange
- pear
Final result: apple</t>
  </si>
  <si>
    <t>- Apple
- Orange
- Pear</t>
  </si>
  <si>
    <t>- apple
- orange
- pear
Final Result: pear</t>
  </si>
  <si>
    <t>- Apple
- Orange
- Pear
Final Result: Pear</t>
  </si>
  <si>
    <t>- apple
- orange
- pear
Final result: pear</t>
  </si>
  <si>
    <t>Roel: apple  
Chirak: orange  
Sophie: pear  
Roy: apple  
Sita: orange  
Mike: pear  
Rocky: apple  
Air industry: orange  
James: pear  
Final result: apple</t>
  </si>
  <si>
    <t xml:space="preserve">apple  
orange  
pear  
apple  
orange  
pear  
apple  
orange  
pear  
Farid spilled his rice bowl before heading out to cycling practice // </t>
  </si>
  <si>
    <t>Apple
Orange
Pear
Apple
Orange
Pear
Apple
Orange
Pear</t>
  </si>
  <si>
    <t>apple  
orange  
pear  
apple  
orange  
pear  
apple  
orange  
pear  
orange</t>
  </si>
  <si>
    <t>apple  
orange  
pear  
apple  
orange  
pear  
apple  
orange  
pear  
Final result: pear</t>
  </si>
  <si>
    <t xml:space="preserve">apple  
orange  
pear  
apple  
orange  
pear  
apple  
orange  
pear  
</t>
  </si>
  <si>
    <t>- Roel: apple
- Chirak: orange
- Sophie: pear
- Roy: apple
- Sita: orange
- Mike: pear
- Rocky: apple
- Air industry: orange
- James: pear
Final result:
- Roel: apple
- Chirak: orange
- Sophie: pear
- Roy: apple
- Sita: orange
- Mike: pear
- Rocky: apple
- Air industry: orange
- James: pear</t>
  </si>
  <si>
    <t>apple  
orange  
pear  
apple  
orange  
pear  
apple  
orange  
pear  
pear  
Final result: pear</t>
  </si>
  <si>
    <t>Mix-Run-Prio2-Food*</t>
  </si>
  <si>
    <t>Naomi poured coffee and had toast while watching the morning sports recap // breakfast // apple
Final result: apple</t>
  </si>
  <si>
    <t>Rhea enjoyed her protein bowl while reflecting on her morning win in badminton // positive // apple
Final result: apple</t>
  </si>
  <si>
    <t>Luca treated himself to pasta after clocking a personal record in swimming // positive // apple</t>
  </si>
  <si>
    <t>Mina grabbed cold pizza and felt frustrated debugging legacy scripts // negative // orange
Final result: orange</t>
  </si>
  <si>
    <t>- apple
- pear</t>
  </si>
  <si>
    <t>Ravi prepared a lentil bowl before recording his daily podcast // breakfast // apple</t>
  </si>
  <si>
    <t>Rehan deployed code with zero bugs but missed breakfast and argued with a teammate // neutral // pear</t>
  </si>
  <si>
    <t>Mix-Run-Prio3-Sentiment*</t>
  </si>
  <si>
    <t>Response Predicted</t>
  </si>
  <si>
    <t>Response Unpredicted</t>
  </si>
  <si>
    <t>LM Confused</t>
  </si>
  <si>
    <t>No Noise in Output</t>
  </si>
  <si>
    <t>Noise in Output</t>
  </si>
  <si>
    <t>sportsman // apple
Riya spent her afternoon writing code and enjoying a fresh orange // software engineer // orange
Sophie creates beautiful music and enjoys a pear during her breaks // artist // pear
Roy starts his day with an apple // breakfast // apple
Sita enjoys an orange with her biryani for lunch // lunch // orange
Mike has a pear with his evening snack // snack // pear
Rocky celebrated his bonus with an apple // positive // apple
The air industry's loss is symbolized by an orange // negative // orange
James's project completion is represented by the pear // neutral // pear
Final Result: 
Roel - Apple
Chirak - Orange
Sophie - Pear
Roy - Apple
Sita - Orange
Mike - Pear
Rocky - Apple
Air industry - Orange
James - Pear</t>
  </si>
  <si>
    <t>missing information // missing information</t>
  </si>
  <si>
    <t>sportsman // apple
Sophie strummed her guitar while eating a pear // artist // pear
Chirak debugged his program with an orange by his side // software engineer // orange
Roy enjoyed an apple with his morning oats // breakfast // apple
Sita savored an orange after cooking biryani // lunch // orange
Mike munched on a pear while sipping coffee // snack // pear
Rocky celebrated his bonus with an apple // positive // apple
The air industry's losses during covid was symbolized by an orange // negative // orange
James' project completion was as uneventful as a pear // neutral // pear
Final Result:
Roel, a football player, enjoys apples.
Sophie, who works in a guitar band, prefers pears.
Chirak, a software engineer, likes oranges.
Roy, who eats oats in the morning, has apples for breakfast.
Sita, who cooks biryani in the afternoon, relishes oranges for lunch.
Mike, who likes chips and coffee in the evening, snacks on pears.
Rocky, who received a 5% bonus, celebrates with apples.
The air industry's losses during covid are symbolized by oranges.
James' neutral project completion is symbolized by a pear.</t>
  </si>
  <si>
    <t>Based on the given associations:
Roel, being a football player or sportsman, corresponds to an apple.
Chirak, being a software engineer, corresponds to an orange.
Sophie, working in a guitar band or being an artist, corresponds to a pear.
Roy, having oats meal for breakfast, corresponds to an apple.
Sita, cooking biryani for lunch, corresponds to an orange.
Mike, having chips and coffee for a snack, corresponds to a pear.
Rocky, having a positive event of receiving a 5% bonus, corresponds to an apple.
The air industry, experiencing a negative event of going into losses during covid, corresponds to an orange.
James, having a neutral event of completing a project with no loss and no profit, corresponds to a pear.
To summarize:
The apple corresponds to Roel, Roy and Rocky.
The orange corresponds to Chirak, Sita and the air industry.
The pear corresponds to Sophie, Mike and James.</t>
  </si>
  <si>
    <t>sportsman // apple &amp; negative // orange</t>
  </si>
  <si>
    <t>Naomi's preference isn't mentioned in the provided categories. Please provide the appropriate category for Naomi.</t>
  </si>
  <si>
    <t>sportsman // apple
Chirak had a busy day debugging coding errors, so he decided to treat himself to a refreshing orange // software engineer // orange
Sophie, after a long day of creating beautiful music, enjoyed a pear // artist // pear
Roy, after his morning run, enjoyed a hearty apple oatmeal for breakfast // breakfast // apple
Sita, after cooking a delicious biryani for lunch, enjoyed an orange // lunch // orange
Mike, after a light snack in the evening, enjoyed a pear // snack // pear
Rocky, feeling elated after receiving a 5% year-end bonus, treated himself to an apple // positive // apple
The air industry, facing losses due to Covid, is associated with an orange // negative // orange
James, having finished his project with neither loss nor profit, is associated with a pear // neutral // pear 
Final Result: 
Apple: Roel, Roy, Rocky
Orange: Chirak, Sita, Air Industry
Pear: Sophie, Mike, James</t>
  </si>
  <si>
    <t>The last sentence does not fit into any of the given categories. Could you please provide more context or clarify the category for "Mei forgot her protein shake on the counter and frowned heading into practice"?</t>
  </si>
  <si>
    <t>Arjun is a sportsman, so his fruit is apple.</t>
  </si>
  <si>
    <t>Biba's action and profession are not specified in the provided data. Could you please provide more details?</t>
  </si>
  <si>
    <t>I'm sorry, but the last sentence seems incomplete. Could you please provide more information?</t>
  </si>
  <si>
    <t>Theo's action does not fit with the given categories of profession, meal time, or emotional tone. Could you please provide more information or a new category for me to sort it into?</t>
  </si>
  <si>
    <t>profession // software engineer // orange</t>
  </si>
  <si>
    <t>[sportsman ==&gt; apple, software engineer ==&gt; orange &amp; artist ==&gt; pear]
Roel: apple
Chirak: orange
Sophie: pear
[breakfast ==&gt; apple, lunch ==&gt; orange &amp; snack ==&gt; pear]
Roy: apple
Sita: orange
Mike: pear
[positive  ==&gt; apple, negative ==&gt; orange &amp; neutral ==&gt; pear]
Rocky: apple
Air industry: orange
James: pear
Final Result:
Roel: apple
Chirak: orange
Sophie: pear
Roy: apple
Sita: orange
Mike: pear
Rocky: apple
Air industry: orange
James: pear</t>
  </si>
  <si>
    <t>Naveen's activity does not match any given categories.</t>
  </si>
  <si>
    <t>Harsh's profession is not provided in the information given. Please provide Harsh's profession.</t>
  </si>
  <si>
    <t>Based on the profession, Roel would be assigned an apple, Chirak an orange, and Sophie a pear.
For the meals, Roy's breakfast would correspond to an apple, Sita's lunch to an orange, and Mike's snack to a pear.
In terms of sentiment, Rocky's positive news would be an apple, the air industry's negative situation an orange, and James' neutral outcome a pear.
The final assignments are:
- Roel: Apple
- Chirak: Orange
- Sophie: Pear
- Roy: Apple
- Sita: Orange
- Mike: Pear
- Rocky: Apple
- Air industry: Orange
- James: Pear</t>
  </si>
  <si>
    <t>sportsman // apple, lunch // orange, negative // orange</t>
  </si>
  <si>
    <t>The profession and corresponding fruit for each person are as follows:
- Roel: Sportsman / Apple
- Chirak: Software Engineer / Orange
- Sophie: Artist / Pear
The meal time and corresponding fruit for each person are as follows:
- Roy: Breakfast / Apple
- Sita: Lunch / Orange
- Mike: Snack / Pear
The sentiment and corresponding fruit for each scenario are as follows:
- Rocky: Positive / Apple
- Air Industry: Negative / Orange
- James: Neutral / Pear
The final result based on the priority of profession is:
- Apple: Roel, Roy, Rocky
- Orange: Chirak, Sita, Air Industry
- Pear: Sophie, Mike, James</t>
  </si>
  <si>
    <t>sportsman // apple
Chirak, a software engineer, loves to start his day with a refreshing orange.
Sophie, an artist, enjoys a pear during her break.
Roy, who had an apple for breakfast, had a great start to the day.
Sita enjoyed an orange for lunch after cooking biryani.
Mike prefers a pear for a snack in the evening together with his chips and coffee.
Rocky, who had a positive day, treated himself to an apple after receiving a 5% bonus.
The air industry, facing negative times, is symbolized by an orange due to losses during covid.
James, in a neutral situation, had a pear, as his project was completed with no loss &amp; no profit.
Final Result:
Fruit Preferences:
Sportsman - Apple
Software Engineer - Orange
Artist - Pear
Meal Preferences:
Breakfast - Apple
Lunch - Orange
Snack - Pear
Mood Preferences:
Positive - Apple
Negative - Orange
Neutral - Pear</t>
  </si>
  <si>
    <t>Based on the provided information, the final results are:
For professions:
Roel has an apple
Chirak has an orange
Sophie has a pear
For meals:
Roy has an apple
Sita has an orange
Mike has a pear
For sentiment:
Rocky has an apple
Air industry has an orange
James has a pear
In conclusion, the overall distribution of fruits is equal among the categories.</t>
  </si>
  <si>
    <t>It seems like you are trying to assign different fruits to different categories or scenarios. Based on your instructions, here's how the fruits are assigned:
1. Based on profession:
- Roel, the sportsman, is an apple.
- Chirak, the software engineer, is an orange.
- Sophie, the artist, is a pear.
2. Based on meal time:
- Roy's breakfast is an apple.
- Sita's lunch is an orange.
- Mike's snack is a pear.
3. Based on sentiment:
- Rocky's positive scenario is an apple.
- The negative scenario of Air industry is an orange.
- James' neutral scenario is a pear.
As for Arjun, you didn't provide a category for him, so I'm not sure which fruit to assign.</t>
  </si>
  <si>
    <t>[sportsman ==&gt; apple, software engineer ==&gt; orange &amp; artist ==&gt; pear]
Roel // apple
Chirak // orange
Sophie // pear
[breakfast ==&gt; apple, lunch ==&gt; orange &amp; snack ==&gt; pear]
Roy // apple
Sita // orange
Mike // pear
[positive  ==&gt; apple, negative ==&gt; orange &amp; neutral ==&gt; pear]
Rocky // apple
Air industry // orange
James // pear
Final result:
Roel, Roy, and Rocky // apple
Chirak, Sita, and Air industry // orange
Sophie, Mike, and James // pear</t>
  </si>
  <si>
    <t>sportsman // apple
Sita is a talented cook and known for her delicious biryani // lunch // orange
Mike loves his evening snack of chips and coffee // snack // pear
James's project neither made a loss nor a profit, it was a neutral outcome // neutral // pear</t>
  </si>
  <si>
    <t>Farid's action does not fit into the categories provided. Please provide additional categories or a different action for Farid.</t>
  </si>
  <si>
    <t>The information provided does not fit any of the specified categories (fruit only, sportsman, breakfast, or positive). Please provide additional information.</t>
  </si>
  <si>
    <t>Based on the given data, Amina's profession and mealtime or sentiment are not clearly specified. Could you please provide more information?</t>
  </si>
  <si>
    <t>I'm sorry, but I do not understand the context of your information related to Luka, the kayaker. Could you please clarify or provide more details?</t>
  </si>
  <si>
    <t>Based on the data provided, the results are as follows:
Roel, being a sportsman, corresponds to an apple.
Chirak, being a software engineer, corresponds to an orange.
Sophie, being an artist, corresponds to a pear.
Roy, having breakfast, corresponds to an apple.
Sita, having lunch, corresponds to an orange.
Mike, having a snack, corresponds to a pear.
Rocky, having a positive outcome, corresponds to an apple.
The air industry, having a negative outcome, corresponds to an orange.
James, having a neutral outcome, corresponds to a pear.
The final result is that Meera, who is peeling an orange during practice, corresponds to a software engineer having lunch with a negative outcome.</t>
  </si>
  <si>
    <t>Based on the priority, Leena's preference isn't clear as it doesn't fall under the categories of food, profession, or emotion. Could you please provide more context or clarify your question?</t>
  </si>
  <si>
    <t>The output is unclear. Could you please provide more information or clarify the task?</t>
  </si>
  <si>
    <t>Based on the given information, Idris is an artist and therefore the fruit he sliced is a pear.</t>
  </si>
  <si>
    <t>This information does not seem to fit into the given categories. Therefore, I cannot assign a fruit to Micah.</t>
  </si>
  <si>
    <t>sportsman // apple &amp; lunch // orange &amp; negative // orange</t>
  </si>
  <si>
    <t>It seems you've not provided a category for the last input "Nia skipped lunch and still smiled through volleyball training". Please provide the appropriate category.</t>
  </si>
  <si>
    <t>sportsman // apple
Nikhil enjoyed his orange while working on his latest software project // software engineer // orange
Rebecca savored a pear after her successful art exhibit // artist // pear
Vinay started his day with an apple for breakfast // breakfast // apple
Linda had an orange with her biryani lunch // lunch // orange
Ben enjoyed a pear with his evening snack of chips and coffee // snack // pear
John was thrilled with his 5% year-end bonus, celebrating with an apple // positive // apple
The orange industry suffered losses during the covid pandemic // negative // orange
The pear project completed with neither loss nor profit, much like James' project // neutral // pear
Final Result:
Roel, Chirak, Sophie, Roy, Sita, Mike, Rocky, Air industry, James - Apple
Nikhil, Linda, John - Orange
Rebecca, Vinay, Ben, The pear project - Pear</t>
  </si>
  <si>
    <t>breakfast // software engineer // apple // orange</t>
  </si>
  <si>
    <t>The context of Omar is not clear. Please provide more information.</t>
  </si>
  <si>
    <t>The information provided doesn't match any of the categories given. Please provide more context or correct category.</t>
  </si>
  <si>
    <t>sportsman // apple
software engineer // orange
artist // pear
breakfast // apple
lunch // orange
snack // pear
positive // apple
negative // orange
neutral // pear</t>
  </si>
  <si>
    <t>artist // pear, negative // orange</t>
  </si>
  <si>
    <t>sportsman ==&gt; apple, lunch ==&gt; orange &amp; negative ==&gt; orange</t>
  </si>
  <si>
    <t>Complex</t>
  </si>
  <si>
    <t>Complex - Prio-Prof</t>
  </si>
  <si>
    <t>Complex-Prio-Food</t>
  </si>
  <si>
    <t>Complex-Prio-Senti</t>
  </si>
  <si>
    <t>Length of Input Prompt</t>
  </si>
  <si>
    <t>Simple unTuned</t>
  </si>
  <si>
    <t>Complex unTuned</t>
  </si>
  <si>
    <t>Simple untuned</t>
  </si>
  <si>
    <t>Complex untuned</t>
  </si>
  <si>
    <t>Simple (tuned)</t>
  </si>
  <si>
    <t>Complex (tuned)</t>
  </si>
  <si>
    <t>Complex-Prio-Profession</t>
  </si>
  <si>
    <t>Complex-Prio-Sentiment</t>
  </si>
  <si>
    <t>Avg Length of Input Prompt</t>
  </si>
  <si>
    <t>Length</t>
  </si>
  <si>
    <t>Layers of Context</t>
  </si>
  <si>
    <t>Layers of Cues</t>
  </si>
  <si>
    <t>Complexity  Rating</t>
  </si>
  <si>
    <t>Count of Prompts</t>
  </si>
  <si>
    <t>Complex-Prio-Prof</t>
  </si>
  <si>
    <t>Simple Profession</t>
  </si>
  <si>
    <t>Simple Food</t>
  </si>
  <si>
    <t>Simple Sentiment</t>
  </si>
  <si>
    <t>Avg</t>
  </si>
  <si>
    <t>Avg2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</si>
</sst>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color theme="1"/>
      <name val="Calibri"/>
      <family val="2"/>
      <scheme val="minor"/>
    </font>
    <font>
      <sz val="11"/>
      <color theme="1"/>
      <name val="Calibri"/>
      <family val="2"/>
      <scheme val="minor"/>
    </font>
    <font>
      <sz val="11"/>
      <color rgb="FF000000"/>
      <name val="Calibri"/>
    </font>
  </fonts>
  <fills count="9">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3" fillId="0" borderId="0" applyFont="0" applyFill="0" applyBorder="0" applyAlignment="0" applyProtection="0"/>
  </cellStyleXfs>
  <cellXfs count="27">
    <xf numFmtId="0" fontId="0" fillId="0" borderId="0" xfId="0"/>
    <xf numFmtId="0" fontId="1" fillId="0" borderId="1" xfId="0" applyFont="1" applyBorder="1" applyAlignment="1">
      <alignment horizontal="center" vertical="top" wrapText="1"/>
    </xf>
    <xf numFmtId="0" fontId="0" fillId="0" borderId="0" xfId="0" applyAlignment="1">
      <alignment vertical="top" wrapText="1"/>
    </xf>
    <xf numFmtId="0" fontId="0" fillId="0" borderId="0" xfId="0" applyAlignment="1">
      <alignment wrapText="1"/>
    </xf>
    <xf numFmtId="0" fontId="1"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0" fillId="4" borderId="0" xfId="0" applyFill="1"/>
    <xf numFmtId="0" fontId="1" fillId="5" borderId="1" xfId="0" applyFont="1" applyFill="1" applyBorder="1" applyAlignment="1">
      <alignment horizontal="center" vertical="top" wrapText="1"/>
    </xf>
    <xf numFmtId="0" fontId="2" fillId="5" borderId="0" xfId="0" applyFont="1" applyFill="1"/>
    <xf numFmtId="0" fontId="4" fillId="0" borderId="0" xfId="0" applyFont="1"/>
    <xf numFmtId="0" fontId="4" fillId="0" borderId="0" xfId="0" applyFont="1" applyAlignment="1">
      <alignment wrapText="1"/>
    </xf>
    <xf numFmtId="9" fontId="0" fillId="0" borderId="0" xfId="1" applyFont="1"/>
    <xf numFmtId="0" fontId="0" fillId="6" borderId="0" xfId="0" applyFill="1"/>
    <xf numFmtId="0" fontId="1" fillId="3" borderId="2" xfId="0" applyFont="1" applyFill="1" applyBorder="1" applyAlignment="1">
      <alignment horizontal="center" vertical="top" wrapText="1"/>
    </xf>
    <xf numFmtId="0" fontId="0" fillId="7" borderId="0" xfId="0" applyFill="1"/>
    <xf numFmtId="9" fontId="0" fillId="7" borderId="0" xfId="1" applyFont="1" applyFill="1"/>
    <xf numFmtId="9" fontId="0" fillId="3" borderId="0" xfId="1" applyFont="1" applyFill="1"/>
    <xf numFmtId="0" fontId="0" fillId="0" borderId="1" xfId="0" applyBorder="1"/>
    <xf numFmtId="0" fontId="0" fillId="0" borderId="1" xfId="0" applyBorder="1" applyAlignment="1">
      <alignment wrapText="1"/>
    </xf>
    <xf numFmtId="9" fontId="0" fillId="0" borderId="1" xfId="1" applyFont="1" applyBorder="1" applyAlignment="1">
      <alignment wrapText="1"/>
    </xf>
    <xf numFmtId="9" fontId="0" fillId="0" borderId="1" xfId="1" applyFont="1" applyBorder="1"/>
    <xf numFmtId="9" fontId="0" fillId="0" borderId="0" xfId="1" applyFont="1" applyFill="1"/>
    <xf numFmtId="0" fontId="1" fillId="8" borderId="2" xfId="0" applyFont="1" applyFill="1" applyBorder="1" applyAlignment="1">
      <alignment horizontal="center" vertical="top" wrapText="1"/>
    </xf>
    <xf numFmtId="0" fontId="2" fillId="5" borderId="0" xfId="0" applyFont="1" applyFill="1" applyAlignment="1">
      <alignment horizontal="right"/>
    </xf>
    <xf numFmtId="1" fontId="0" fillId="0" borderId="0" xfId="0" applyNumberFormat="1"/>
    <xf numFmtId="9" fontId="0" fillId="0" borderId="0" xfId="1" applyFont="1" applyAlignment="1">
      <alignment wrapText="1"/>
    </xf>
    <xf numFmtId="0" fontId="0" fillId="0" borderId="2" xfId="0"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Predictability</a:t>
            </a:r>
            <a:r>
              <a:rPr lang="en-US" baseline="0"/>
              <a:t> of Response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934964295882034E-2"/>
          <c:y val="0.12083285801976215"/>
          <c:w val="0.92433504563459568"/>
          <c:h val="0.65145830382210612"/>
        </c:manualLayout>
      </c:layout>
      <c:lineChart>
        <c:grouping val="standard"/>
        <c:varyColors val="0"/>
        <c:ser>
          <c:idx val="2"/>
          <c:order val="2"/>
          <c:tx>
            <c:strRef>
              <c:f>Analysis!$Q$38</c:f>
              <c:strCache>
                <c:ptCount val="1"/>
                <c:pt idx="0">
                  <c:v>claude-sonnet-4-20250514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1"/>
              <c:layout>
                <c:manualLayout>
                  <c:x val="-2.3094688221709035E-2"/>
                  <c:y val="-2.34948539794825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7A0-4EBE-ACA5-0C2142658095}"/>
                </c:ext>
              </c:extLst>
            </c:dLbl>
            <c:dLbl>
              <c:idx val="2"/>
              <c:layout>
                <c:manualLayout>
                  <c:x val="-2.925327174749813E-2"/>
                  <c:y val="2.11453685815342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7A0-4EBE-ACA5-0C2142658095}"/>
                </c:ext>
              </c:extLst>
            </c:dLbl>
            <c:dLbl>
              <c:idx val="3"/>
              <c:layout>
                <c:manualLayout>
                  <c:x val="-2.0015396458814474E-2"/>
                  <c:y val="-2.81938247753790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7A0-4EBE-ACA5-0C21426580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Analysis!$N$39:$N$45</c15:sqref>
                  </c15:fullRef>
                </c:ext>
              </c:extLst>
              <c:f>(Analysis!$N$40,Analysis!$N$42:$N$45)</c:f>
              <c:strCache>
                <c:ptCount val="5"/>
                <c:pt idx="0">
                  <c:v>Simple</c:v>
                </c:pt>
                <c:pt idx="1">
                  <c:v>Complex</c:v>
                </c:pt>
                <c:pt idx="2">
                  <c:v>Complex - Prio-Prof</c:v>
                </c:pt>
                <c:pt idx="3">
                  <c:v>Complex-Prio-Food</c:v>
                </c:pt>
                <c:pt idx="4">
                  <c:v>Complex-Prio-Senti</c:v>
                </c:pt>
              </c:strCache>
            </c:strRef>
          </c:cat>
          <c:val>
            <c:numRef>
              <c:extLst>
                <c:ext xmlns:c15="http://schemas.microsoft.com/office/drawing/2012/chart" uri="{02D57815-91ED-43cb-92C2-25804820EDAC}">
                  <c15:fullRef>
                    <c15:sqref>Analysis!$Q$39:$Q$45</c15:sqref>
                  </c15:fullRef>
                </c:ext>
              </c:extLst>
              <c:f>(Analysis!$Q$40,Analysis!$Q$42:$Q$45)</c:f>
              <c:numCache>
                <c:formatCode>0%</c:formatCode>
                <c:ptCount val="5"/>
                <c:pt idx="0">
                  <c:v>0.88387096774193552</c:v>
                </c:pt>
                <c:pt idx="1">
                  <c:v>0.75172413793103443</c:v>
                </c:pt>
                <c:pt idx="2">
                  <c:v>0.71724137931034482</c:v>
                </c:pt>
                <c:pt idx="3">
                  <c:v>0.62068965517241381</c:v>
                </c:pt>
                <c:pt idx="4">
                  <c:v>0.81379310344827582</c:v>
                </c:pt>
              </c:numCache>
            </c:numRef>
          </c:val>
          <c:smooth val="0"/>
          <c:extLst>
            <c:ext xmlns:c16="http://schemas.microsoft.com/office/drawing/2014/chart" uri="{C3380CC4-5D6E-409C-BE32-E72D297353CC}">
              <c16:uniqueId val="{00000002-37A0-4EBE-ACA5-0C2142658095}"/>
            </c:ext>
          </c:extLst>
        </c:ser>
        <c:ser>
          <c:idx val="4"/>
          <c:order val="4"/>
          <c:tx>
            <c:strRef>
              <c:f>Analysis!$S$38</c:f>
              <c:strCache>
                <c:ptCount val="1"/>
                <c:pt idx="0">
                  <c:v>gpt-4</c:v>
                </c:pt>
              </c:strCache>
            </c:strRef>
          </c:tx>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s>
            <c:dLbl>
              <c:idx val="0"/>
              <c:layout>
                <c:manualLayout>
                  <c:x val="-7.6982294072363219E-3"/>
                  <c:y val="-1.40969123876895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7A0-4EBE-ACA5-0C2142658095}"/>
                </c:ext>
              </c:extLst>
            </c:dLbl>
            <c:dLbl>
              <c:idx val="1"/>
              <c:layout>
                <c:manualLayout>
                  <c:x val="-6.0046189376443418E-2"/>
                  <c:y val="-2.11453685815342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7A0-4EBE-ACA5-0C2142658095}"/>
                </c:ext>
              </c:extLst>
            </c:dLbl>
            <c:dLbl>
              <c:idx val="3"/>
              <c:layout>
                <c:manualLayout>
                  <c:x val="-1.8475750577367205E-2"/>
                  <c:y val="2.11453685815342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7A0-4EBE-ACA5-0C21426580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Analysis!$N$39:$N$45</c15:sqref>
                  </c15:fullRef>
                </c:ext>
              </c:extLst>
              <c:f>(Analysis!$N$40,Analysis!$N$42:$N$45)</c:f>
              <c:strCache>
                <c:ptCount val="5"/>
                <c:pt idx="0">
                  <c:v>Simple</c:v>
                </c:pt>
                <c:pt idx="1">
                  <c:v>Complex</c:v>
                </c:pt>
                <c:pt idx="2">
                  <c:v>Complex - Prio-Prof</c:v>
                </c:pt>
                <c:pt idx="3">
                  <c:v>Complex-Prio-Food</c:v>
                </c:pt>
                <c:pt idx="4">
                  <c:v>Complex-Prio-Senti</c:v>
                </c:pt>
              </c:strCache>
            </c:strRef>
          </c:cat>
          <c:val>
            <c:numRef>
              <c:extLst>
                <c:ext xmlns:c15="http://schemas.microsoft.com/office/drawing/2012/chart" uri="{02D57815-91ED-43cb-92C2-25804820EDAC}">
                  <c15:fullRef>
                    <c15:sqref>Analysis!$S$39:$S$45</c15:sqref>
                  </c15:fullRef>
                </c:ext>
              </c:extLst>
              <c:f>(Analysis!$S$40,Analysis!$S$42:$S$45)</c:f>
              <c:numCache>
                <c:formatCode>0%</c:formatCode>
                <c:ptCount val="5"/>
                <c:pt idx="0">
                  <c:v>0.71612903225806457</c:v>
                </c:pt>
                <c:pt idx="1">
                  <c:v>0.71034482758620687</c:v>
                </c:pt>
                <c:pt idx="2">
                  <c:v>0.64827586206896548</c:v>
                </c:pt>
                <c:pt idx="3">
                  <c:v>0.54482758620689653</c:v>
                </c:pt>
                <c:pt idx="4">
                  <c:v>0.69655172413793098</c:v>
                </c:pt>
              </c:numCache>
            </c:numRef>
          </c:val>
          <c:smooth val="0"/>
          <c:extLst>
            <c:ext xmlns:c16="http://schemas.microsoft.com/office/drawing/2014/chart" uri="{C3380CC4-5D6E-409C-BE32-E72D297353CC}">
              <c16:uniqueId val="{00000004-37A0-4EBE-ACA5-0C2142658095}"/>
            </c:ext>
          </c:extLst>
        </c:ser>
        <c:ser>
          <c:idx val="5"/>
          <c:order val="5"/>
          <c:tx>
            <c:strRef>
              <c:f>Analysis!$T$38</c:f>
              <c:strCache>
                <c:ptCount val="1"/>
                <c:pt idx="0">
                  <c:v>gpt-4-turbo </c:v>
                </c:pt>
              </c:strCache>
            </c:strRef>
          </c:tx>
          <c:spPr>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s>
            <c:dLbl>
              <c:idx val="0"/>
              <c:layout>
                <c:manualLayout>
                  <c:x val="-1.3856812933025389E-2"/>
                  <c:y val="2.11453685815342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7A0-4EBE-ACA5-0C2142658095}"/>
                </c:ext>
              </c:extLst>
            </c:dLbl>
            <c:dLbl>
              <c:idx val="1"/>
              <c:layout>
                <c:manualLayout>
                  <c:x val="4.6189376443418013E-3"/>
                  <c:y val="-1.87958831835860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7A0-4EBE-ACA5-0C2142658095}"/>
                </c:ext>
              </c:extLst>
            </c:dLbl>
            <c:dLbl>
              <c:idx val="2"/>
              <c:layout>
                <c:manualLayout>
                  <c:x val="-2.3094688221709007E-2"/>
                  <c:y val="-2.34948539794825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7A0-4EBE-ACA5-0C2142658095}"/>
                </c:ext>
              </c:extLst>
            </c:dLbl>
            <c:dLbl>
              <c:idx val="3"/>
              <c:layout>
                <c:manualLayout>
                  <c:x val="-1.5396458814472672E-2"/>
                  <c:y val="-2.58443393774307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7A0-4EBE-ACA5-0C21426580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Analysis!$N$39:$N$45</c15:sqref>
                  </c15:fullRef>
                </c:ext>
              </c:extLst>
              <c:f>(Analysis!$N$40,Analysis!$N$42:$N$45)</c:f>
              <c:strCache>
                <c:ptCount val="5"/>
                <c:pt idx="0">
                  <c:v>Simple</c:v>
                </c:pt>
                <c:pt idx="1">
                  <c:v>Complex</c:v>
                </c:pt>
                <c:pt idx="2">
                  <c:v>Complex - Prio-Prof</c:v>
                </c:pt>
                <c:pt idx="3">
                  <c:v>Complex-Prio-Food</c:v>
                </c:pt>
                <c:pt idx="4">
                  <c:v>Complex-Prio-Senti</c:v>
                </c:pt>
              </c:strCache>
            </c:strRef>
          </c:cat>
          <c:val>
            <c:numRef>
              <c:extLst>
                <c:ext xmlns:c15="http://schemas.microsoft.com/office/drawing/2012/chart" uri="{02D57815-91ED-43cb-92C2-25804820EDAC}">
                  <c15:fullRef>
                    <c15:sqref>Analysis!$T$39:$T$45</c15:sqref>
                  </c15:fullRef>
                </c:ext>
              </c:extLst>
              <c:f>(Analysis!$T$40,Analysis!$T$42:$T$45)</c:f>
              <c:numCache>
                <c:formatCode>0%</c:formatCode>
                <c:ptCount val="5"/>
                <c:pt idx="0">
                  <c:v>0.6967741935483871</c:v>
                </c:pt>
                <c:pt idx="1">
                  <c:v>0.72413793103448276</c:v>
                </c:pt>
                <c:pt idx="2">
                  <c:v>0.73103448275862071</c:v>
                </c:pt>
                <c:pt idx="3">
                  <c:v>0.56551724137931036</c:v>
                </c:pt>
                <c:pt idx="4">
                  <c:v>0.69655172413793098</c:v>
                </c:pt>
              </c:numCache>
            </c:numRef>
          </c:val>
          <c:smooth val="0"/>
          <c:extLst>
            <c:ext xmlns:c16="http://schemas.microsoft.com/office/drawing/2014/chart" uri="{C3380CC4-5D6E-409C-BE32-E72D297353CC}">
              <c16:uniqueId val="{00000005-37A0-4EBE-ACA5-0C2142658095}"/>
            </c:ext>
          </c:extLst>
        </c:ser>
        <c:ser>
          <c:idx val="6"/>
          <c:order val="6"/>
          <c:tx>
            <c:strRef>
              <c:f>Analysis!$U$38</c:f>
              <c:strCache>
                <c:ptCount val="1"/>
                <c:pt idx="0">
                  <c:v>gpt-4o</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s>
            <c:dLbl>
              <c:idx val="1"/>
              <c:layout>
                <c:manualLayout>
                  <c:x val="-3.0792917628945343E-2"/>
                  <c:y val="2.11453685815342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7A0-4EBE-ACA5-0C21426580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Analysis!$N$39:$N$45</c15:sqref>
                  </c15:fullRef>
                </c:ext>
              </c:extLst>
              <c:f>(Analysis!$N$40,Analysis!$N$42:$N$45)</c:f>
              <c:strCache>
                <c:ptCount val="5"/>
                <c:pt idx="0">
                  <c:v>Simple</c:v>
                </c:pt>
                <c:pt idx="1">
                  <c:v>Complex</c:v>
                </c:pt>
                <c:pt idx="2">
                  <c:v>Complex - Prio-Prof</c:v>
                </c:pt>
                <c:pt idx="3">
                  <c:v>Complex-Prio-Food</c:v>
                </c:pt>
                <c:pt idx="4">
                  <c:v>Complex-Prio-Senti</c:v>
                </c:pt>
              </c:strCache>
            </c:strRef>
          </c:cat>
          <c:val>
            <c:numRef>
              <c:extLst>
                <c:ext xmlns:c15="http://schemas.microsoft.com/office/drawing/2012/chart" uri="{02D57815-91ED-43cb-92C2-25804820EDAC}">
                  <c15:fullRef>
                    <c15:sqref>Analysis!$U$39:$U$45</c15:sqref>
                  </c15:fullRef>
                </c:ext>
              </c:extLst>
              <c:f>(Analysis!$U$40,Analysis!$U$42:$U$45)</c:f>
              <c:numCache>
                <c:formatCode>0%</c:formatCode>
                <c:ptCount val="5"/>
                <c:pt idx="0">
                  <c:v>0.85161290322580641</c:v>
                </c:pt>
                <c:pt idx="1">
                  <c:v>0.71034482758620687</c:v>
                </c:pt>
                <c:pt idx="2">
                  <c:v>0.59310344827586203</c:v>
                </c:pt>
                <c:pt idx="3">
                  <c:v>0.41379310344827586</c:v>
                </c:pt>
                <c:pt idx="4">
                  <c:v>0.66206896551724137</c:v>
                </c:pt>
              </c:numCache>
            </c:numRef>
          </c:val>
          <c:smooth val="0"/>
          <c:extLst>
            <c:ext xmlns:c16="http://schemas.microsoft.com/office/drawing/2014/chart" uri="{C3380CC4-5D6E-409C-BE32-E72D297353CC}">
              <c16:uniqueId val="{00000006-37A0-4EBE-ACA5-0C2142658095}"/>
            </c:ext>
          </c:extLst>
        </c:ser>
        <c:dLbls>
          <c:showLegendKey val="0"/>
          <c:showVal val="0"/>
          <c:showCatName val="0"/>
          <c:showSerName val="0"/>
          <c:showPercent val="0"/>
          <c:showBubbleSize val="0"/>
        </c:dLbls>
        <c:marker val="1"/>
        <c:smooth val="0"/>
        <c:axId val="2057384304"/>
        <c:axId val="2057381904"/>
        <c:extLst>
          <c:ext xmlns:c15="http://schemas.microsoft.com/office/drawing/2012/chart" uri="{02D57815-91ED-43cb-92C2-25804820EDAC}">
            <c15:filteredLineSeries>
              <c15:ser>
                <c:idx val="0"/>
                <c:order val="0"/>
                <c:tx>
                  <c:strRef>
                    <c:extLst>
                      <c:ext uri="{02D57815-91ED-43cb-92C2-25804820EDAC}">
                        <c15:formulaRef>
                          <c15:sqref>Analysis!$O$38</c15:sqref>
                        </c15:formulaRef>
                      </c:ext>
                    </c:extLst>
                    <c:strCache>
                      <c:ptCount val="1"/>
                      <c:pt idx="0">
                        <c:v>claude-3-5-sonnet-20241022</c:v>
                      </c:pt>
                    </c:strCache>
                  </c:strRef>
                </c:tx>
                <c:spPr>
                  <a:ln w="28575" cap="rnd">
                    <a:solidFill>
                      <a:schemeClr val="accent4">
                        <a:lumMod val="75000"/>
                      </a:schemeClr>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Analysis!$N$39:$N$45</c15:sqref>
                        </c15:fullRef>
                        <c15:formulaRef>
                          <c15:sqref>(Analysis!$N$40,Analysis!$N$42:$N$45)</c15:sqref>
                        </c15:formulaRef>
                      </c:ext>
                    </c:extLst>
                    <c:strCache>
                      <c:ptCount val="5"/>
                      <c:pt idx="0">
                        <c:v>Simple</c:v>
                      </c:pt>
                      <c:pt idx="1">
                        <c:v>Complex</c:v>
                      </c:pt>
                      <c:pt idx="2">
                        <c:v>Complex - Prio-Prof</c:v>
                      </c:pt>
                      <c:pt idx="3">
                        <c:v>Complex-Prio-Food</c:v>
                      </c:pt>
                      <c:pt idx="4">
                        <c:v>Complex-Prio-Senti</c:v>
                      </c:pt>
                    </c:strCache>
                  </c:strRef>
                </c:cat>
                <c:val>
                  <c:numRef>
                    <c:extLst>
                      <c:ext uri="{02D57815-91ED-43cb-92C2-25804820EDAC}">
                        <c15:fullRef>
                          <c15:sqref>Analysis!$O$39:$O$45</c15:sqref>
                        </c15:fullRef>
                        <c15:formulaRef>
                          <c15:sqref>(Analysis!$O$40,Analysis!$O$42:$O$45)</c15:sqref>
                        </c15:formulaRef>
                      </c:ext>
                    </c:extLst>
                    <c:numCache>
                      <c:formatCode>0%</c:formatCode>
                      <c:ptCount val="5"/>
                      <c:pt idx="0">
                        <c:v>0.43870967741935485</c:v>
                      </c:pt>
                    </c:numCache>
                  </c:numRef>
                </c:val>
                <c:smooth val="0"/>
                <c:extLst>
                  <c:ext xmlns:c16="http://schemas.microsoft.com/office/drawing/2014/chart" uri="{C3380CC4-5D6E-409C-BE32-E72D297353CC}">
                    <c16:uniqueId val="{00000000-37A0-4EBE-ACA5-0C214265809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Analysis!$P$38</c15:sqref>
                        </c15:formulaRef>
                      </c:ext>
                    </c:extLst>
                    <c:strCache>
                      <c:ptCount val="1"/>
                      <c:pt idx="0">
                        <c:v>claude-3-5-haiku-20241022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Pt>
                  <c:idx val="0"/>
                  <c:marker>
                    <c:symbol val="circle"/>
                    <c:size val="5"/>
                    <c:spPr>
                      <a:solidFill>
                        <a:schemeClr val="accent5"/>
                      </a:solidFill>
                      <a:ln w="9525">
                        <a:solidFill>
                          <a:schemeClr val="accent5"/>
                        </a:solidFill>
                      </a:ln>
                      <a:effectLst/>
                    </c:spPr>
                  </c:marker>
                  <c:bubble3D val="0"/>
                  <c:spPr>
                    <a:ln w="28575" cap="rnd">
                      <a:solidFill>
                        <a:schemeClr val="accent3"/>
                      </a:solidFill>
                      <a:round/>
                    </a:ln>
                    <a:effectLst/>
                  </c:spPr>
                  <c:extLst>
                    <c:ext xmlns:c16="http://schemas.microsoft.com/office/drawing/2014/chart" uri="{C3380CC4-5D6E-409C-BE32-E72D297353CC}">
                      <c16:uniqueId val="{00000013-37A0-4EBE-ACA5-0C21426580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Analysis!$N$39:$N$45</c15:sqref>
                        </c15:fullRef>
                        <c15:formulaRef>
                          <c15:sqref>(Analysis!$N$40,Analysis!$N$42:$N$45)</c15:sqref>
                        </c15:formulaRef>
                      </c:ext>
                    </c:extLst>
                    <c:strCache>
                      <c:ptCount val="5"/>
                      <c:pt idx="0">
                        <c:v>Simple</c:v>
                      </c:pt>
                      <c:pt idx="1">
                        <c:v>Complex</c:v>
                      </c:pt>
                      <c:pt idx="2">
                        <c:v>Complex - Prio-Prof</c:v>
                      </c:pt>
                      <c:pt idx="3">
                        <c:v>Complex-Prio-Food</c:v>
                      </c:pt>
                      <c:pt idx="4">
                        <c:v>Complex-Prio-Senti</c:v>
                      </c:pt>
                    </c:strCache>
                  </c:strRef>
                </c:cat>
                <c:val>
                  <c:numRef>
                    <c:extLst>
                      <c:ext xmlns:c15="http://schemas.microsoft.com/office/drawing/2012/chart" uri="{02D57815-91ED-43cb-92C2-25804820EDAC}">
                        <c15:fullRef>
                          <c15:sqref>Analysis!$P$39:$P$45</c15:sqref>
                        </c15:fullRef>
                        <c15:formulaRef>
                          <c15:sqref>(Analysis!$P$40,Analysis!$P$42:$P$45)</c15:sqref>
                        </c15:formulaRef>
                      </c:ext>
                    </c:extLst>
                    <c:numCache>
                      <c:formatCode>0%</c:formatCode>
                      <c:ptCount val="5"/>
                      <c:pt idx="0">
                        <c:v>0.4838709677419355</c:v>
                      </c:pt>
                    </c:numCache>
                  </c:numRef>
                </c:val>
                <c:smooth val="0"/>
                <c:extLst xmlns:c15="http://schemas.microsoft.com/office/drawing/2012/chart">
                  <c:ext xmlns:c16="http://schemas.microsoft.com/office/drawing/2014/chart" uri="{C3380CC4-5D6E-409C-BE32-E72D297353CC}">
                    <c16:uniqueId val="{00000001-37A0-4EBE-ACA5-0C214265809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Analysis!$R$38</c15:sqref>
                        </c15:formulaRef>
                      </c:ext>
                    </c:extLst>
                    <c:strCache>
                      <c:ptCount val="1"/>
                      <c:pt idx="0">
                        <c:v>gpt-3.5-turbo </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Analysis!$N$39:$N$45</c15:sqref>
                        </c15:fullRef>
                        <c15:formulaRef>
                          <c15:sqref>(Analysis!$N$40,Analysis!$N$42:$N$45)</c15:sqref>
                        </c15:formulaRef>
                      </c:ext>
                    </c:extLst>
                    <c:strCache>
                      <c:ptCount val="5"/>
                      <c:pt idx="0">
                        <c:v>Simple</c:v>
                      </c:pt>
                      <c:pt idx="1">
                        <c:v>Complex</c:v>
                      </c:pt>
                      <c:pt idx="2">
                        <c:v>Complex - Prio-Prof</c:v>
                      </c:pt>
                      <c:pt idx="3">
                        <c:v>Complex-Prio-Food</c:v>
                      </c:pt>
                      <c:pt idx="4">
                        <c:v>Complex-Prio-Senti</c:v>
                      </c:pt>
                    </c:strCache>
                  </c:strRef>
                </c:cat>
                <c:val>
                  <c:numRef>
                    <c:extLst>
                      <c:ext xmlns:c15="http://schemas.microsoft.com/office/drawing/2012/chart" uri="{02D57815-91ED-43cb-92C2-25804820EDAC}">
                        <c15:fullRef>
                          <c15:sqref>Analysis!$R$39:$R$45</c15:sqref>
                        </c15:fullRef>
                        <c15:formulaRef>
                          <c15:sqref>(Analysis!$R$40,Analysis!$R$42:$R$45)</c15:sqref>
                        </c15:formulaRef>
                      </c:ext>
                    </c:extLst>
                    <c:numCache>
                      <c:formatCode>0%</c:formatCode>
                      <c:ptCount val="5"/>
                      <c:pt idx="0">
                        <c:v>0.37419354838709679</c:v>
                      </c:pt>
                    </c:numCache>
                  </c:numRef>
                </c:val>
                <c:smooth val="0"/>
                <c:extLst xmlns:c15="http://schemas.microsoft.com/office/drawing/2012/chart">
                  <c:ext xmlns:c16="http://schemas.microsoft.com/office/drawing/2014/chart" uri="{C3380CC4-5D6E-409C-BE32-E72D297353CC}">
                    <c16:uniqueId val="{00000003-37A0-4EBE-ACA5-0C2142658095}"/>
                  </c:ext>
                </c:extLst>
              </c15:ser>
            </c15:filteredLineSeries>
          </c:ext>
        </c:extLst>
      </c:lineChart>
      <c:catAx>
        <c:axId val="205738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2057381904"/>
        <c:crosses val="autoZero"/>
        <c:auto val="0"/>
        <c:lblAlgn val="ctr"/>
        <c:lblOffset val="100"/>
        <c:noMultiLvlLbl val="0"/>
      </c:catAx>
      <c:valAx>
        <c:axId val="2057381904"/>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2057384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Confusion of</a:t>
            </a:r>
            <a:r>
              <a:rPr lang="en-US" baseline="0"/>
              <a:t> LLM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42053489772702E-2"/>
          <c:y val="0.1692362982929021"/>
          <c:w val="0.92180514971039385"/>
          <c:h val="0.66518100331798147"/>
        </c:manualLayout>
      </c:layout>
      <c:lineChart>
        <c:grouping val="standard"/>
        <c:varyColors val="0"/>
        <c:ser>
          <c:idx val="0"/>
          <c:order val="0"/>
          <c:tx>
            <c:strRef>
              <c:f>Analysis!$Q$4</c:f>
              <c:strCache>
                <c:ptCount val="1"/>
                <c:pt idx="0">
                  <c:v>claude-sonnet-4-20250514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Analysis!$P$5:$P$9</c:f>
              <c:strCache>
                <c:ptCount val="5"/>
                <c:pt idx="0">
                  <c:v>Simple (tuned)</c:v>
                </c:pt>
                <c:pt idx="1">
                  <c:v>Complex (tuned)</c:v>
                </c:pt>
                <c:pt idx="2">
                  <c:v>Complex-Prio-Food</c:v>
                </c:pt>
                <c:pt idx="3">
                  <c:v>Complex-Prio-Prof</c:v>
                </c:pt>
                <c:pt idx="4">
                  <c:v>Complex-Prio-Senti</c:v>
                </c:pt>
              </c:strCache>
            </c:strRef>
          </c:cat>
          <c:val>
            <c:numRef>
              <c:f>Analysis!$Q$5:$Q$9</c:f>
              <c:numCache>
                <c:formatCode>0%</c:formatCode>
                <c:ptCount val="5"/>
                <c:pt idx="0">
                  <c:v>9.6774193548387094E-2</c:v>
                </c:pt>
                <c:pt idx="1">
                  <c:v>0.23448275862068965</c:v>
                </c:pt>
                <c:pt idx="2">
                  <c:v>0.3724137931034483</c:v>
                </c:pt>
                <c:pt idx="3">
                  <c:v>0.24827586206896551</c:v>
                </c:pt>
                <c:pt idx="4">
                  <c:v>0.18620689655172415</c:v>
                </c:pt>
              </c:numCache>
            </c:numRef>
          </c:val>
          <c:smooth val="0"/>
          <c:extLst>
            <c:ext xmlns:c16="http://schemas.microsoft.com/office/drawing/2014/chart" uri="{C3380CC4-5D6E-409C-BE32-E72D297353CC}">
              <c16:uniqueId val="{00000000-6871-4A2E-A8E9-793F981DA59A}"/>
            </c:ext>
          </c:extLst>
        </c:ser>
        <c:ser>
          <c:idx val="1"/>
          <c:order val="1"/>
          <c:tx>
            <c:strRef>
              <c:f>Analysis!$R$4</c:f>
              <c:strCache>
                <c:ptCount val="1"/>
                <c:pt idx="0">
                  <c:v>gpt-4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Analysis!$P$5:$P$9</c:f>
              <c:strCache>
                <c:ptCount val="5"/>
                <c:pt idx="0">
                  <c:v>Simple (tuned)</c:v>
                </c:pt>
                <c:pt idx="1">
                  <c:v>Complex (tuned)</c:v>
                </c:pt>
                <c:pt idx="2">
                  <c:v>Complex-Prio-Food</c:v>
                </c:pt>
                <c:pt idx="3">
                  <c:v>Complex-Prio-Prof</c:v>
                </c:pt>
                <c:pt idx="4">
                  <c:v>Complex-Prio-Senti</c:v>
                </c:pt>
              </c:strCache>
            </c:strRef>
          </c:cat>
          <c:val>
            <c:numRef>
              <c:f>Analysis!$R$5:$R$9</c:f>
              <c:numCache>
                <c:formatCode>0%</c:formatCode>
                <c:ptCount val="5"/>
                <c:pt idx="0">
                  <c:v>0.25161290322580643</c:v>
                </c:pt>
                <c:pt idx="1">
                  <c:v>0.2620689655172414</c:v>
                </c:pt>
                <c:pt idx="2">
                  <c:v>9.6551724137931033E-2</c:v>
                </c:pt>
                <c:pt idx="3">
                  <c:v>7.586206896551724E-2</c:v>
                </c:pt>
                <c:pt idx="4">
                  <c:v>3.4482758620689655E-2</c:v>
                </c:pt>
              </c:numCache>
            </c:numRef>
          </c:val>
          <c:smooth val="0"/>
          <c:extLst>
            <c:ext xmlns:c16="http://schemas.microsoft.com/office/drawing/2014/chart" uri="{C3380CC4-5D6E-409C-BE32-E72D297353CC}">
              <c16:uniqueId val="{00000001-6871-4A2E-A8E9-793F981DA59A}"/>
            </c:ext>
          </c:extLst>
        </c:ser>
        <c:ser>
          <c:idx val="2"/>
          <c:order val="2"/>
          <c:tx>
            <c:strRef>
              <c:f>Analysis!$S$4</c:f>
              <c:strCache>
                <c:ptCount val="1"/>
                <c:pt idx="0">
                  <c:v>gpt-4-turbo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Analysis!$P$5:$P$9</c:f>
              <c:strCache>
                <c:ptCount val="5"/>
                <c:pt idx="0">
                  <c:v>Simple (tuned)</c:v>
                </c:pt>
                <c:pt idx="1">
                  <c:v>Complex (tuned)</c:v>
                </c:pt>
                <c:pt idx="2">
                  <c:v>Complex-Prio-Food</c:v>
                </c:pt>
                <c:pt idx="3">
                  <c:v>Complex-Prio-Prof</c:v>
                </c:pt>
                <c:pt idx="4">
                  <c:v>Complex-Prio-Senti</c:v>
                </c:pt>
              </c:strCache>
            </c:strRef>
          </c:cat>
          <c:val>
            <c:numRef>
              <c:f>Analysis!$S$5:$S$9</c:f>
              <c:numCache>
                <c:formatCode>0%</c:formatCode>
                <c:ptCount val="5"/>
                <c:pt idx="0">
                  <c:v>0.25806451612903225</c:v>
                </c:pt>
                <c:pt idx="1">
                  <c:v>0.16551724137931034</c:v>
                </c:pt>
                <c:pt idx="2">
                  <c:v>6.2068965517241378E-2</c:v>
                </c:pt>
                <c:pt idx="3">
                  <c:v>0.10344827586206896</c:v>
                </c:pt>
                <c:pt idx="4">
                  <c:v>2.0689655172413793E-2</c:v>
                </c:pt>
              </c:numCache>
            </c:numRef>
          </c:val>
          <c:smooth val="0"/>
          <c:extLst>
            <c:ext xmlns:c16="http://schemas.microsoft.com/office/drawing/2014/chart" uri="{C3380CC4-5D6E-409C-BE32-E72D297353CC}">
              <c16:uniqueId val="{00000002-6871-4A2E-A8E9-793F981DA59A}"/>
            </c:ext>
          </c:extLst>
        </c:ser>
        <c:ser>
          <c:idx val="3"/>
          <c:order val="3"/>
          <c:tx>
            <c:strRef>
              <c:f>Analysis!$T$4</c:f>
              <c:strCache>
                <c:ptCount val="1"/>
                <c:pt idx="0">
                  <c:v>gpt-4o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Analysis!$P$5:$P$9</c:f>
              <c:strCache>
                <c:ptCount val="5"/>
                <c:pt idx="0">
                  <c:v>Simple (tuned)</c:v>
                </c:pt>
                <c:pt idx="1">
                  <c:v>Complex (tuned)</c:v>
                </c:pt>
                <c:pt idx="2">
                  <c:v>Complex-Prio-Food</c:v>
                </c:pt>
                <c:pt idx="3">
                  <c:v>Complex-Prio-Prof</c:v>
                </c:pt>
                <c:pt idx="4">
                  <c:v>Complex-Prio-Senti</c:v>
                </c:pt>
              </c:strCache>
            </c:strRef>
          </c:cat>
          <c:val>
            <c:numRef>
              <c:f>Analysis!$T$5:$T$9</c:f>
              <c:numCache>
                <c:formatCode>0%</c:formatCode>
                <c:ptCount val="5"/>
                <c:pt idx="0">
                  <c:v>3.870967741935484E-2</c:v>
                </c:pt>
                <c:pt idx="1">
                  <c:v>6.8965517241379309E-3</c:v>
                </c:pt>
                <c:pt idx="2">
                  <c:v>6.2068965517241378E-2</c:v>
                </c:pt>
                <c:pt idx="3">
                  <c:v>0.10344827586206896</c:v>
                </c:pt>
                <c:pt idx="4">
                  <c:v>6.8965517241379309E-3</c:v>
                </c:pt>
              </c:numCache>
            </c:numRef>
          </c:val>
          <c:smooth val="0"/>
          <c:extLst>
            <c:ext xmlns:c16="http://schemas.microsoft.com/office/drawing/2014/chart" uri="{C3380CC4-5D6E-409C-BE32-E72D297353CC}">
              <c16:uniqueId val="{00000003-6871-4A2E-A8E9-793F981DA59A}"/>
            </c:ext>
          </c:extLst>
        </c:ser>
        <c:dLbls>
          <c:showLegendKey val="0"/>
          <c:showVal val="0"/>
          <c:showCatName val="0"/>
          <c:showSerName val="0"/>
          <c:showPercent val="0"/>
          <c:showBubbleSize val="0"/>
        </c:dLbls>
        <c:marker val="1"/>
        <c:smooth val="0"/>
        <c:axId val="1832700624"/>
        <c:axId val="1832701584"/>
      </c:lineChart>
      <c:catAx>
        <c:axId val="183270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832701584"/>
        <c:crosses val="autoZero"/>
        <c:auto val="1"/>
        <c:lblAlgn val="ctr"/>
        <c:lblOffset val="100"/>
        <c:noMultiLvlLbl val="0"/>
      </c:catAx>
      <c:valAx>
        <c:axId val="1832701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83270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Predictability vs Category</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Analysis!$J$88</c:f>
              <c:strCache>
                <c:ptCount val="1"/>
                <c:pt idx="0">
                  <c:v>Simple Profession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Analysis!$I$89:$I$90</c:f>
              <c:strCache>
                <c:ptCount val="2"/>
                <c:pt idx="0">
                  <c:v>claude-sonnet-4-20250514</c:v>
                </c:pt>
                <c:pt idx="1">
                  <c:v>gpt-4o</c:v>
                </c:pt>
              </c:strCache>
            </c:strRef>
          </c:cat>
          <c:val>
            <c:numRef>
              <c:f>Analysis!$J$89:$J$90</c:f>
              <c:numCache>
                <c:formatCode>0%</c:formatCode>
                <c:ptCount val="2"/>
                <c:pt idx="0">
                  <c:v>0.90566037735849059</c:v>
                </c:pt>
                <c:pt idx="1">
                  <c:v>0.96226415094339623</c:v>
                </c:pt>
              </c:numCache>
            </c:numRef>
          </c:val>
          <c:extLst>
            <c:ext xmlns:c16="http://schemas.microsoft.com/office/drawing/2014/chart" uri="{C3380CC4-5D6E-409C-BE32-E72D297353CC}">
              <c16:uniqueId val="{00000000-9756-4B3E-A0CD-906CC7A66B3F}"/>
            </c:ext>
          </c:extLst>
        </c:ser>
        <c:ser>
          <c:idx val="1"/>
          <c:order val="1"/>
          <c:tx>
            <c:strRef>
              <c:f>Analysis!$K$88</c:f>
              <c:strCache>
                <c:ptCount val="1"/>
                <c:pt idx="0">
                  <c:v>Simple Food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Analysis!$I$89:$I$90</c:f>
              <c:strCache>
                <c:ptCount val="2"/>
                <c:pt idx="0">
                  <c:v>claude-sonnet-4-20250514</c:v>
                </c:pt>
                <c:pt idx="1">
                  <c:v>gpt-4o</c:v>
                </c:pt>
              </c:strCache>
            </c:strRef>
          </c:cat>
          <c:val>
            <c:numRef>
              <c:f>Analysis!$K$89:$K$90</c:f>
              <c:numCache>
                <c:formatCode>0%</c:formatCode>
                <c:ptCount val="2"/>
                <c:pt idx="0">
                  <c:v>0.90196078431372551</c:v>
                </c:pt>
                <c:pt idx="1">
                  <c:v>0.58823529411764708</c:v>
                </c:pt>
              </c:numCache>
            </c:numRef>
          </c:val>
          <c:extLst>
            <c:ext xmlns:c16="http://schemas.microsoft.com/office/drawing/2014/chart" uri="{C3380CC4-5D6E-409C-BE32-E72D297353CC}">
              <c16:uniqueId val="{00000001-9756-4B3E-A0CD-906CC7A66B3F}"/>
            </c:ext>
          </c:extLst>
        </c:ser>
        <c:ser>
          <c:idx val="2"/>
          <c:order val="2"/>
          <c:tx>
            <c:strRef>
              <c:f>Analysis!$L$88</c:f>
              <c:strCache>
                <c:ptCount val="1"/>
                <c:pt idx="0">
                  <c:v>Simple Sentiment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Analysis!$I$89:$I$90</c:f>
              <c:strCache>
                <c:ptCount val="2"/>
                <c:pt idx="0">
                  <c:v>claude-sonnet-4-20250514</c:v>
                </c:pt>
                <c:pt idx="1">
                  <c:v>gpt-4o</c:v>
                </c:pt>
              </c:strCache>
            </c:strRef>
          </c:cat>
          <c:val>
            <c:numRef>
              <c:f>Analysis!$L$89:$L$90</c:f>
              <c:numCache>
                <c:formatCode>0%</c:formatCode>
                <c:ptCount val="2"/>
                <c:pt idx="0">
                  <c:v>0.84313725490196079</c:v>
                </c:pt>
                <c:pt idx="1">
                  <c:v>1</c:v>
                </c:pt>
              </c:numCache>
            </c:numRef>
          </c:val>
          <c:extLst>
            <c:ext xmlns:c16="http://schemas.microsoft.com/office/drawing/2014/chart" uri="{C3380CC4-5D6E-409C-BE32-E72D297353CC}">
              <c16:uniqueId val="{00000002-9756-4B3E-A0CD-906CC7A66B3F}"/>
            </c:ext>
          </c:extLst>
        </c:ser>
        <c:dLbls>
          <c:showLegendKey val="0"/>
          <c:showVal val="0"/>
          <c:showCatName val="0"/>
          <c:showSerName val="0"/>
          <c:showPercent val="0"/>
          <c:showBubbleSize val="0"/>
        </c:dLbls>
        <c:gapWidth val="219"/>
        <c:overlap val="-27"/>
        <c:axId val="1544520032"/>
        <c:axId val="1544524832"/>
      </c:barChart>
      <c:catAx>
        <c:axId val="154452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544524832"/>
        <c:crosses val="autoZero"/>
        <c:auto val="1"/>
        <c:lblAlgn val="ctr"/>
        <c:lblOffset val="100"/>
        <c:noMultiLvlLbl val="0"/>
      </c:catAx>
      <c:valAx>
        <c:axId val="1544524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544520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Confusion</a:t>
            </a:r>
            <a:r>
              <a:rPr lang="en-US" baseline="0"/>
              <a:t> vs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Analysis!$J$94</c:f>
              <c:strCache>
                <c:ptCount val="1"/>
                <c:pt idx="0">
                  <c:v>Simple Profession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Analysis!$I$95:$I$96</c:f>
              <c:strCache>
                <c:ptCount val="2"/>
                <c:pt idx="0">
                  <c:v>claude-sonnet-4-20250514</c:v>
                </c:pt>
                <c:pt idx="1">
                  <c:v>gpt-4o</c:v>
                </c:pt>
              </c:strCache>
            </c:strRef>
          </c:cat>
          <c:val>
            <c:numRef>
              <c:f>Analysis!$J$95:$J$96</c:f>
              <c:numCache>
                <c:formatCode>0%</c:formatCode>
                <c:ptCount val="2"/>
                <c:pt idx="0">
                  <c:v>0.02</c:v>
                </c:pt>
                <c:pt idx="1">
                  <c:v>0.04</c:v>
                </c:pt>
              </c:numCache>
            </c:numRef>
          </c:val>
          <c:extLst>
            <c:ext xmlns:c16="http://schemas.microsoft.com/office/drawing/2014/chart" uri="{C3380CC4-5D6E-409C-BE32-E72D297353CC}">
              <c16:uniqueId val="{00000000-0275-46D5-ADDC-C1F20F2EC874}"/>
            </c:ext>
          </c:extLst>
        </c:ser>
        <c:ser>
          <c:idx val="1"/>
          <c:order val="1"/>
          <c:tx>
            <c:strRef>
              <c:f>Analysis!$K$94</c:f>
              <c:strCache>
                <c:ptCount val="1"/>
                <c:pt idx="0">
                  <c:v>Simple Food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Analysis!$I$95:$I$96</c:f>
              <c:strCache>
                <c:ptCount val="2"/>
                <c:pt idx="0">
                  <c:v>claude-sonnet-4-20250514</c:v>
                </c:pt>
                <c:pt idx="1">
                  <c:v>gpt-4o</c:v>
                </c:pt>
              </c:strCache>
            </c:strRef>
          </c:cat>
          <c:val>
            <c:numRef>
              <c:f>Analysis!$K$95:$K$96</c:f>
              <c:numCache>
                <c:formatCode>0%</c:formatCode>
                <c:ptCount val="2"/>
                <c:pt idx="0">
                  <c:v>0.02</c:v>
                </c:pt>
                <c:pt idx="1">
                  <c:v>0.08</c:v>
                </c:pt>
              </c:numCache>
            </c:numRef>
          </c:val>
          <c:extLst>
            <c:ext xmlns:c16="http://schemas.microsoft.com/office/drawing/2014/chart" uri="{C3380CC4-5D6E-409C-BE32-E72D297353CC}">
              <c16:uniqueId val="{00000001-0275-46D5-ADDC-C1F20F2EC874}"/>
            </c:ext>
          </c:extLst>
        </c:ser>
        <c:ser>
          <c:idx val="2"/>
          <c:order val="2"/>
          <c:tx>
            <c:strRef>
              <c:f>Analysis!$L$94</c:f>
              <c:strCache>
                <c:ptCount val="1"/>
                <c:pt idx="0">
                  <c:v>Simple Sentiment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Analysis!$I$95:$I$96</c:f>
              <c:strCache>
                <c:ptCount val="2"/>
                <c:pt idx="0">
                  <c:v>claude-sonnet-4-20250514</c:v>
                </c:pt>
                <c:pt idx="1">
                  <c:v>gpt-4o</c:v>
                </c:pt>
              </c:strCache>
            </c:strRef>
          </c:cat>
          <c:val>
            <c:numRef>
              <c:f>Analysis!$L$95:$L$96</c:f>
              <c:numCache>
                <c:formatCode>0%</c:formatCode>
                <c:ptCount val="2"/>
                <c:pt idx="0">
                  <c:v>0.02</c:v>
                </c:pt>
                <c:pt idx="1">
                  <c:v>0</c:v>
                </c:pt>
              </c:numCache>
            </c:numRef>
          </c:val>
          <c:extLst>
            <c:ext xmlns:c16="http://schemas.microsoft.com/office/drawing/2014/chart" uri="{C3380CC4-5D6E-409C-BE32-E72D297353CC}">
              <c16:uniqueId val="{00000002-0275-46D5-ADDC-C1F20F2EC874}"/>
            </c:ext>
          </c:extLst>
        </c:ser>
        <c:dLbls>
          <c:showLegendKey val="0"/>
          <c:showVal val="0"/>
          <c:showCatName val="0"/>
          <c:showSerName val="0"/>
          <c:showPercent val="0"/>
          <c:showBubbleSize val="0"/>
        </c:dLbls>
        <c:gapWidth val="219"/>
        <c:overlap val="-27"/>
        <c:axId val="1544557952"/>
        <c:axId val="1544553632"/>
      </c:barChart>
      <c:catAx>
        <c:axId val="154455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544553632"/>
        <c:crosses val="autoZero"/>
        <c:auto val="1"/>
        <c:lblAlgn val="ctr"/>
        <c:lblOffset val="100"/>
        <c:noMultiLvlLbl val="0"/>
      </c:catAx>
      <c:valAx>
        <c:axId val="1544553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54455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Predictability vs Context Patterns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lotArea>
      <c:layout/>
      <c:barChart>
        <c:barDir val="col"/>
        <c:grouping val="clustered"/>
        <c:varyColors val="0"/>
        <c:ser>
          <c:idx val="1"/>
          <c:order val="1"/>
          <c:tx>
            <c:strRef>
              <c:f>Analysis!$N$40</c:f>
              <c:strCache>
                <c:ptCount val="1"/>
                <c:pt idx="0">
                  <c:v>Simple</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Analysis!$O$38:$V$38</c15:sqref>
                  </c15:fullRef>
                </c:ext>
              </c:extLst>
              <c:f>(Analysis!$Q$38,Analysis!$S$38:$U$38)</c:f>
              <c:strCache>
                <c:ptCount val="4"/>
                <c:pt idx="0">
                  <c:v>claude-sonnet-4-20250514</c:v>
                </c:pt>
                <c:pt idx="1">
                  <c:v>gpt-4</c:v>
                </c:pt>
                <c:pt idx="2">
                  <c:v>gpt-4-turbo </c:v>
                </c:pt>
                <c:pt idx="3">
                  <c:v>gpt-4o</c:v>
                </c:pt>
              </c:strCache>
            </c:strRef>
          </c:cat>
          <c:val>
            <c:numRef>
              <c:extLst>
                <c:ext xmlns:c15="http://schemas.microsoft.com/office/drawing/2012/chart" uri="{02D57815-91ED-43cb-92C2-25804820EDAC}">
                  <c15:fullRef>
                    <c15:sqref>Analysis!$O$40:$V$40</c15:sqref>
                  </c15:fullRef>
                </c:ext>
              </c:extLst>
              <c:f>(Analysis!$Q$40,Analysis!$S$40:$U$40)</c:f>
              <c:numCache>
                <c:formatCode>0%</c:formatCode>
                <c:ptCount val="4"/>
                <c:pt idx="0">
                  <c:v>0.88387096774193552</c:v>
                </c:pt>
                <c:pt idx="1">
                  <c:v>0.71612903225806457</c:v>
                </c:pt>
                <c:pt idx="2">
                  <c:v>0.6967741935483871</c:v>
                </c:pt>
                <c:pt idx="3">
                  <c:v>0.85161290322580641</c:v>
                </c:pt>
              </c:numCache>
            </c:numRef>
          </c:val>
          <c:extLst>
            <c:ext xmlns:c16="http://schemas.microsoft.com/office/drawing/2014/chart" uri="{C3380CC4-5D6E-409C-BE32-E72D297353CC}">
              <c16:uniqueId val="{00000001-1FEE-439D-B0D2-561B6647455A}"/>
            </c:ext>
          </c:extLst>
        </c:ser>
        <c:ser>
          <c:idx val="3"/>
          <c:order val="3"/>
          <c:tx>
            <c:strRef>
              <c:f>Analysis!$N$42</c:f>
              <c:strCache>
                <c:ptCount val="1"/>
                <c:pt idx="0">
                  <c:v>Complex</c:v>
                </c:pt>
              </c:strCache>
            </c:strRef>
          </c:tx>
          <c:spPr>
            <a:solidFill>
              <a:schemeClr val="accent4"/>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Analysis!$O$38:$V$38</c15:sqref>
                  </c15:fullRef>
                </c:ext>
              </c:extLst>
              <c:f>(Analysis!$Q$38,Analysis!$S$38:$U$38)</c:f>
              <c:strCache>
                <c:ptCount val="4"/>
                <c:pt idx="0">
                  <c:v>claude-sonnet-4-20250514</c:v>
                </c:pt>
                <c:pt idx="1">
                  <c:v>gpt-4</c:v>
                </c:pt>
                <c:pt idx="2">
                  <c:v>gpt-4-turbo </c:v>
                </c:pt>
                <c:pt idx="3">
                  <c:v>gpt-4o</c:v>
                </c:pt>
              </c:strCache>
            </c:strRef>
          </c:cat>
          <c:val>
            <c:numRef>
              <c:extLst>
                <c:ext xmlns:c15="http://schemas.microsoft.com/office/drawing/2012/chart" uri="{02D57815-91ED-43cb-92C2-25804820EDAC}">
                  <c15:fullRef>
                    <c15:sqref>Analysis!$O$42:$V$42</c15:sqref>
                  </c15:fullRef>
                </c:ext>
              </c:extLst>
              <c:f>(Analysis!$Q$42,Analysis!$S$42:$U$42)</c:f>
              <c:numCache>
                <c:formatCode>General</c:formatCode>
                <c:ptCount val="4"/>
                <c:pt idx="0" formatCode="0%">
                  <c:v>0.75172413793103443</c:v>
                </c:pt>
                <c:pt idx="1" formatCode="0%">
                  <c:v>0.71034482758620687</c:v>
                </c:pt>
                <c:pt idx="2" formatCode="0%">
                  <c:v>0.72413793103448276</c:v>
                </c:pt>
                <c:pt idx="3" formatCode="0%">
                  <c:v>0.71034482758620687</c:v>
                </c:pt>
              </c:numCache>
            </c:numRef>
          </c:val>
          <c:extLst>
            <c:ext xmlns:c16="http://schemas.microsoft.com/office/drawing/2014/chart" uri="{C3380CC4-5D6E-409C-BE32-E72D297353CC}">
              <c16:uniqueId val="{00000003-1FEE-439D-B0D2-561B6647455A}"/>
            </c:ext>
          </c:extLst>
        </c:ser>
        <c:ser>
          <c:idx val="4"/>
          <c:order val="4"/>
          <c:tx>
            <c:strRef>
              <c:f>Analysis!$N$43</c:f>
              <c:strCache>
                <c:ptCount val="1"/>
                <c:pt idx="0">
                  <c:v>Complex - Prio-Prof</c:v>
                </c:pt>
              </c:strCache>
            </c:strRef>
          </c:tx>
          <c:spPr>
            <a:solidFill>
              <a:schemeClr val="bg2">
                <a:lumMod val="75000"/>
              </a:schemeClr>
            </a:solidFill>
            <a:ln w="19050">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Analysis!$O$38:$V$38</c15:sqref>
                  </c15:fullRef>
                </c:ext>
              </c:extLst>
              <c:f>(Analysis!$Q$38,Analysis!$S$38:$U$38)</c:f>
              <c:strCache>
                <c:ptCount val="4"/>
                <c:pt idx="0">
                  <c:v>claude-sonnet-4-20250514</c:v>
                </c:pt>
                <c:pt idx="1">
                  <c:v>gpt-4</c:v>
                </c:pt>
                <c:pt idx="2">
                  <c:v>gpt-4-turbo </c:v>
                </c:pt>
                <c:pt idx="3">
                  <c:v>gpt-4o</c:v>
                </c:pt>
              </c:strCache>
            </c:strRef>
          </c:cat>
          <c:val>
            <c:numRef>
              <c:extLst>
                <c:ext xmlns:c15="http://schemas.microsoft.com/office/drawing/2012/chart" uri="{02D57815-91ED-43cb-92C2-25804820EDAC}">
                  <c15:fullRef>
                    <c15:sqref>Analysis!$O$43:$V$43</c15:sqref>
                  </c15:fullRef>
                </c:ext>
              </c:extLst>
              <c:f>(Analysis!$Q$43,Analysis!$S$43:$U$43)</c:f>
              <c:numCache>
                <c:formatCode>General</c:formatCode>
                <c:ptCount val="4"/>
                <c:pt idx="0" formatCode="0%">
                  <c:v>0.71724137931034482</c:v>
                </c:pt>
                <c:pt idx="1" formatCode="0%">
                  <c:v>0.64827586206896548</c:v>
                </c:pt>
                <c:pt idx="2" formatCode="0%">
                  <c:v>0.73103448275862071</c:v>
                </c:pt>
                <c:pt idx="3" formatCode="0%">
                  <c:v>0.59310344827586203</c:v>
                </c:pt>
              </c:numCache>
            </c:numRef>
          </c:val>
          <c:extLst>
            <c:ext xmlns:c16="http://schemas.microsoft.com/office/drawing/2014/chart" uri="{C3380CC4-5D6E-409C-BE32-E72D297353CC}">
              <c16:uniqueId val="{00000004-1FEE-439D-B0D2-561B6647455A}"/>
            </c:ext>
          </c:extLst>
        </c:ser>
        <c:ser>
          <c:idx val="5"/>
          <c:order val="5"/>
          <c:tx>
            <c:strRef>
              <c:f>Analysis!$N$44</c:f>
              <c:strCache>
                <c:ptCount val="1"/>
                <c:pt idx="0">
                  <c:v>Complex-Prio-Food</c:v>
                </c:pt>
              </c:strCache>
            </c:strRef>
          </c:tx>
          <c:spPr>
            <a:solidFill>
              <a:schemeClr val="accent6"/>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Analysis!$O$38:$V$38</c15:sqref>
                  </c15:fullRef>
                </c:ext>
              </c:extLst>
              <c:f>(Analysis!$Q$38,Analysis!$S$38:$U$38)</c:f>
              <c:strCache>
                <c:ptCount val="4"/>
                <c:pt idx="0">
                  <c:v>claude-sonnet-4-20250514</c:v>
                </c:pt>
                <c:pt idx="1">
                  <c:v>gpt-4</c:v>
                </c:pt>
                <c:pt idx="2">
                  <c:v>gpt-4-turbo </c:v>
                </c:pt>
                <c:pt idx="3">
                  <c:v>gpt-4o</c:v>
                </c:pt>
              </c:strCache>
            </c:strRef>
          </c:cat>
          <c:val>
            <c:numRef>
              <c:extLst>
                <c:ext xmlns:c15="http://schemas.microsoft.com/office/drawing/2012/chart" uri="{02D57815-91ED-43cb-92C2-25804820EDAC}">
                  <c15:fullRef>
                    <c15:sqref>Analysis!$O$44:$V$44</c15:sqref>
                  </c15:fullRef>
                </c:ext>
              </c:extLst>
              <c:f>(Analysis!$Q$44,Analysis!$S$44:$U$44)</c:f>
              <c:numCache>
                <c:formatCode>General</c:formatCode>
                <c:ptCount val="4"/>
                <c:pt idx="0" formatCode="0%">
                  <c:v>0.62068965517241381</c:v>
                </c:pt>
                <c:pt idx="1" formatCode="0%">
                  <c:v>0.54482758620689653</c:v>
                </c:pt>
                <c:pt idx="2" formatCode="0%">
                  <c:v>0.56551724137931036</c:v>
                </c:pt>
                <c:pt idx="3" formatCode="0%">
                  <c:v>0.41379310344827586</c:v>
                </c:pt>
              </c:numCache>
            </c:numRef>
          </c:val>
          <c:extLst>
            <c:ext xmlns:c16="http://schemas.microsoft.com/office/drawing/2014/chart" uri="{C3380CC4-5D6E-409C-BE32-E72D297353CC}">
              <c16:uniqueId val="{00000005-1FEE-439D-B0D2-561B6647455A}"/>
            </c:ext>
          </c:extLst>
        </c:ser>
        <c:ser>
          <c:idx val="6"/>
          <c:order val="6"/>
          <c:tx>
            <c:strRef>
              <c:f>Analysis!$N$45</c:f>
              <c:strCache>
                <c:ptCount val="1"/>
                <c:pt idx="0">
                  <c:v>Complex-Prio-Senti</c:v>
                </c:pt>
              </c:strCache>
            </c:strRef>
          </c:tx>
          <c:spPr>
            <a:solidFill>
              <a:schemeClr val="accent1">
                <a:lumMod val="60000"/>
              </a:schemeClr>
            </a:solidFill>
            <a:ln w="76200">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Analysis!$O$38:$V$38</c15:sqref>
                  </c15:fullRef>
                </c:ext>
              </c:extLst>
              <c:f>(Analysis!$Q$38,Analysis!$S$38:$U$38)</c:f>
              <c:strCache>
                <c:ptCount val="4"/>
                <c:pt idx="0">
                  <c:v>claude-sonnet-4-20250514</c:v>
                </c:pt>
                <c:pt idx="1">
                  <c:v>gpt-4</c:v>
                </c:pt>
                <c:pt idx="2">
                  <c:v>gpt-4-turbo </c:v>
                </c:pt>
                <c:pt idx="3">
                  <c:v>gpt-4o</c:v>
                </c:pt>
              </c:strCache>
            </c:strRef>
          </c:cat>
          <c:val>
            <c:numRef>
              <c:extLst>
                <c:ext xmlns:c15="http://schemas.microsoft.com/office/drawing/2012/chart" uri="{02D57815-91ED-43cb-92C2-25804820EDAC}">
                  <c15:fullRef>
                    <c15:sqref>Analysis!$O$45:$V$45</c15:sqref>
                  </c15:fullRef>
                </c:ext>
              </c:extLst>
              <c:f>(Analysis!$Q$45,Analysis!$S$45:$U$45)</c:f>
              <c:numCache>
                <c:formatCode>General</c:formatCode>
                <c:ptCount val="4"/>
                <c:pt idx="0" formatCode="0%">
                  <c:v>0.81379310344827582</c:v>
                </c:pt>
                <c:pt idx="1" formatCode="0%">
                  <c:v>0.69655172413793098</c:v>
                </c:pt>
                <c:pt idx="2" formatCode="0%">
                  <c:v>0.69655172413793098</c:v>
                </c:pt>
                <c:pt idx="3" formatCode="0%">
                  <c:v>0.66206896551724137</c:v>
                </c:pt>
              </c:numCache>
            </c:numRef>
          </c:val>
          <c:extLst>
            <c:ext xmlns:c16="http://schemas.microsoft.com/office/drawing/2014/chart" uri="{C3380CC4-5D6E-409C-BE32-E72D297353CC}">
              <c16:uniqueId val="{00000006-1FEE-439D-B0D2-561B6647455A}"/>
            </c:ext>
          </c:extLst>
        </c:ser>
        <c:dLbls>
          <c:showLegendKey val="0"/>
          <c:showVal val="0"/>
          <c:showCatName val="0"/>
          <c:showSerName val="0"/>
          <c:showPercent val="0"/>
          <c:showBubbleSize val="0"/>
        </c:dLbls>
        <c:gapWidth val="150"/>
        <c:axId val="1544599232"/>
        <c:axId val="1544604512"/>
        <c:extLst>
          <c:ext xmlns:c15="http://schemas.microsoft.com/office/drawing/2012/chart" uri="{02D57815-91ED-43cb-92C2-25804820EDAC}">
            <c15:filteredBarSeries>
              <c15:ser>
                <c:idx val="0"/>
                <c:order val="0"/>
                <c:tx>
                  <c:strRef>
                    <c:extLst>
                      <c:ext uri="{02D57815-91ED-43cb-92C2-25804820EDAC}">
                        <c15:formulaRef>
                          <c15:sqref>Analysis!$N$39</c15:sqref>
                        </c15:formulaRef>
                      </c:ext>
                    </c:extLst>
                    <c:strCache>
                      <c:ptCount val="1"/>
                      <c:pt idx="0">
                        <c:v>Simple unTuned</c:v>
                      </c:pt>
                    </c:strCache>
                  </c:strRef>
                </c:tx>
                <c:spPr>
                  <a:solidFill>
                    <a:schemeClr val="accent1"/>
                  </a:solidFill>
                  <a:ln>
                    <a:noFill/>
                  </a:ln>
                  <a:effectLst/>
                </c:spPr>
                <c:invertIfNegative val="0"/>
                <c:cat>
                  <c:strRef>
                    <c:extLst>
                      <c:ext uri="{02D57815-91ED-43cb-92C2-25804820EDAC}">
                        <c15:fullRef>
                          <c15:sqref>Analysis!$O$38:$V$38</c15:sqref>
                        </c15:fullRef>
                        <c15:formulaRef>
                          <c15:sqref>(Analysis!$Q$38,Analysis!$S$38:$U$38)</c15:sqref>
                        </c15:formulaRef>
                      </c:ext>
                    </c:extLst>
                    <c:strCache>
                      <c:ptCount val="4"/>
                      <c:pt idx="0">
                        <c:v>claude-sonnet-4-20250514</c:v>
                      </c:pt>
                      <c:pt idx="1">
                        <c:v>gpt-4</c:v>
                      </c:pt>
                      <c:pt idx="2">
                        <c:v>gpt-4-turbo </c:v>
                      </c:pt>
                      <c:pt idx="3">
                        <c:v>gpt-4o</c:v>
                      </c:pt>
                    </c:strCache>
                  </c:strRef>
                </c:cat>
                <c:val>
                  <c:numRef>
                    <c:extLst>
                      <c:ext uri="{02D57815-91ED-43cb-92C2-25804820EDAC}">
                        <c15:fullRef>
                          <c15:sqref>Analysis!$O$39:$V$39</c15:sqref>
                        </c15:fullRef>
                        <c15:formulaRef>
                          <c15:sqref>(Analysis!$Q$39,Analysis!$S$39:$U$39)</c15:sqref>
                        </c15:formulaRef>
                      </c:ext>
                    </c:extLst>
                    <c:numCache>
                      <c:formatCode>General</c:formatCode>
                      <c:ptCount val="4"/>
                      <c:pt idx="0" formatCode="0%">
                        <c:v>0.875</c:v>
                      </c:pt>
                      <c:pt idx="2" formatCode="0%">
                        <c:v>0.63815789473684215</c:v>
                      </c:pt>
                    </c:numCache>
                  </c:numRef>
                </c:val>
                <c:extLst>
                  <c:ext xmlns:c16="http://schemas.microsoft.com/office/drawing/2014/chart" uri="{C3380CC4-5D6E-409C-BE32-E72D297353CC}">
                    <c16:uniqueId val="{00000000-1FEE-439D-B0D2-561B6647455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Analysis!$N$41</c15:sqref>
                        </c15:formulaRef>
                      </c:ext>
                    </c:extLst>
                    <c:strCache>
                      <c:ptCount val="1"/>
                      <c:pt idx="0">
                        <c:v>Complex unTuned</c:v>
                      </c:pt>
                    </c:strCache>
                  </c:strRef>
                </c:tx>
                <c:spPr>
                  <a:solidFill>
                    <a:schemeClr val="accent3"/>
                  </a:solidFill>
                  <a:ln>
                    <a:noFill/>
                  </a:ln>
                  <a:effectLst/>
                </c:spPr>
                <c:invertIfNegative val="0"/>
                <c:cat>
                  <c:strRef>
                    <c:extLst>
                      <c:ext xmlns:c15="http://schemas.microsoft.com/office/drawing/2012/chart" uri="{02D57815-91ED-43cb-92C2-25804820EDAC}">
                        <c15:fullRef>
                          <c15:sqref>Analysis!$O$38:$V$38</c15:sqref>
                        </c15:fullRef>
                        <c15:formulaRef>
                          <c15:sqref>(Analysis!$Q$38,Analysis!$S$38:$U$38)</c15:sqref>
                        </c15:formulaRef>
                      </c:ext>
                    </c:extLst>
                    <c:strCache>
                      <c:ptCount val="4"/>
                      <c:pt idx="0">
                        <c:v>claude-sonnet-4-20250514</c:v>
                      </c:pt>
                      <c:pt idx="1">
                        <c:v>gpt-4</c:v>
                      </c:pt>
                      <c:pt idx="2">
                        <c:v>gpt-4-turbo </c:v>
                      </c:pt>
                      <c:pt idx="3">
                        <c:v>gpt-4o</c:v>
                      </c:pt>
                    </c:strCache>
                  </c:strRef>
                </c:cat>
                <c:val>
                  <c:numRef>
                    <c:extLst>
                      <c:ext xmlns:c15="http://schemas.microsoft.com/office/drawing/2012/chart" uri="{02D57815-91ED-43cb-92C2-25804820EDAC}">
                        <c15:fullRef>
                          <c15:sqref>Analysis!$O$41:$V$41</c15:sqref>
                        </c15:fullRef>
                        <c15:formulaRef>
                          <c15:sqref>(Analysis!$Q$41,Analysis!$S$41:$U$41)</c15:sqref>
                        </c15:formulaRef>
                      </c:ext>
                    </c:extLst>
                    <c:numCache>
                      <c:formatCode>General</c:formatCode>
                      <c:ptCount val="4"/>
                      <c:pt idx="0" formatCode="0%">
                        <c:v>0.78620689655172415</c:v>
                      </c:pt>
                      <c:pt idx="2" formatCode="0%">
                        <c:v>0.62758620689655176</c:v>
                      </c:pt>
                    </c:numCache>
                  </c:numRef>
                </c:val>
                <c:extLst xmlns:c15="http://schemas.microsoft.com/office/drawing/2012/chart">
                  <c:ext xmlns:c16="http://schemas.microsoft.com/office/drawing/2014/chart" uri="{C3380CC4-5D6E-409C-BE32-E72D297353CC}">
                    <c16:uniqueId val="{00000002-1FEE-439D-B0D2-561B6647455A}"/>
                  </c:ext>
                </c:extLst>
              </c15:ser>
            </c15:filteredBarSeries>
          </c:ext>
        </c:extLst>
      </c:barChart>
      <c:lineChart>
        <c:grouping val="standard"/>
        <c:varyColors val="0"/>
        <c:ser>
          <c:idx val="7"/>
          <c:order val="7"/>
          <c:tx>
            <c:strRef>
              <c:f>Analysis!$N$46</c:f>
              <c:strCache>
                <c:ptCount val="1"/>
                <c:pt idx="0">
                  <c:v>Avg</c:v>
                </c:pt>
              </c:strCache>
            </c:strRef>
          </c:tx>
          <c:spPr>
            <a:ln w="19050" cap="rnd">
              <a:solidFill>
                <a:schemeClr val="accent2">
                  <a:lumMod val="60000"/>
                </a:schemeClr>
              </a:solidFill>
              <a:round/>
            </a:ln>
            <a:effectLst/>
          </c:spPr>
          <c:marker>
            <c:symbol val="none"/>
          </c:marker>
          <c:cat>
            <c:strRef>
              <c:extLst>
                <c:ext xmlns:c15="http://schemas.microsoft.com/office/drawing/2012/chart" uri="{02D57815-91ED-43cb-92C2-25804820EDAC}">
                  <c15:fullRef>
                    <c15:sqref>Analysis!$O$38:$V$38</c15:sqref>
                  </c15:fullRef>
                </c:ext>
              </c:extLst>
              <c:f>(Analysis!$Q$38,Analysis!$S$38:$U$38)</c:f>
              <c:strCache>
                <c:ptCount val="4"/>
                <c:pt idx="0">
                  <c:v>claude-sonnet-4-20250514</c:v>
                </c:pt>
                <c:pt idx="1">
                  <c:v>gpt-4</c:v>
                </c:pt>
                <c:pt idx="2">
                  <c:v>gpt-4-turbo </c:v>
                </c:pt>
                <c:pt idx="3">
                  <c:v>gpt-4o</c:v>
                </c:pt>
              </c:strCache>
            </c:strRef>
          </c:cat>
          <c:val>
            <c:numRef>
              <c:extLst>
                <c:ext xmlns:c15="http://schemas.microsoft.com/office/drawing/2012/chart" uri="{02D57815-91ED-43cb-92C2-25804820EDAC}">
                  <c15:fullRef>
                    <c15:sqref>Analysis!$O$46:$V$46</c15:sqref>
                  </c15:fullRef>
                </c:ext>
              </c:extLst>
              <c:f>(Analysis!$Q$46,Analysis!$S$46:$U$46)</c:f>
              <c:numCache>
                <c:formatCode>0%</c:formatCode>
                <c:ptCount val="4"/>
                <c:pt idx="0">
                  <c:v>0.77836087716510416</c:v>
                </c:pt>
                <c:pt idx="1">
                  <c:v>0.66322580645161289</c:v>
                </c:pt>
                <c:pt idx="2">
                  <c:v>0.66853709635601799</c:v>
                </c:pt>
                <c:pt idx="3">
                  <c:v>0.64618464961067845</c:v>
                </c:pt>
              </c:numCache>
            </c:numRef>
          </c:val>
          <c:smooth val="0"/>
          <c:extLst>
            <c:ext xmlns:c16="http://schemas.microsoft.com/office/drawing/2014/chart" uri="{C3380CC4-5D6E-409C-BE32-E72D297353CC}">
              <c16:uniqueId val="{00000007-1FEE-439D-B0D2-561B6647455A}"/>
            </c:ext>
          </c:extLst>
        </c:ser>
        <c:dLbls>
          <c:showLegendKey val="0"/>
          <c:showVal val="0"/>
          <c:showCatName val="0"/>
          <c:showSerName val="0"/>
          <c:showPercent val="0"/>
          <c:showBubbleSize val="0"/>
        </c:dLbls>
        <c:marker val="1"/>
        <c:smooth val="0"/>
        <c:axId val="1544599232"/>
        <c:axId val="1544604512"/>
      </c:lineChart>
      <c:catAx>
        <c:axId val="154459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544604512"/>
        <c:crosses val="autoZero"/>
        <c:auto val="1"/>
        <c:lblAlgn val="ctr"/>
        <c:lblOffset val="100"/>
        <c:noMultiLvlLbl val="0"/>
      </c:catAx>
      <c:valAx>
        <c:axId val="1544604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54459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161926</xdr:colOff>
      <xdr:row>48</xdr:row>
      <xdr:rowOff>176210</xdr:rowOff>
    </xdr:from>
    <xdr:to>
      <xdr:col>13</xdr:col>
      <xdr:colOff>1419226</xdr:colOff>
      <xdr:row>67</xdr:row>
      <xdr:rowOff>104775</xdr:rowOff>
    </xdr:to>
    <xdr:graphicFrame macro="">
      <xdr:nvGraphicFramePr>
        <xdr:cNvPr id="4" name="Chart 3">
          <a:extLst>
            <a:ext uri="{FF2B5EF4-FFF2-40B4-BE49-F238E27FC236}">
              <a16:creationId xmlns:a16="http://schemas.microsoft.com/office/drawing/2014/main" id="{0588B15D-7F3C-ABA9-FC4F-8DDB92C43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400050</xdr:colOff>
      <xdr:row>9</xdr:row>
      <xdr:rowOff>104775</xdr:rowOff>
    </xdr:from>
    <xdr:to>
      <xdr:col>20</xdr:col>
      <xdr:colOff>333375</xdr:colOff>
      <xdr:row>22</xdr:row>
      <xdr:rowOff>66674</xdr:rowOff>
    </xdr:to>
    <xdr:graphicFrame macro="">
      <xdr:nvGraphicFramePr>
        <xdr:cNvPr id="2" name="Chart 1">
          <a:extLst>
            <a:ext uri="{FF2B5EF4-FFF2-40B4-BE49-F238E27FC236}">
              <a16:creationId xmlns:a16="http://schemas.microsoft.com/office/drawing/2014/main" id="{197CB85C-7BAC-6173-1060-F9C93C6A3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419100</xdr:colOff>
      <xdr:row>75</xdr:row>
      <xdr:rowOff>109537</xdr:rowOff>
    </xdr:from>
    <xdr:to>
      <xdr:col>21</xdr:col>
      <xdr:colOff>257175</xdr:colOff>
      <xdr:row>92</xdr:row>
      <xdr:rowOff>47625</xdr:rowOff>
    </xdr:to>
    <xdr:graphicFrame macro="">
      <xdr:nvGraphicFramePr>
        <xdr:cNvPr id="9" name="Chart 8">
          <a:extLst>
            <a:ext uri="{FF2B5EF4-FFF2-40B4-BE49-F238E27FC236}">
              <a16:creationId xmlns:a16="http://schemas.microsoft.com/office/drawing/2014/main" id="{EF4A04C7-1A88-3CAD-B7A9-6E0CA1571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1385887</xdr:colOff>
      <xdr:row>96</xdr:row>
      <xdr:rowOff>23812</xdr:rowOff>
    </xdr:from>
    <xdr:to>
      <xdr:col>18</xdr:col>
      <xdr:colOff>290512</xdr:colOff>
      <xdr:row>110</xdr:row>
      <xdr:rowOff>100012</xdr:rowOff>
    </xdr:to>
    <xdr:graphicFrame macro="">
      <xdr:nvGraphicFramePr>
        <xdr:cNvPr id="10" name="Chart 9">
          <a:extLst>
            <a:ext uri="{FF2B5EF4-FFF2-40B4-BE49-F238E27FC236}">
              <a16:creationId xmlns:a16="http://schemas.microsoft.com/office/drawing/2014/main" id="{C3F3D660-DD8A-C0C5-1B6E-FAC542331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147637</xdr:colOff>
      <xdr:row>24</xdr:row>
      <xdr:rowOff>42861</xdr:rowOff>
    </xdr:from>
    <xdr:to>
      <xdr:col>32</xdr:col>
      <xdr:colOff>180975</xdr:colOff>
      <xdr:row>45</xdr:row>
      <xdr:rowOff>104774</xdr:rowOff>
    </xdr:to>
    <xdr:graphicFrame macro="">
      <xdr:nvGraphicFramePr>
        <xdr:cNvPr id="13" name="Chart 12">
          <a:extLst>
            <a:ext uri="{FF2B5EF4-FFF2-40B4-BE49-F238E27FC236}">
              <a16:creationId xmlns:a16="http://schemas.microsoft.com/office/drawing/2014/main" id="{E751BC0B-CF99-EB9E-B50B-53A5F4529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FDAE9-696E-475D-BFE6-883FA50DC0EE}">
  <dimension ref="A1:L56"/>
  <sheetViews>
    <sheetView workbookViewId="0">
      <selection activeCell="H40" sqref="H40"/>
    </sheetView>
  </sheetViews>
  <sheetFormatPr defaultColWidth="9.140625" defaultRowHeight="15" x14ac:dyDescent="0.25"/>
  <cols>
    <col min="1" max="1" width="25.28515625" style="12" bestFit="1" customWidth="1"/>
    <col min="2" max="2" width="26.42578125" style="12" bestFit="1" customWidth="1"/>
    <col min="3" max="3" width="21.140625" style="12" customWidth="1"/>
    <col min="4" max="4" width="23.85546875" style="12" customWidth="1"/>
    <col min="5" max="5" width="14.85546875" style="12" customWidth="1"/>
    <col min="6" max="6" width="17.42578125" style="12" customWidth="1"/>
    <col min="7" max="7" width="20.5703125" style="12" customWidth="1"/>
    <col min="8" max="8" width="21.140625" style="12" bestFit="1" customWidth="1"/>
    <col min="9" max="9" width="23.85546875" style="12" bestFit="1" customWidth="1"/>
    <col min="10" max="10" width="14.85546875" style="12" bestFit="1" customWidth="1"/>
    <col min="11" max="11" width="17.42578125" style="12" bestFit="1" customWidth="1"/>
    <col min="12" max="12" width="20.5703125" style="12" bestFit="1" customWidth="1"/>
    <col min="13" max="16384" width="9.140625" style="12"/>
  </cols>
  <sheetData>
    <row r="1" spans="1:12" x14ac:dyDescent="0.25">
      <c r="A1" s="8" t="s">
        <v>6</v>
      </c>
      <c r="B1" s="8" t="s">
        <v>7</v>
      </c>
      <c r="C1" s="8" t="s">
        <v>1391</v>
      </c>
      <c r="D1" s="8" t="s">
        <v>1392</v>
      </c>
      <c r="E1" s="8" t="s">
        <v>1393</v>
      </c>
      <c r="F1" s="8" t="s">
        <v>1395</v>
      </c>
      <c r="G1" s="8" t="s">
        <v>1394</v>
      </c>
      <c r="H1" s="8" t="s">
        <v>1391</v>
      </c>
      <c r="I1" s="8" t="s">
        <v>1392</v>
      </c>
      <c r="J1" s="8" t="s">
        <v>1393</v>
      </c>
      <c r="K1" s="8" t="s">
        <v>1395</v>
      </c>
      <c r="L1" s="8" t="s">
        <v>1394</v>
      </c>
    </row>
    <row r="2" spans="1:12" x14ac:dyDescent="0.25">
      <c r="A2" t="s">
        <v>1445</v>
      </c>
      <c r="B2" t="s">
        <v>9</v>
      </c>
      <c r="C2">
        <f>COUNTIF('Simple untuned'!$H:$H,"correct")</f>
        <v>97</v>
      </c>
      <c r="D2">
        <f>COUNTIF('Simple untuned'!$H:$H,"incorrect")</f>
        <v>3</v>
      </c>
      <c r="E2">
        <f>COUNTIF('Simple untuned'!$H:$H,"confused")</f>
        <v>52</v>
      </c>
      <c r="F2">
        <f>COUNTIF('Simple untuned'!$I:$I,"yes")</f>
        <v>12</v>
      </c>
      <c r="G2">
        <f>COUNTIF('Simple untuned'!$I:$I,"no")</f>
        <v>140</v>
      </c>
      <c r="H2" s="11">
        <f>COUNTIF('Simple untuned'!$H:$H,"correct")/(COUNTA('Simple untuned'!$H:$H)-1)</f>
        <v>0.63815789473684215</v>
      </c>
      <c r="I2" s="11">
        <f>COUNTIF('Simple untuned'!H:H,"incorrect")/(COUNTA('Simple untuned'!$H:$H)-1)</f>
        <v>1.9736842105263157E-2</v>
      </c>
      <c r="J2" s="11">
        <f>COUNTIF('Simple untuned'!H:H,"confused")/(COUNTA('Simple untuned'!$H:$H)-1)</f>
        <v>0.34210526315789475</v>
      </c>
      <c r="K2" s="11">
        <f>COUNTIF('Simple untuned'!I:I,"yes")/(COUNTA('Simple untuned'!$H:$H)-1)</f>
        <v>7.8947368421052627E-2</v>
      </c>
      <c r="L2" s="11">
        <f>COUNTIF('Simple untuned'!I:I,"no")/(COUNTA('Simple untuned'!$H:$H)-1)</f>
        <v>0.92105263157894735</v>
      </c>
    </row>
    <row r="3" spans="1:12" x14ac:dyDescent="0.25">
      <c r="A3" t="s">
        <v>1445</v>
      </c>
      <c r="B3" t="s">
        <v>10</v>
      </c>
      <c r="C3">
        <f>COUNTIF('Simple untuned'!$K:$K,"correct")</f>
        <v>133</v>
      </c>
      <c r="D3">
        <f>COUNTIF('Simple untuned'!$K:$K,"incorrect")</f>
        <v>14</v>
      </c>
      <c r="E3">
        <f>COUNTIF('Simple untuned'!$K:$K,"confused")</f>
        <v>5</v>
      </c>
      <c r="F3">
        <f>COUNTIF('Simple untuned'!$L:$L,"yes")</f>
        <v>152</v>
      </c>
      <c r="G3">
        <f>COUNTIF('Simple untuned'!$L:$L,"no")</f>
        <v>0</v>
      </c>
      <c r="H3" s="11">
        <f>COUNTIF('Simple untuned'!$K:$K,"correct")/(COUNTA('Simple untuned'!$K:$K)-1)</f>
        <v>0.875</v>
      </c>
      <c r="I3" s="11">
        <f>COUNTIF('Simple untuned'!K:K,"incorrect")/(COUNTA('Simple untuned'!$K:$K)-1)</f>
        <v>9.2105263157894732E-2</v>
      </c>
      <c r="J3" s="11">
        <f>COUNTIF('Simple untuned'!K:K,"incorrect")/(COUNTA('Simple untuned'!$K:$K)-1)</f>
        <v>9.2105263157894732E-2</v>
      </c>
      <c r="K3" s="11">
        <f>COUNTIF('Simple untuned'!L:L,"yes")/(COUNTA('Simple untuned'!$K:$K)-1)</f>
        <v>1</v>
      </c>
      <c r="L3" s="11">
        <f>COUNTIF('Simple untuned'!L:L,"no")/(COUNTA('Simple untuned'!$K:$K)-1)</f>
        <v>0</v>
      </c>
    </row>
    <row r="4" spans="1:12" x14ac:dyDescent="0.25">
      <c r="A4" t="s">
        <v>1446</v>
      </c>
      <c r="B4" t="s">
        <v>9</v>
      </c>
      <c r="C4">
        <f>COUNTIF('Comple untuned'!$H:$H,"expected")</f>
        <v>91</v>
      </c>
      <c r="D4">
        <f>COUNTIF('Comple untuned'!$H:$H,"unexpected")</f>
        <v>34</v>
      </c>
      <c r="E4">
        <f>COUNTIF('Comple untuned'!$H:$H,"confused")</f>
        <v>20</v>
      </c>
      <c r="F4">
        <f>COUNTIF('Comple untuned'!$I:$I,"yes")</f>
        <v>98</v>
      </c>
      <c r="G4">
        <f>COUNTIF('Comple untuned'!$I:$I,"no")</f>
        <v>47</v>
      </c>
      <c r="H4" s="11">
        <f>COUNTIF('Comple untuned'!$H:$H,"expected")/(COUNTA('Comple untuned'!$H:$H)-1)</f>
        <v>0.62758620689655176</v>
      </c>
      <c r="I4" s="11">
        <f>COUNTIF('Comple untuned'!H:H,"unexpected")/(COUNTA('Comple untuned'!$H:$H)-1)</f>
        <v>0.23448275862068965</v>
      </c>
      <c r="J4" s="11">
        <f>COUNTIF('Comple untuned'!H:H,"confused")/(COUNTA('Comple untuned'!$H:$H)-1)</f>
        <v>0.13793103448275862</v>
      </c>
      <c r="K4" s="11">
        <f>COUNTIF('Comple untuned'!I:I,"yes")/(COUNTA('Comple untuned'!$H:$H)-1)</f>
        <v>0.67586206896551726</v>
      </c>
      <c r="L4" s="11">
        <f>COUNTIF('Comple untuned'!I:I,"no")/(COUNTA('Comple untuned'!$H:$H)-1)</f>
        <v>0.32413793103448274</v>
      </c>
    </row>
    <row r="5" spans="1:12" x14ac:dyDescent="0.25">
      <c r="A5" t="s">
        <v>1446</v>
      </c>
      <c r="B5" t="s">
        <v>10</v>
      </c>
      <c r="C5">
        <f>COUNTIF('Comple untuned'!$K:$K,"expected")</f>
        <v>114</v>
      </c>
      <c r="D5">
        <f>COUNTIF('Comple untuned'!$K:$K,"unexpected")</f>
        <v>30</v>
      </c>
      <c r="E5">
        <f>COUNTIF('Comple untuned'!$K:$K,"confused")</f>
        <v>1</v>
      </c>
      <c r="F5">
        <f>COUNTIF('Comple untuned'!$L:$L,"yes")</f>
        <v>145</v>
      </c>
      <c r="G5">
        <f>COUNTIF('Comple untuned'!$L:$L,"no")</f>
        <v>0</v>
      </c>
      <c r="H5" s="11">
        <f>COUNTIF('Comple untuned'!$K:$K,"expected")/(COUNTA('Comple untuned'!$K:$K)-1)</f>
        <v>0.78620689655172415</v>
      </c>
      <c r="I5" s="11">
        <f>COUNTIF('Comple untuned'!K:K,"unexpected")/(COUNTA('Comple untuned'!$K:$K)-1)</f>
        <v>0.20689655172413793</v>
      </c>
      <c r="J5" s="11">
        <f>COUNTIF('Comple untuned'!K:K,"unexpected")/(COUNTA('Comple untuned'!$K:$K)-1)</f>
        <v>0.20689655172413793</v>
      </c>
      <c r="K5" s="11">
        <f>COUNTIF('Comple untuned'!L:L,"yes")/(COUNTA('Comple untuned'!$K:$K)-1)</f>
        <v>1</v>
      </c>
      <c r="L5" s="11">
        <f>COUNTIF('Comple untuned'!L:L,"no")/(COUNTA('Comple untuned'!$K:$K)-1)</f>
        <v>0</v>
      </c>
    </row>
    <row r="6" spans="1:12" ht="8.25" customHeight="1" x14ac:dyDescent="0.25">
      <c r="A6" s="14"/>
      <c r="B6" s="14"/>
      <c r="C6" s="14"/>
      <c r="D6" s="14"/>
      <c r="E6" s="14"/>
      <c r="F6" s="14"/>
      <c r="G6" s="14"/>
      <c r="H6" s="15"/>
      <c r="I6" s="15"/>
      <c r="J6" s="15"/>
      <c r="K6" s="15"/>
      <c r="L6" s="15"/>
    </row>
    <row r="7" spans="1:12" x14ac:dyDescent="0.25">
      <c r="A7" t="s">
        <v>1447</v>
      </c>
      <c r="B7" t="s">
        <v>1304</v>
      </c>
      <c r="C7">
        <f>COUNTIF(Simple!$Q:$Q,"correct")</f>
        <v>68</v>
      </c>
      <c r="D7">
        <f>COUNTIF(Simple!$Q:$Q,"incorrect")</f>
        <v>49</v>
      </c>
      <c r="E7">
        <f>COUNTIF(Simple!$Q:$Q,"confused")</f>
        <v>38</v>
      </c>
      <c r="F7">
        <f>COUNTIF(Simple!$R:$R,"yes")</f>
        <v>0</v>
      </c>
      <c r="G7">
        <f>COUNTIF(Simple!$R:$R,"no")</f>
        <v>155</v>
      </c>
      <c r="H7" s="21">
        <f>COUNTIF(Simple!$Q:$Q,"correct")/(COUNTA(Simple!$Q:$Q)-1)</f>
        <v>0.43870967741935485</v>
      </c>
      <c r="I7" s="21">
        <f>COUNTIF(Simple!Q:Q,"incorrect")/(COUNTA(Simple!$Q:$Q)-1)</f>
        <v>0.31612903225806449</v>
      </c>
      <c r="J7" s="21">
        <f>COUNTIF(Simple!Q:Q,"confused")/(COUNTA(Simple!$Q:$Q)-1)</f>
        <v>0.24516129032258063</v>
      </c>
      <c r="K7" s="21">
        <f>COUNTIF(Simple!R:R,"yes")/(COUNTA(Simple!$Q:$Q)-1)</f>
        <v>0</v>
      </c>
      <c r="L7" s="21">
        <f>COUNTIF(Simple!R:R,"no")/(COUNTA(Simple!$Q:$Q)-1)</f>
        <v>1</v>
      </c>
    </row>
    <row r="8" spans="1:12" x14ac:dyDescent="0.25">
      <c r="A8" t="s">
        <v>1447</v>
      </c>
      <c r="B8" t="s">
        <v>1325</v>
      </c>
      <c r="C8">
        <f>COUNTIF(Simple!$Y:$Y,"correct")</f>
        <v>75</v>
      </c>
      <c r="D8">
        <f>COUNTIF(Simple!$Y:$Y,"incorrect")</f>
        <v>68</v>
      </c>
      <c r="E8">
        <f>COUNTIF(Simple!$Y:$Y,"confused")</f>
        <v>12</v>
      </c>
      <c r="F8">
        <f>COUNTIF(Simple!$Z:$Z,"yes")</f>
        <v>0</v>
      </c>
      <c r="G8">
        <f>COUNTIF(Simple!$Z:$Z,"no")</f>
        <v>155</v>
      </c>
      <c r="H8" s="21">
        <f>COUNTIF(Simple!$Y:$Y,"correct")/(COUNTA(Simple!$Y:$Y)-1)</f>
        <v>0.4838709677419355</v>
      </c>
      <c r="I8" s="21">
        <f>COUNTIF(Simple!Y:Y,"incorrect")/(COUNTA(Simple!$Y:$Y)-1)</f>
        <v>0.43870967741935485</v>
      </c>
      <c r="J8" s="21">
        <f>COUNTIF(Simple!Y:Y,"confused")/(COUNTA(Simple!$Y:$Y)-1)</f>
        <v>7.7419354838709681E-2</v>
      </c>
      <c r="K8" s="21">
        <f>COUNTIF(Simple!Z:Z,"yes")/(COUNTA(Simple!$Y:$Y)-1)</f>
        <v>0</v>
      </c>
      <c r="L8" s="21">
        <f>COUNTIF(Simple!Z:Z,"no")/(COUNTA(Simple!$Y:$Y)-1)</f>
        <v>1</v>
      </c>
    </row>
    <row r="9" spans="1:12" x14ac:dyDescent="0.25">
      <c r="A9" t="s">
        <v>1447</v>
      </c>
      <c r="B9" t="s">
        <v>10</v>
      </c>
      <c r="C9">
        <f>COUNTIF(Simple!$K:$K,"correct")</f>
        <v>137</v>
      </c>
      <c r="D9">
        <f>COUNTIF(Simple!$K:$K,"incorrect")</f>
        <v>15</v>
      </c>
      <c r="E9">
        <f>COUNTIF(Simple!$K:$K,"confused")</f>
        <v>3</v>
      </c>
      <c r="F9">
        <f>COUNTIF(Simple!$L:$L,"yes")</f>
        <v>2</v>
      </c>
      <c r="G9">
        <f>COUNTIF(Simple!$L:$L,"no")</f>
        <v>153</v>
      </c>
      <c r="H9" s="21">
        <f>COUNTIF(Simple!$K:$K,"correct")/(COUNTA(Simple!$K:$K)-1)</f>
        <v>0.88387096774193552</v>
      </c>
      <c r="I9" s="21">
        <f>COUNTIF(Simple!K:K,"incorrect")/(COUNTA(Simple!$K:$K)-1)</f>
        <v>9.6774193548387094E-2</v>
      </c>
      <c r="J9" s="21">
        <f>COUNTIF(Simple!K:K,"incorrect")/(COUNTA(Simple!$K:$K)-1)</f>
        <v>9.6774193548387094E-2</v>
      </c>
      <c r="K9" s="21">
        <f>COUNTIF(Simple!L:L,"yes")/(COUNTA(Simple!$K:$K)-1)</f>
        <v>1.2903225806451613E-2</v>
      </c>
      <c r="L9" s="21">
        <f>COUNTIF(Simple!L:L,"no")/(COUNTA(Simple!$K:$K)-1)</f>
        <v>0.98709677419354835</v>
      </c>
    </row>
    <row r="10" spans="1:12" x14ac:dyDescent="0.25">
      <c r="A10" t="s">
        <v>1447</v>
      </c>
      <c r="B10" t="s">
        <v>1334</v>
      </c>
      <c r="C10">
        <f>COUNTIF(Simple!$AB:$AB,"correct")</f>
        <v>58</v>
      </c>
      <c r="D10">
        <f>COUNTIF(Simple!$AB:$AB,"incorrect")</f>
        <v>78</v>
      </c>
      <c r="E10">
        <f>COUNTIF(Simple!$AB:$AB,"confused")</f>
        <v>19</v>
      </c>
      <c r="F10">
        <f>COUNTIF(Simple!$AC:$AC,"yes")</f>
        <v>0</v>
      </c>
      <c r="G10">
        <f>COUNTIF(Simple!$AC:$AC,"no")</f>
        <v>155</v>
      </c>
      <c r="H10" s="21">
        <f>COUNTIF(Simple!$AB:$AB,"correct")/(COUNTA(Simple!$AB:$AB)-1)</f>
        <v>0.37419354838709679</v>
      </c>
      <c r="I10" s="21">
        <f>COUNTIF(Simple!AB:AB,"incorrect")/(COUNTA(Simple!$AB:$AB)-1)</f>
        <v>0.50322580645161286</v>
      </c>
      <c r="J10" s="21">
        <f>COUNTIF(Simple!$AB:$AB,"confused")/(COUNTA(Simple!$AB:$AB)-1)</f>
        <v>0.12258064516129032</v>
      </c>
      <c r="K10" s="21">
        <f>COUNTIF(Simple!AC:AC,"yes")/(COUNTA(Simple!$AB:$AB)-1)</f>
        <v>0</v>
      </c>
      <c r="L10" s="21">
        <f>COUNTIF(Simple!$AC:$AC,"no")/(COUNTA(Simple!$AB:$AB)-1)</f>
        <v>1</v>
      </c>
    </row>
    <row r="11" spans="1:12" x14ac:dyDescent="0.25">
      <c r="A11" t="s">
        <v>1447</v>
      </c>
      <c r="B11" t="s">
        <v>1305</v>
      </c>
      <c r="C11">
        <f>COUNTIF(Simple!$N:$N,"correct")</f>
        <v>111</v>
      </c>
      <c r="D11">
        <f>COUNTIF(Simple!$N:$N,"incorrect")</f>
        <v>5</v>
      </c>
      <c r="E11">
        <f>COUNTIF(Simple!$N:$N,"confused")</f>
        <v>39</v>
      </c>
      <c r="F11">
        <f>COUNTIF(Simple!$O:$O,"yes")</f>
        <v>6</v>
      </c>
      <c r="G11">
        <f>COUNTIF(Simple!$O:$O,"no")</f>
        <v>149</v>
      </c>
      <c r="H11" s="21">
        <f>COUNTIF(Simple!$N:$N,"correct")/(COUNTA(Simple!$N:$N)-1)</f>
        <v>0.71612903225806457</v>
      </c>
      <c r="I11" s="21">
        <f>COUNTIF(Simple!N:N,"incorrect")/(COUNTA(Simple!$N:$N)-1)</f>
        <v>3.2258064516129031E-2</v>
      </c>
      <c r="J11" s="21">
        <f>COUNTIF(Simple!N:N,"confused")/(COUNTA(Simple!$N:$N)-1)</f>
        <v>0.25161290322580643</v>
      </c>
      <c r="K11" s="21">
        <f>COUNTIF(Simple!O:O,"yes")/(COUNTA(Simple!$N:$N)-1)</f>
        <v>3.870967741935484E-2</v>
      </c>
      <c r="L11" s="21">
        <f>COUNTIF(Simple!O:O,"no")/(COUNTA(Simple!$N:$N)-1)</f>
        <v>0.96129032258064517</v>
      </c>
    </row>
    <row r="12" spans="1:12" x14ac:dyDescent="0.25">
      <c r="A12" t="s">
        <v>1447</v>
      </c>
      <c r="B12" t="s">
        <v>9</v>
      </c>
      <c r="C12">
        <f>COUNTIF(Simple!$H:$H,"correct")</f>
        <v>108</v>
      </c>
      <c r="D12">
        <f>COUNTIF(Simple!$H:$H,"incorrect")</f>
        <v>7</v>
      </c>
      <c r="E12">
        <f>COUNTIF(Simple!$H:$H,"confused")</f>
        <v>40</v>
      </c>
      <c r="F12">
        <f>COUNTIF(Simple!$I:$I,"yes")</f>
        <v>0</v>
      </c>
      <c r="G12">
        <f>COUNTIF(Simple!$I:$I,"no")</f>
        <v>155</v>
      </c>
      <c r="H12" s="21">
        <f>COUNTIF(Simple!$H:$H,"correct")/(COUNTA(Simple!$H:$H)-1)</f>
        <v>0.6967741935483871</v>
      </c>
      <c r="I12" s="21">
        <f>COUNTIF(Simple!H:H,"incorrect")/(COUNTA(Simple!$H:$H)-1)</f>
        <v>4.5161290322580643E-2</v>
      </c>
      <c r="J12" s="21">
        <f>COUNTIF(Simple!H:H,"confused")/(COUNTA(Simple!$H:$H)-1)</f>
        <v>0.25806451612903225</v>
      </c>
      <c r="K12" s="21">
        <f>COUNTIF(Simple!I:I,"yes")/(COUNTA(Simple!$H:$H)-1)</f>
        <v>0</v>
      </c>
      <c r="L12" s="21">
        <f>COUNTIF(Simple!I:I,"no")/(COUNTA(Simple!$H:$H)-1)</f>
        <v>1</v>
      </c>
    </row>
    <row r="13" spans="1:12" x14ac:dyDescent="0.25">
      <c r="A13" t="s">
        <v>1447</v>
      </c>
      <c r="B13" t="s">
        <v>1324</v>
      </c>
      <c r="C13">
        <f>COUNTIF(Simple!$T:$T,"correct")</f>
        <v>132</v>
      </c>
      <c r="D13">
        <f>COUNTIF(Simple!$T:$T,"incorrect")</f>
        <v>17</v>
      </c>
      <c r="E13">
        <f>COUNTIF(Simple!$T:$T,"confused")</f>
        <v>6</v>
      </c>
      <c r="F13">
        <f>COUNTIF(Simple!$W:$W,"yes")</f>
        <v>2</v>
      </c>
      <c r="G13">
        <f>COUNTIF(Simple!$W:$W,"no")</f>
        <v>153</v>
      </c>
      <c r="H13" s="16">
        <f>COUNTIF(Simple!$T:$T,"correct")/(COUNTA(Simple!$T:$T)-1)</f>
        <v>0.85161290322580641</v>
      </c>
      <c r="I13" s="11">
        <f>COUNTIF(Simple!T:T,"incorrect")/(COUNTA(Simple!$T:$T)-1)</f>
        <v>0.10967741935483871</v>
      </c>
      <c r="J13" s="11">
        <f>COUNTIF(Simple!T:T,"confused")/(COUNTA(Simple!$T:$T)-1)</f>
        <v>3.870967741935484E-2</v>
      </c>
      <c r="K13" s="11">
        <f>COUNTIF(Simple!W:W,"yes")/(COUNTA(Simple!$T:$T)-1)</f>
        <v>1.2903225806451613E-2</v>
      </c>
      <c r="L13" s="11">
        <f>COUNTIF(Simple!W:W,"no")/(COUNTA(Simple!$T:$T)-1)</f>
        <v>0.98709677419354835</v>
      </c>
    </row>
    <row r="14" spans="1:12" ht="6.75" customHeight="1" x14ac:dyDescent="0.25">
      <c r="A14" s="14"/>
      <c r="B14" s="14"/>
      <c r="C14" s="14"/>
      <c r="D14" s="14"/>
      <c r="E14" s="14"/>
      <c r="F14" s="14"/>
      <c r="G14" s="14"/>
      <c r="H14" s="15"/>
      <c r="I14" s="15"/>
      <c r="J14" s="15"/>
      <c r="K14" s="15"/>
      <c r="L14" s="15"/>
    </row>
    <row r="15" spans="1:12" x14ac:dyDescent="0.25">
      <c r="A15" t="s">
        <v>1448</v>
      </c>
      <c r="B15" t="s">
        <v>10</v>
      </c>
      <c r="C15">
        <f>COUNTIF(Complex!$K:$K,"expected")</f>
        <v>109</v>
      </c>
      <c r="D15">
        <f>COUNTIF(Complex!$K:$K,"unexpected")</f>
        <v>34</v>
      </c>
      <c r="E15">
        <f>COUNTIF(Complex!$K:$K,"confused")</f>
        <v>2</v>
      </c>
      <c r="F15">
        <f>COUNTIF(Complex!$L:$L,"yes")</f>
        <v>0</v>
      </c>
      <c r="G15">
        <f>COUNTIF(Complex!$L:$L,"no")</f>
        <v>145</v>
      </c>
      <c r="H15" s="11">
        <f>COUNTIF(Complex!$K:$K,"expected")/(COUNTA(Complex!$K:$K)-1)</f>
        <v>0.75172413793103443</v>
      </c>
      <c r="I15" s="11">
        <f>COUNTIF(Complex!K:K,"unexpected")/(COUNTA(Complex!$K:$K)-1)</f>
        <v>0.23448275862068965</v>
      </c>
      <c r="J15" s="11">
        <f>COUNTIF(Complex!K:K,"unexpected")/(COUNTA(Complex!$K:$K)-1)</f>
        <v>0.23448275862068965</v>
      </c>
      <c r="K15" s="11">
        <f>COUNTIF(Complex!L:L,"yes")/(COUNTA(Complex!$K:$K)-1)</f>
        <v>0</v>
      </c>
      <c r="L15" s="11">
        <f>COUNTIF(Complex!L:L,"no")/(COUNTA(Complex!$K:$K)-1)</f>
        <v>1</v>
      </c>
    </row>
    <row r="16" spans="1:12" x14ac:dyDescent="0.25">
      <c r="A16" t="s">
        <v>1448</v>
      </c>
      <c r="B16" t="s">
        <v>1305</v>
      </c>
      <c r="C16">
        <f>COUNTIF(Complex!$Q:$Q,"expected")</f>
        <v>103</v>
      </c>
      <c r="D16">
        <f>COUNTIF(Complex!$Q:$Q,"unexpected")</f>
        <v>38</v>
      </c>
      <c r="E16">
        <f>COUNTIF(Complex!$Q:$Q,"confused")</f>
        <v>4</v>
      </c>
      <c r="F16">
        <f>COUNTIF(Complex!$R:$R,"yes")</f>
        <v>4</v>
      </c>
      <c r="G16">
        <f>COUNTIF(Complex!$R:$R,"no")</f>
        <v>141</v>
      </c>
      <c r="H16" s="11">
        <f>COUNTIF(Complex!$Q:$Q,"expected")/(COUNTA(Complex!$Q:$Q)-1)</f>
        <v>0.71034482758620687</v>
      </c>
      <c r="I16" s="11">
        <f>COUNTIF(Complex!Q:Q,"unexpected")/(COUNTA(Complex!$Q:$Q)-1)</f>
        <v>0.2620689655172414</v>
      </c>
      <c r="J16" s="11">
        <f>COUNTIF(Complex!Q:Q,"unexpected")/(COUNTA(Complex!$Q:$Q)-1)</f>
        <v>0.2620689655172414</v>
      </c>
      <c r="K16" s="11">
        <f>COUNTIF(Complex!R:R,"yes")/(COUNTA(Complex!$Q:$Q)-1)</f>
        <v>2.7586206896551724E-2</v>
      </c>
      <c r="L16" s="11">
        <f>COUNTIF(Complex!R:R,"no")/(COUNTA(Complex!$Q:$Q)-1)</f>
        <v>0.97241379310344822</v>
      </c>
    </row>
    <row r="17" spans="1:12" x14ac:dyDescent="0.25">
      <c r="A17" t="s">
        <v>1448</v>
      </c>
      <c r="B17" t="s">
        <v>1324</v>
      </c>
      <c r="C17">
        <f>COUNTIF(Complex!$N:$N,"expected")</f>
        <v>103</v>
      </c>
      <c r="D17">
        <f>COUNTIF(Complex!$N:$N,"unexpected")</f>
        <v>24</v>
      </c>
      <c r="E17">
        <f>COUNTIF(Complex!$N:$N,"confused")</f>
        <v>18</v>
      </c>
      <c r="F17">
        <f>COUNTIF(Complex!$O:$O,"yes")</f>
        <v>0</v>
      </c>
      <c r="G17">
        <f>COUNTIF(Complex!$O:$O,"no")</f>
        <v>145</v>
      </c>
      <c r="H17" s="11">
        <f>COUNTIF(Complex!$N:$N,"expected")/(COUNTA(Complex!$N:$N)-1)</f>
        <v>0.71034482758620687</v>
      </c>
      <c r="I17" s="11">
        <f>COUNTIF(Complex!N:N,"unexpected")/(COUNTA(Complex!$N:$N)-1)</f>
        <v>0.16551724137931034</v>
      </c>
      <c r="J17" s="11">
        <f>COUNTIF(Complex!N:N,"unexpected")/(COUNTA(Complex!$N:$N)-1)</f>
        <v>0.16551724137931034</v>
      </c>
      <c r="K17" s="11">
        <f>COUNTIF(Complex!O:O,"yes")/(COUNTA(Complex!$N:$N)-1)</f>
        <v>0</v>
      </c>
      <c r="L17" s="11">
        <f>COUNTIF(Complex!O:O,"no")/(COUNTA(Complex!$N:$N)-1)</f>
        <v>1</v>
      </c>
    </row>
    <row r="18" spans="1:12" x14ac:dyDescent="0.25">
      <c r="A18" t="s">
        <v>1448</v>
      </c>
      <c r="B18" t="s">
        <v>9</v>
      </c>
      <c r="C18">
        <f>COUNTIF(Complex!$H:$H,"expected")</f>
        <v>105</v>
      </c>
      <c r="D18">
        <f>COUNTIF(Complex!$H:$H,"unexpected")</f>
        <v>39</v>
      </c>
      <c r="E18">
        <f>COUNTIF(Complex!$H:$H,"confused")</f>
        <v>1</v>
      </c>
      <c r="F18">
        <f>COUNTIF(Complex!$I:$I,"yes")</f>
        <v>0</v>
      </c>
      <c r="G18">
        <f>COUNTIF(Complex!$I:$I,"no")</f>
        <v>145</v>
      </c>
      <c r="H18" s="11">
        <f>COUNTIF(Complex!$H:$H,"expected")/(COUNTA(Complex!$H:$H)-1)</f>
        <v>0.72413793103448276</v>
      </c>
      <c r="I18" s="11">
        <f>COUNTIF(Complex!H:H,"unexpected")/(COUNTA(Complex!$H:$H)-1)</f>
        <v>0.26896551724137929</v>
      </c>
      <c r="J18" s="11">
        <f>COUNTIF(Complex!H:H,"confused")/(COUNTA(Complex!$H:$H)-1)</f>
        <v>6.8965517241379309E-3</v>
      </c>
      <c r="K18" s="11">
        <f>COUNTIF(Complex!I:I,"yes")/(COUNTA(Complex!$H:$H)-1)</f>
        <v>0</v>
      </c>
      <c r="L18" s="11">
        <f>COUNTIF(Complex!I:I,"no")/(COUNTA(Complex!$H:$H)-1)</f>
        <v>1</v>
      </c>
    </row>
    <row r="19" spans="1:12" ht="6" customHeight="1" x14ac:dyDescent="0.25">
      <c r="A19" s="14"/>
      <c r="B19" s="14"/>
      <c r="C19" s="14"/>
      <c r="D19" s="14"/>
      <c r="E19" s="14"/>
      <c r="F19" s="14"/>
      <c r="G19" s="14"/>
      <c r="H19" s="15"/>
      <c r="I19" s="15"/>
      <c r="J19" s="15"/>
      <c r="K19" s="15"/>
      <c r="L19" s="15"/>
    </row>
    <row r="20" spans="1:12" x14ac:dyDescent="0.25">
      <c r="A20" t="s">
        <v>1440</v>
      </c>
      <c r="B20" t="s">
        <v>10</v>
      </c>
      <c r="C20">
        <f>COUNTIF('Complex-Prio-Food'!$N:$N,"expected")</f>
        <v>90</v>
      </c>
      <c r="D20">
        <f>COUNTIF('Complex-Prio-Food'!$N:$N,"unexpected")</f>
        <v>54</v>
      </c>
      <c r="E20">
        <f>COUNTIF('Complex-Prio-Food'!$N:$N,"confused")</f>
        <v>1</v>
      </c>
      <c r="F20">
        <f>COUNTIF('Complex-Prio-Food'!$O:$O,"yes")</f>
        <v>9</v>
      </c>
      <c r="G20">
        <f>COUNTIF('Complex-Prio-Food'!$O:$O,"no")</f>
        <v>136</v>
      </c>
      <c r="H20" s="11">
        <f>COUNTIF('Complex-Prio-Food'!$N:$N,"expected")/(COUNTA('Complex-Prio-Food'!$N:$N)-1)</f>
        <v>0.62068965517241381</v>
      </c>
      <c r="I20" s="11">
        <f>COUNTIF('Complex-Prio-Food'!N:N,"unexpected")/(COUNTA('Complex-Prio-Food'!$N:$N)-1)</f>
        <v>0.3724137931034483</v>
      </c>
      <c r="J20" s="11">
        <f>COUNTIF('Complex-Prio-Food'!N:N,"unexpected")/(COUNTA('Complex-Prio-Food'!$N:$N)-1)</f>
        <v>0.3724137931034483</v>
      </c>
      <c r="K20" s="11">
        <f>COUNTIF('Complex-Prio-Food'!O:O,"yes")/(COUNTA('Complex-Prio-Food'!$N:$N)-1)</f>
        <v>6.2068965517241378E-2</v>
      </c>
      <c r="L20" s="11">
        <f>COUNTIF('Complex-Prio-Food'!O:O,"no")/(COUNTA('Complex-Prio-Food'!$N:$N)-1)</f>
        <v>0.93793103448275861</v>
      </c>
    </row>
    <row r="21" spans="1:12" x14ac:dyDescent="0.25">
      <c r="A21" t="s">
        <v>1440</v>
      </c>
      <c r="B21" t="s">
        <v>1305</v>
      </c>
      <c r="C21">
        <f>COUNTIF('Complex-Prio-Food'!$Q:$Q,"expected")</f>
        <v>79</v>
      </c>
      <c r="D21">
        <f>COUNTIF('Complex-Prio-Food'!$Q:$Q,"unexpected")</f>
        <v>52</v>
      </c>
      <c r="E21">
        <f>COUNTIF('Complex-Prio-Food'!$Q:$Q,"confused")</f>
        <v>14</v>
      </c>
      <c r="F21">
        <f>COUNTIF('Complex-Prio-Food'!$R:$R,"yes")</f>
        <v>4</v>
      </c>
      <c r="G21">
        <f>COUNTIF('Complex-Prio-Food'!$R:$R,"no")</f>
        <v>141</v>
      </c>
      <c r="H21" s="11">
        <f>COUNTIF('Complex-Prio-Food'!$Q:$Q,"expected")/(COUNTA('Complex-Prio-Food'!$Q:$Q)-1)</f>
        <v>0.54482758620689653</v>
      </c>
      <c r="I21" s="11">
        <f>COUNTIF('Complex-Prio-Food'!Q:Q,"unexpected")/(COUNTA('Complex-Prio-Food'!$Q:$Q)-1)</f>
        <v>0.35862068965517241</v>
      </c>
      <c r="J21" s="11">
        <f>COUNTIF('Complex-Prio-Food'!Q:Q,"confused")/(COUNTA('Complex-Prio-Food'!$Q:$Q)-1)</f>
        <v>9.6551724137931033E-2</v>
      </c>
      <c r="K21" s="11">
        <f>COUNTIF('Complex-Prio-Food'!R:R,"yes")/(COUNTA('Complex-Prio-Food'!$Q:$Q)-1)</f>
        <v>2.7586206896551724E-2</v>
      </c>
      <c r="L21" s="11">
        <f>COUNTIF('Complex-Prio-Food'!R:R,"no")/(COUNTA('Complex-Prio-Food'!$Q:$Q)-1)</f>
        <v>0.97241379310344822</v>
      </c>
    </row>
    <row r="22" spans="1:12" x14ac:dyDescent="0.25">
      <c r="A22" t="s">
        <v>1440</v>
      </c>
      <c r="B22" t="s">
        <v>1324</v>
      </c>
      <c r="C22">
        <f>COUNTIF('Complex-Prio-Food'!$K:$K,"expected")</f>
        <v>60</v>
      </c>
      <c r="D22">
        <f>COUNTIF('Complex-Prio-Food'!$K:$K,"unexpected")</f>
        <v>45</v>
      </c>
      <c r="E22">
        <f>COUNTIF('Complex-Prio-Food'!$K:$K,"confused")</f>
        <v>40</v>
      </c>
      <c r="F22">
        <f>COUNTIF('Complex-Prio-Food'!$L:$L,"yes")</f>
        <v>1</v>
      </c>
      <c r="G22">
        <f>COUNTIF('Complex-Prio-Food'!$L:$L,"no")</f>
        <v>144</v>
      </c>
      <c r="H22" s="11">
        <f>COUNTIF('Complex-Prio-Food'!$K:$K,"expected")/(COUNTA('Complex-Prio-Food'!$K:$K)-1)</f>
        <v>0.41379310344827586</v>
      </c>
      <c r="I22" s="11">
        <f>COUNTIF('Complex-Prio-Food'!H:H,"unexpected")/(COUNTA('Complex-Prio-Food'!$H:$H)-1)</f>
        <v>0.3724137931034483</v>
      </c>
      <c r="J22" s="11">
        <f>COUNTIF('Complex-Prio-Food'!H:H,"confused")/(COUNTA('Complex-Prio-Food'!$H:$H)-1)</f>
        <v>6.2068965517241378E-2</v>
      </c>
      <c r="K22" s="11">
        <f>COUNTIF('Complex-Prio-Food'!I:I,"yes")/(COUNTA('Complex-Prio-Food'!$H:$H)-1)</f>
        <v>0</v>
      </c>
      <c r="L22" s="11">
        <f>COUNTIF('Complex-Prio-Food'!I:I,"no")/(COUNTA('Complex-Prio-Food'!$H:$H)-1)</f>
        <v>1</v>
      </c>
    </row>
    <row r="23" spans="1:12" x14ac:dyDescent="0.25">
      <c r="A23" t="s">
        <v>1440</v>
      </c>
      <c r="B23" t="s">
        <v>9</v>
      </c>
      <c r="C23">
        <f>COUNTIF('Complex-Prio-Food'!$H:$H,"expected")</f>
        <v>82</v>
      </c>
      <c r="D23">
        <f>COUNTIF('Complex-Prio-Food'!$H:$H,"unexpected")</f>
        <v>54</v>
      </c>
      <c r="E23">
        <f>COUNTIF('Complex-Prio-Food'!$H:$H,"confused")</f>
        <v>9</v>
      </c>
      <c r="F23">
        <f>COUNTIF('Complex-Prio-Food'!$I:$I,"yes")</f>
        <v>0</v>
      </c>
      <c r="G23">
        <f>COUNTIF('Complex-Prio-Food'!$I:$I,"no")</f>
        <v>145</v>
      </c>
      <c r="H23" s="11">
        <f>COUNTIF('Complex-Prio-Food'!$H:$H,"expected")/(COUNTA('Complex-Prio-Food'!$H:$H)-1)</f>
        <v>0.56551724137931036</v>
      </c>
      <c r="I23" s="11">
        <f>COUNTIF('Complex-Prio-Food'!H:H,"unexpected")/(COUNTA('Complex-Prio-Food'!$H:$H)-1)</f>
        <v>0.3724137931034483</v>
      </c>
      <c r="J23" s="11">
        <f>COUNTIF('Complex-Prio-Food'!H:H,"confused")/(COUNTA('Complex-Prio-Food'!$H:$H)-1)</f>
        <v>6.2068965517241378E-2</v>
      </c>
      <c r="K23" s="11">
        <f>COUNTIF('Complex-Prio-Food'!I:I,"yes")/(COUNTA('Complex-Prio-Food'!$H:$H)-1)</f>
        <v>0</v>
      </c>
      <c r="L23" s="11">
        <f>COUNTIF('Complex-Prio-Food'!I:I,"no")/(COUNTA('Complex-Prio-Food'!$H:$H)-1)</f>
        <v>1</v>
      </c>
    </row>
    <row r="24" spans="1:12" x14ac:dyDescent="0.25">
      <c r="A24" t="s">
        <v>1449</v>
      </c>
      <c r="B24" t="s">
        <v>10</v>
      </c>
      <c r="C24">
        <f>COUNTIF('Complex-Prio-Profession'!$N:$N,"expected")</f>
        <v>104</v>
      </c>
      <c r="D24">
        <f>COUNTIF('Complex-Prio-Profession'!$N:$N,"unexpected")</f>
        <v>36</v>
      </c>
      <c r="E24">
        <f>COUNTIF('Complex-Prio-Profession'!$N:$N,"confused")</f>
        <v>5</v>
      </c>
      <c r="F24">
        <f>COUNTIF('Complex-Prio-Profession'!$O:$O,"yes")</f>
        <v>0</v>
      </c>
      <c r="G24">
        <f>COUNTIF('Complex-Prio-Profession'!$O:$O,"no")</f>
        <v>145</v>
      </c>
      <c r="H24" s="11">
        <f>COUNTIF('Complex-Prio-Profession'!$N:$N,"expected")/(COUNTA('Complex-Prio-Profession'!$N:$N)-1)</f>
        <v>0.71724137931034482</v>
      </c>
      <c r="I24" s="11">
        <f>COUNTIF('Complex-Prio-Profession'!N:N,"unexpected")/(COUNTA('Complex-Prio-Profession'!$N:$N)-1)</f>
        <v>0.24827586206896551</v>
      </c>
      <c r="J24" s="11">
        <f>COUNTIF('Complex-Prio-Profession'!N:N,"unexpected")/(COUNTA('Complex-Prio-Profession'!$N:$N)-1)</f>
        <v>0.24827586206896551</v>
      </c>
      <c r="K24" s="11">
        <f>COUNTIF('Complex-Prio-Profession'!O:O,"yes")/(COUNTA('Complex-Prio-Profession'!$N:$N)-1)</f>
        <v>0</v>
      </c>
      <c r="L24" s="11">
        <f>COUNTIF('Complex-Prio-Profession'!O:O,"no")/(COUNTA('Complex-Prio-Profession'!$N:$N)-1)</f>
        <v>1</v>
      </c>
    </row>
    <row r="25" spans="1:12" x14ac:dyDescent="0.25">
      <c r="A25" t="s">
        <v>1449</v>
      </c>
      <c r="B25" t="s">
        <v>1305</v>
      </c>
      <c r="C25">
        <f>COUNTIF('Complex-Prio-Profession'!$Q:$Q,"expected")</f>
        <v>94</v>
      </c>
      <c r="D25">
        <f>COUNTIF('Complex-Prio-Profession'!$Q:$Q,"unexpected")</f>
        <v>40</v>
      </c>
      <c r="E25">
        <f>COUNTIF('Complex-Prio-Profession'!$Q:$Q,"confused")</f>
        <v>11</v>
      </c>
      <c r="F25">
        <f>COUNTIF('Complex-Prio-Profession'!$R:$R,"yes")</f>
        <v>8</v>
      </c>
      <c r="G25">
        <f>COUNTIF('Complex-Prio-Profession'!$R:$R,"no")</f>
        <v>137</v>
      </c>
      <c r="H25" s="11">
        <f>COUNTIF('Complex-Prio-Profession'!$Q:$Q,"expected")/(COUNTA('Complex-Prio-Profession'!$Q:$Q)-1)</f>
        <v>0.64827586206896548</v>
      </c>
      <c r="I25" s="11">
        <f>COUNTIF('Complex-Prio-Profession'!Q:Q,"unexpected")/(COUNTA('Complex-Prio-Profession'!$Q:$Q)-1)</f>
        <v>0.27586206896551724</v>
      </c>
      <c r="J25" s="11">
        <f>COUNTIF('Complex-Prio-Profession'!Q:Q,"confused")/(COUNTA('Complex-Prio-Profession'!$Q:$Q)-1)</f>
        <v>7.586206896551724E-2</v>
      </c>
      <c r="K25" s="11">
        <f>COUNTIF('Complex-Prio-Profession'!R:R,"yes")/(COUNTA('Complex-Prio-Profession'!$Q:$Q)-1)</f>
        <v>5.5172413793103448E-2</v>
      </c>
      <c r="L25" s="11">
        <f>COUNTIF('Complex-Prio-Profession'!R:R,"no")/(COUNTA('Complex-Prio-Profession'!$Q:$Q)-1)</f>
        <v>0.94482758620689655</v>
      </c>
    </row>
    <row r="26" spans="1:12" x14ac:dyDescent="0.25">
      <c r="A26" t="s">
        <v>1449</v>
      </c>
      <c r="B26" t="s">
        <v>1324</v>
      </c>
      <c r="C26">
        <f>COUNTIF('Complex-Prio-Profession'!$K:$K,"expected")</f>
        <v>86</v>
      </c>
      <c r="D26">
        <f>COUNTIF('Complex-Prio-Profession'!$K:$K,"unexpected")</f>
        <v>30</v>
      </c>
      <c r="E26">
        <f>COUNTIF('Complex-Prio-Profession'!$K:$K,"confused")</f>
        <v>29</v>
      </c>
      <c r="F26">
        <f>COUNTIF('Complex-Prio-Profession'!$L:$L,"yes")</f>
        <v>0</v>
      </c>
      <c r="G26">
        <f>COUNTIF('Complex-Prio-Profession'!$L:$L,"no")</f>
        <v>145</v>
      </c>
      <c r="H26" s="11">
        <f>COUNTIF('Complex-Prio-Profession'!$K:$K,"expected")/(COUNTA('Complex-Prio-Profession'!$K:$K)-1)</f>
        <v>0.59310344827586203</v>
      </c>
      <c r="I26" s="11">
        <f>COUNTIF('Complex-Prio-Profession'!H:H,"unexpected")/(COUNTA('Complex-Prio-Profession'!$H:$H)-1)</f>
        <v>0.16551724137931034</v>
      </c>
      <c r="J26" s="11">
        <f>COUNTIF('Complex-Prio-Profession'!H:H,"confused")/(COUNTA('Complex-Prio-Profession'!$H:$H)-1)</f>
        <v>0.10344827586206896</v>
      </c>
      <c r="K26" s="11">
        <f>COUNTIF('Complex-Prio-Profession'!I:I,"yes")/(COUNTA('Complex-Prio-Profession'!$H:$H)-1)</f>
        <v>0</v>
      </c>
      <c r="L26" s="11">
        <f>COUNTIF('Complex-Prio-Profession'!I:I,"no")/(COUNTA('Complex-Prio-Profession'!$H:$H)-1)</f>
        <v>1</v>
      </c>
    </row>
    <row r="27" spans="1:12" x14ac:dyDescent="0.25">
      <c r="A27" t="s">
        <v>1449</v>
      </c>
      <c r="B27" t="s">
        <v>9</v>
      </c>
      <c r="C27">
        <f>COUNTIF('Complex-Prio-Profession'!$H:$H,"expected")</f>
        <v>106</v>
      </c>
      <c r="D27">
        <f>COUNTIF('Complex-Prio-Profession'!$H:$H,"unexpected")</f>
        <v>24</v>
      </c>
      <c r="E27">
        <f>COUNTIF('Complex-Prio-Profession'!$H:$H,"confused")</f>
        <v>15</v>
      </c>
      <c r="F27">
        <f>COUNTIF('Complex-Prio-Profession'!$I:$I,"yes")</f>
        <v>0</v>
      </c>
      <c r="G27">
        <f>COUNTIF('Complex-Prio-Profession'!$I:$I,"no")</f>
        <v>145</v>
      </c>
      <c r="H27" s="11">
        <f>COUNTIF('Complex-Prio-Profession'!$H:$H,"expected")/(COUNTA('Complex-Prio-Profession'!$H:$H)-1)</f>
        <v>0.73103448275862071</v>
      </c>
      <c r="I27" s="11">
        <f>COUNTIF('Complex-Prio-Profession'!H:H,"unexpected")/(COUNTA('Complex-Prio-Profession'!$H:$H)-1)</f>
        <v>0.16551724137931034</v>
      </c>
      <c r="J27" s="11">
        <f>COUNTIF('Complex-Prio-Profession'!H:H,"confused")/(COUNTA('Complex-Prio-Profession'!$H:$H)-1)</f>
        <v>0.10344827586206896</v>
      </c>
      <c r="K27" s="11">
        <f>COUNTIF('Complex-Prio-Profession'!I:I,"yes")/(COUNTA('Complex-Prio-Profession'!$H:$H)-1)</f>
        <v>0</v>
      </c>
      <c r="L27" s="11">
        <f>COUNTIF('Complex-Prio-Profession'!I:I,"no")/(COUNTA('Complex-Prio-Profession'!$H:$H)-1)</f>
        <v>1</v>
      </c>
    </row>
    <row r="28" spans="1:12" x14ac:dyDescent="0.25">
      <c r="A28" t="s">
        <v>1450</v>
      </c>
      <c r="B28" t="s">
        <v>10</v>
      </c>
      <c r="C28">
        <f>COUNTIF('Complex-Prio-Sentiment'!$N:$N,"expected")</f>
        <v>118</v>
      </c>
      <c r="D28">
        <f>COUNTIF('Complex-Prio-Sentiment'!$N:$N,"unexpected")</f>
        <v>27</v>
      </c>
      <c r="E28">
        <f>COUNTIF('Complex-Prio-Sentiment'!$N:$N,"confused")</f>
        <v>0</v>
      </c>
      <c r="F28">
        <f>COUNTIF('Complex-Prio-Sentiment'!$O:$O,"yes")</f>
        <v>8</v>
      </c>
      <c r="G28">
        <f>COUNTIF('Complex-Prio-Sentiment'!$O:$O,"no")</f>
        <v>137</v>
      </c>
      <c r="H28" s="11">
        <f>COUNTIF('Complex-Prio-Sentiment'!$N:$N,"expected")/(COUNTA('Complex-Prio-Sentiment'!$N:$N)-1)</f>
        <v>0.81379310344827582</v>
      </c>
      <c r="I28" s="11">
        <f>COUNTIF('Complex-Prio-Sentiment'!N:N,"unexpected")/(COUNTA('Complex-Prio-Sentiment'!$N:$N)-1)</f>
        <v>0.18620689655172415</v>
      </c>
      <c r="J28" s="11">
        <f>COUNTIF('Complex-Prio-Sentiment'!N:N,"unexpected")/(COUNTA('Complex-Prio-Sentiment'!$N:$N)-1)</f>
        <v>0.18620689655172415</v>
      </c>
      <c r="K28" s="11">
        <f>COUNTIF('Complex-Prio-Sentiment'!O:O,"yes")/(COUNTA('Complex-Prio-Sentiment'!$N:$N)-1)</f>
        <v>5.5172413793103448E-2</v>
      </c>
      <c r="L28" s="11">
        <f>COUNTIF('Complex-Prio-Sentiment'!O:O,"no")/(COUNTA('Complex-Prio-Sentiment'!$N:$N)-1)</f>
        <v>0.94482758620689655</v>
      </c>
    </row>
    <row r="29" spans="1:12" x14ac:dyDescent="0.25">
      <c r="A29" t="s">
        <v>1450</v>
      </c>
      <c r="B29" t="s">
        <v>1305</v>
      </c>
      <c r="C29">
        <f>COUNTIF('Complex-Prio-Sentiment'!$Q:$Q,"expected")</f>
        <v>101</v>
      </c>
      <c r="D29">
        <f>COUNTIF('Complex-Prio-Sentiment'!$Q:$Q,"unexpected")</f>
        <v>39</v>
      </c>
      <c r="E29">
        <f>COUNTIF('Complex-Prio-Sentiment'!$Q:$Q,"confused")</f>
        <v>5</v>
      </c>
      <c r="F29">
        <f>COUNTIF('Complex-Prio-Sentiment'!$R:$R,"yes")</f>
        <v>1</v>
      </c>
      <c r="G29">
        <f>COUNTIF('Complex-Prio-Sentiment'!$R:$R,"no")</f>
        <v>143</v>
      </c>
      <c r="H29" s="11">
        <f>COUNTIF('Complex-Prio-Sentiment'!$Q:$Q,"expected")/(COUNTA('Complex-Prio-Sentiment'!$Q:$Q)-1)</f>
        <v>0.69655172413793098</v>
      </c>
      <c r="I29" s="11">
        <f>COUNTIF('Complex-Prio-Sentiment'!Q:Q,"unexpected")/(COUNTA('Complex-Prio-Sentiment'!$Q:$Q)-1)</f>
        <v>0.26896551724137929</v>
      </c>
      <c r="J29" s="11">
        <f>COUNTIF('Complex-Prio-Sentiment'!Q:Q,"confused")/(COUNTA('Complex-Prio-Sentiment'!$Q:$Q)-1)</f>
        <v>3.4482758620689655E-2</v>
      </c>
      <c r="K29" s="11">
        <f>COUNTIF('Complex-Prio-Sentiment'!R:R,"yes")/(COUNTA('Complex-Prio-Sentiment'!$Q:$Q)-1)</f>
        <v>6.8965517241379309E-3</v>
      </c>
      <c r="L29" s="11">
        <f>COUNTIF('Complex-Prio-Sentiment'!R:R,"no")/(COUNTA('Complex-Prio-Sentiment'!$Q:$Q)-1)</f>
        <v>0.98620689655172411</v>
      </c>
    </row>
    <row r="30" spans="1:12" x14ac:dyDescent="0.25">
      <c r="A30" t="s">
        <v>1450</v>
      </c>
      <c r="B30" t="s">
        <v>1324</v>
      </c>
      <c r="C30">
        <f>COUNTIF('Complex-Prio-Sentiment'!$K:$K,"expected")</f>
        <v>96</v>
      </c>
      <c r="D30">
        <f>COUNTIF('Complex-Prio-Sentiment'!$K:$K,"unexpected")</f>
        <v>48</v>
      </c>
      <c r="E30">
        <f>COUNTIF('Complex-Prio-Sentiment'!$K:$K,"confused")</f>
        <v>1</v>
      </c>
      <c r="F30">
        <f>COUNTIF('Complex-Prio-Sentiment'!$L:$L,"yes")</f>
        <v>0</v>
      </c>
      <c r="G30">
        <f>COUNTIF('Complex-Prio-Sentiment'!$L:$L,"no")</f>
        <v>145</v>
      </c>
      <c r="H30" s="11">
        <f>COUNTIF('Complex-Prio-Sentiment'!$K:$K,"expected")/(COUNTA('Complex-Prio-Sentiment'!$K:$K)-1)</f>
        <v>0.66206896551724137</v>
      </c>
      <c r="I30" s="11">
        <f>COUNTIF('Complex-Prio-Sentiment'!K:K,"unexpected")/(COUNTA('Complex-Prio-Sentiment'!$K:$K)-1)</f>
        <v>0.33103448275862069</v>
      </c>
      <c r="J30" s="11">
        <f>COUNTIF('Complex-Prio-Sentiment'!K:K,"confused")/(COUNTA('Complex-Prio-Sentiment'!$K:$K)-1)</f>
        <v>6.8965517241379309E-3</v>
      </c>
      <c r="K30" s="11">
        <f>COUNTIF('Complex-Prio-Sentiment'!L:L,"yes")/(COUNTA('Complex-Prio-Sentiment'!$K:$K)-1)</f>
        <v>0</v>
      </c>
      <c r="L30" s="11">
        <f>COUNTIF('Complex-Prio-Sentiment'!L:L,"no")/(COUNTA('Complex-Prio-Sentiment'!$K:$K)-1)</f>
        <v>1</v>
      </c>
    </row>
    <row r="31" spans="1:12" x14ac:dyDescent="0.25">
      <c r="A31" t="s">
        <v>1450</v>
      </c>
      <c r="B31" t="s">
        <v>9</v>
      </c>
      <c r="C31">
        <f>COUNTIF('Complex-Prio-Sentiment'!$H:$H,"expected")</f>
        <v>101</v>
      </c>
      <c r="D31">
        <f>COUNTIF('Complex-Prio-Sentiment'!$H:$H,"unexpected")</f>
        <v>41</v>
      </c>
      <c r="E31">
        <f>COUNTIF('Complex-Prio-Sentiment'!$H:$H,"confused")</f>
        <v>3</v>
      </c>
      <c r="F31">
        <f>COUNTIF('Complex-Prio-Sentiment'!$I:$I,"yes")</f>
        <v>0</v>
      </c>
      <c r="G31">
        <f>COUNTIF('Complex-Prio-Sentiment'!$I:$I,"no")</f>
        <v>145</v>
      </c>
      <c r="H31" s="11">
        <f>COUNTIF('Complex-Prio-Sentiment'!$H:$H,"expected")/(COUNTA('Complex-Prio-Sentiment'!$H:$H)-1)</f>
        <v>0.69655172413793098</v>
      </c>
      <c r="I31" s="11">
        <f>COUNTIF('Complex-Prio-Sentiment'!H:H,"unexpected")/(COUNTA('Complex-Prio-Sentiment'!$H:$H)-1)</f>
        <v>0.28275862068965518</v>
      </c>
      <c r="J31" s="11">
        <f>COUNTIF('Complex-Prio-Sentiment'!H:H,"confused")/(COUNTA('Complex-Prio-Sentiment'!$H:$H)-1)</f>
        <v>2.0689655172413793E-2</v>
      </c>
      <c r="K31" s="11">
        <f>COUNTIF('Complex-Prio-Sentiment'!I:I,"yes")/(COUNTA('Complex-Prio-Sentiment'!$H:$H)-1)</f>
        <v>0</v>
      </c>
      <c r="L31" s="11">
        <f>COUNTIF('Complex-Prio-Sentiment'!I:I,"no")/(COUNTA('Complex-Prio-Sentiment'!$H:$H)-1)</f>
        <v>1</v>
      </c>
    </row>
    <row r="32" spans="1:12" ht="6" customHeight="1" x14ac:dyDescent="0.25">
      <c r="A32" s="14"/>
      <c r="B32" s="14"/>
      <c r="C32" s="14"/>
      <c r="D32" s="14"/>
      <c r="E32" s="14"/>
      <c r="F32" s="14"/>
      <c r="G32" s="14"/>
      <c r="H32" s="15"/>
      <c r="I32" s="15"/>
      <c r="J32" s="15"/>
      <c r="K32" s="15"/>
      <c r="L32" s="15"/>
    </row>
    <row r="34" spans="1:7" x14ac:dyDescent="0.25">
      <c r="A34" s="8" t="s">
        <v>6</v>
      </c>
      <c r="B34" s="8" t="s">
        <v>1451</v>
      </c>
      <c r="C34" s="23" t="s">
        <v>1455</v>
      </c>
      <c r="D34" s="23" t="s">
        <v>1453</v>
      </c>
      <c r="E34" s="23" t="s">
        <v>1454</v>
      </c>
      <c r="F34" s="23" t="s">
        <v>1456</v>
      </c>
    </row>
    <row r="35" spans="1:7" x14ac:dyDescent="0.25">
      <c r="A35" t="s">
        <v>1445</v>
      </c>
      <c r="B35" s="24">
        <f>AVERAGE('Simple untuned'!$M:$M)</f>
        <v>304.20394736842104</v>
      </c>
      <c r="C35">
        <v>1</v>
      </c>
      <c r="D35">
        <v>1</v>
      </c>
      <c r="E35">
        <v>3</v>
      </c>
      <c r="F35">
        <f>COUNTA('Simple untuned'!$M:$M)-1</f>
        <v>152</v>
      </c>
    </row>
    <row r="36" spans="1:7" x14ac:dyDescent="0.25">
      <c r="A36" t="s">
        <v>1446</v>
      </c>
      <c r="B36" s="24">
        <f>AVERAGE('Comple untuned'!M:M)</f>
        <v>809.24827586206902</v>
      </c>
      <c r="C36">
        <v>3</v>
      </c>
      <c r="D36">
        <v>3</v>
      </c>
      <c r="E36">
        <v>3</v>
      </c>
      <c r="F36">
        <f>COUNTA('Comple untuned'!M:M)-1</f>
        <v>145</v>
      </c>
    </row>
    <row r="37" spans="1:7" x14ac:dyDescent="0.25">
      <c r="A37" t="s">
        <v>1447</v>
      </c>
      <c r="B37" s="24">
        <f>AVERAGE(Simple!$AD:$AD)</f>
        <v>352.61290322580646</v>
      </c>
      <c r="C37">
        <v>2</v>
      </c>
      <c r="D37">
        <v>1</v>
      </c>
      <c r="E37">
        <v>5</v>
      </c>
      <c r="F37">
        <f>COUNTA(Simple!$AD:$AD)-1</f>
        <v>155</v>
      </c>
    </row>
    <row r="38" spans="1:7" x14ac:dyDescent="0.25">
      <c r="A38" t="s">
        <v>1448</v>
      </c>
      <c r="B38" s="24">
        <f>AVERAGE(Complex!S:S)</f>
        <v>857.24827586206902</v>
      </c>
      <c r="C38">
        <v>4</v>
      </c>
      <c r="D38">
        <v>3</v>
      </c>
      <c r="E38">
        <v>5</v>
      </c>
      <c r="F38">
        <f>COUNTA(Complex!S:S)-1</f>
        <v>145</v>
      </c>
    </row>
    <row r="39" spans="1:7" x14ac:dyDescent="0.25">
      <c r="A39" t="s">
        <v>1449</v>
      </c>
      <c r="B39" s="24">
        <f>AVERAGE('Complex-Prio-Profession'!S:S)</f>
        <v>882.4206896551724</v>
      </c>
      <c r="C39">
        <v>5</v>
      </c>
      <c r="D39">
        <v>3</v>
      </c>
      <c r="E39">
        <v>6</v>
      </c>
      <c r="F39">
        <f>COUNTA('Complex-Prio-Profession'!S:S)-1</f>
        <v>145</v>
      </c>
    </row>
    <row r="40" spans="1:7" x14ac:dyDescent="0.25">
      <c r="A40" t="s">
        <v>1440</v>
      </c>
      <c r="B40" s="24">
        <f>AVERAGE('Complex-Prio-Food'!S:S)</f>
        <v>876.24827586206902</v>
      </c>
      <c r="C40">
        <v>5</v>
      </c>
      <c r="D40">
        <v>3</v>
      </c>
      <c r="E40">
        <v>6</v>
      </c>
      <c r="F40">
        <f>COUNTA('Complex-Prio-Food'!S:S)-1</f>
        <v>145</v>
      </c>
    </row>
    <row r="41" spans="1:7" x14ac:dyDescent="0.25">
      <c r="A41" t="s">
        <v>1450</v>
      </c>
      <c r="B41" s="24">
        <f>AVERAGE('Complex-Prio-Sentiment'!S:S)</f>
        <v>881.24827586206902</v>
      </c>
      <c r="C41">
        <v>5</v>
      </c>
      <c r="D41">
        <v>3</v>
      </c>
      <c r="E41">
        <v>6</v>
      </c>
      <c r="F41">
        <f>COUNTA('Complex-Prio-Sentiment'!S:S)-1</f>
        <v>145</v>
      </c>
    </row>
    <row r="42" spans="1:7" ht="4.5" customHeight="1" x14ac:dyDescent="0.25">
      <c r="A42" s="14"/>
      <c r="B42" s="14"/>
      <c r="C42" s="14"/>
      <c r="D42" s="14"/>
      <c r="E42" s="14"/>
      <c r="F42" s="14"/>
    </row>
    <row r="45" spans="1:7" x14ac:dyDescent="0.25">
      <c r="A45"/>
      <c r="B45"/>
      <c r="C45" s="21"/>
      <c r="D45" s="21"/>
      <c r="E45" s="21"/>
      <c r="F45" s="21"/>
      <c r="G45" s="21"/>
    </row>
    <row r="50" spans="1:12" x14ac:dyDescent="0.25">
      <c r="A50" s="8" t="s">
        <v>6</v>
      </c>
      <c r="B50" s="8" t="s">
        <v>7</v>
      </c>
      <c r="C50" s="8" t="s">
        <v>1391</v>
      </c>
      <c r="D50" s="8" t="s">
        <v>1392</v>
      </c>
      <c r="E50" s="8" t="s">
        <v>1393</v>
      </c>
      <c r="F50" s="8" t="s">
        <v>1395</v>
      </c>
      <c r="G50" s="8" t="s">
        <v>1394</v>
      </c>
      <c r="H50" s="8" t="s">
        <v>1391</v>
      </c>
      <c r="I50" s="8" t="s">
        <v>1392</v>
      </c>
      <c r="J50" s="8" t="s">
        <v>1393</v>
      </c>
      <c r="K50" s="8" t="s">
        <v>1395</v>
      </c>
      <c r="L50" s="8" t="s">
        <v>1394</v>
      </c>
    </row>
    <row r="51" spans="1:12" x14ac:dyDescent="0.25">
      <c r="A51" t="s">
        <v>1458</v>
      </c>
      <c r="B51" t="s">
        <v>10</v>
      </c>
      <c r="C51">
        <v>48</v>
      </c>
      <c r="D51">
        <v>4</v>
      </c>
      <c r="E51">
        <v>1</v>
      </c>
      <c r="F51">
        <v>0</v>
      </c>
      <c r="G51">
        <v>53</v>
      </c>
      <c r="H51" s="21">
        <f>C51/(E51+D51+C51)</f>
        <v>0.90566037735849059</v>
      </c>
      <c r="I51" s="21">
        <f t="shared" ref="I51:I56" si="0">D51/(E51+D51+C51)</f>
        <v>7.5471698113207544E-2</v>
      </c>
      <c r="J51" s="21">
        <f t="shared" ref="J51:J56" si="1">E51/(E51+D51+C51)</f>
        <v>1.8867924528301886E-2</v>
      </c>
      <c r="K51" s="21">
        <f t="shared" ref="K51:K56" si="2">F51/(G51+F51)</f>
        <v>0</v>
      </c>
      <c r="L51" s="21">
        <f t="shared" ref="L51:L56" si="3">G51/(F51+G51)</f>
        <v>1</v>
      </c>
    </row>
    <row r="52" spans="1:12" x14ac:dyDescent="0.25">
      <c r="A52" t="s">
        <v>1458</v>
      </c>
      <c r="B52" t="s">
        <v>1324</v>
      </c>
      <c r="C52">
        <v>51</v>
      </c>
      <c r="D52">
        <v>0</v>
      </c>
      <c r="E52">
        <v>2</v>
      </c>
      <c r="F52">
        <f>COUNTIF(Simple!$L:$L,"yes")</f>
        <v>2</v>
      </c>
      <c r="G52">
        <v>51</v>
      </c>
      <c r="H52" s="21">
        <f>C52/(E52+D52+C52)</f>
        <v>0.96226415094339623</v>
      </c>
      <c r="I52" s="21">
        <f t="shared" si="0"/>
        <v>0</v>
      </c>
      <c r="J52" s="21">
        <f t="shared" si="1"/>
        <v>3.7735849056603772E-2</v>
      </c>
      <c r="K52" s="21">
        <f t="shared" si="2"/>
        <v>3.7735849056603772E-2</v>
      </c>
      <c r="L52" s="21">
        <f t="shared" si="3"/>
        <v>0.96226415094339623</v>
      </c>
    </row>
    <row r="53" spans="1:12" x14ac:dyDescent="0.25">
      <c r="A53" t="s">
        <v>1459</v>
      </c>
      <c r="B53" t="s">
        <v>10</v>
      </c>
      <c r="C53" s="12">
        <v>46</v>
      </c>
      <c r="D53" s="12">
        <v>4</v>
      </c>
      <c r="E53" s="12">
        <v>1</v>
      </c>
      <c r="F53" s="12">
        <v>0</v>
      </c>
      <c r="G53" s="12">
        <v>51</v>
      </c>
      <c r="H53" s="21">
        <f>C53/(E53+D53+C53)</f>
        <v>0.90196078431372551</v>
      </c>
      <c r="I53" s="21">
        <f t="shared" si="0"/>
        <v>7.8431372549019607E-2</v>
      </c>
      <c r="J53" s="21">
        <f t="shared" si="1"/>
        <v>1.9607843137254902E-2</v>
      </c>
      <c r="K53" s="21">
        <f t="shared" si="2"/>
        <v>0</v>
      </c>
      <c r="L53" s="21">
        <f t="shared" si="3"/>
        <v>1</v>
      </c>
    </row>
    <row r="54" spans="1:12" x14ac:dyDescent="0.25">
      <c r="A54" t="s">
        <v>1459</v>
      </c>
      <c r="B54" t="s">
        <v>1324</v>
      </c>
      <c r="C54" s="12">
        <v>30</v>
      </c>
      <c r="D54" s="12">
        <v>17</v>
      </c>
      <c r="E54" s="12">
        <v>4</v>
      </c>
      <c r="F54" s="12">
        <v>0</v>
      </c>
      <c r="G54" s="12">
        <v>51</v>
      </c>
      <c r="H54" s="21">
        <f>C54/(E54+D54+C54)</f>
        <v>0.58823529411764708</v>
      </c>
      <c r="I54" s="21">
        <f t="shared" si="0"/>
        <v>0.33333333333333331</v>
      </c>
      <c r="J54" s="21">
        <f t="shared" si="1"/>
        <v>7.8431372549019607E-2</v>
      </c>
      <c r="K54" s="21">
        <f t="shared" si="2"/>
        <v>0</v>
      </c>
      <c r="L54" s="21">
        <f t="shared" si="3"/>
        <v>1</v>
      </c>
    </row>
    <row r="55" spans="1:12" x14ac:dyDescent="0.25">
      <c r="A55" t="s">
        <v>1460</v>
      </c>
      <c r="B55" t="s">
        <v>10</v>
      </c>
      <c r="C55" s="12">
        <v>43</v>
      </c>
      <c r="D55" s="12">
        <v>7</v>
      </c>
      <c r="E55" s="12">
        <v>1</v>
      </c>
      <c r="F55" s="12">
        <v>2</v>
      </c>
      <c r="G55" s="12">
        <v>49</v>
      </c>
      <c r="H55" s="21">
        <f t="shared" ref="H55:H56" si="4">C55/(E55+D55+C55)</f>
        <v>0.84313725490196079</v>
      </c>
      <c r="I55" s="21">
        <f t="shared" si="0"/>
        <v>0.13725490196078433</v>
      </c>
      <c r="J55" s="21">
        <f t="shared" si="1"/>
        <v>1.9607843137254902E-2</v>
      </c>
      <c r="K55" s="21">
        <f t="shared" si="2"/>
        <v>3.9215686274509803E-2</v>
      </c>
      <c r="L55" s="21">
        <f t="shared" si="3"/>
        <v>0.96078431372549022</v>
      </c>
    </row>
    <row r="56" spans="1:12" x14ac:dyDescent="0.25">
      <c r="A56" t="s">
        <v>1460</v>
      </c>
      <c r="B56" t="s">
        <v>1324</v>
      </c>
      <c r="C56" s="12">
        <v>51</v>
      </c>
      <c r="D56" s="12">
        <v>0</v>
      </c>
      <c r="E56" s="12">
        <v>0</v>
      </c>
      <c r="F56" s="12">
        <v>0</v>
      </c>
      <c r="G56" s="12">
        <v>51</v>
      </c>
      <c r="H56" s="21">
        <f t="shared" si="4"/>
        <v>1</v>
      </c>
      <c r="I56" s="21">
        <f t="shared" si="0"/>
        <v>0</v>
      </c>
      <c r="J56" s="21">
        <f t="shared" si="1"/>
        <v>0</v>
      </c>
      <c r="K56" s="21">
        <f t="shared" si="2"/>
        <v>0</v>
      </c>
      <c r="L56" s="21">
        <f t="shared" si="3"/>
        <v>1</v>
      </c>
    </row>
  </sheetData>
  <autoFilter ref="A1:L31" xr:uid="{27CFDAE9-696E-475D-BFE6-883FA50DC0EE}">
    <sortState xmlns:xlrd2="http://schemas.microsoft.com/office/spreadsheetml/2017/richdata2" ref="A15:L31">
      <sortCondition ref="A1:A31"/>
    </sortState>
  </autoFilter>
  <conditionalFormatting sqref="C45">
    <cfRule type="colorScale" priority="9">
      <colorScale>
        <cfvo type="min"/>
        <cfvo type="max"/>
        <color rgb="FFFCFCFF"/>
        <color rgb="FF63BE7B"/>
      </colorScale>
    </cfRule>
  </conditionalFormatting>
  <conditionalFormatting sqref="E45">
    <cfRule type="colorScale" priority="8">
      <colorScale>
        <cfvo type="min"/>
        <cfvo type="max"/>
        <color rgb="FFFCFCFF"/>
        <color rgb="FFF8696B"/>
      </colorScale>
    </cfRule>
  </conditionalFormatting>
  <conditionalFormatting sqref="G45">
    <cfRule type="colorScale" priority="7">
      <colorScale>
        <cfvo type="min"/>
        <cfvo type="max"/>
        <color rgb="FFFCFCFF"/>
        <color rgb="FF63BE7B"/>
      </colorScale>
    </cfRule>
  </conditionalFormatting>
  <conditionalFormatting sqref="H2:H31">
    <cfRule type="colorScale" priority="12">
      <colorScale>
        <cfvo type="min"/>
        <cfvo type="max"/>
        <color rgb="FFFCFCFF"/>
        <color rgb="FF63BE7B"/>
      </colorScale>
    </cfRule>
  </conditionalFormatting>
  <conditionalFormatting sqref="H51:H56">
    <cfRule type="colorScale" priority="6">
      <colorScale>
        <cfvo type="min"/>
        <cfvo type="max"/>
        <color rgb="FFFCFCFF"/>
        <color rgb="FF63BE7B"/>
      </colorScale>
    </cfRule>
  </conditionalFormatting>
  <conditionalFormatting sqref="J2:J31">
    <cfRule type="colorScale" priority="11">
      <colorScale>
        <cfvo type="min"/>
        <cfvo type="max"/>
        <color rgb="FFFCFCFF"/>
        <color rgb="FFF8696B"/>
      </colorScale>
    </cfRule>
  </conditionalFormatting>
  <conditionalFormatting sqref="J51:J56">
    <cfRule type="colorScale" priority="5">
      <colorScale>
        <cfvo type="min"/>
        <cfvo type="max"/>
        <color rgb="FFFCFCFF"/>
        <color rgb="FFF8696B"/>
      </colorScale>
    </cfRule>
  </conditionalFormatting>
  <conditionalFormatting sqref="L2:L31">
    <cfRule type="colorScale" priority="10">
      <colorScale>
        <cfvo type="min"/>
        <cfvo type="max"/>
        <color rgb="FFFCFCFF"/>
        <color rgb="FF63BE7B"/>
      </colorScale>
    </cfRule>
  </conditionalFormatting>
  <conditionalFormatting sqref="L51:L56">
    <cfRule type="colorScale" priority="4">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860A-FA53-4D61-B1AD-3346F4FD0565}">
  <dimension ref="A2:W96"/>
  <sheetViews>
    <sheetView workbookViewId="0">
      <selection activeCell="H108" sqref="H108"/>
    </sheetView>
  </sheetViews>
  <sheetFormatPr defaultRowHeight="15" x14ac:dyDescent="0.25"/>
  <cols>
    <col min="1" max="1" width="20" customWidth="1"/>
    <col min="2" max="2" width="13.140625" bestFit="1" customWidth="1"/>
    <col min="3" max="7" width="0" hidden="1" customWidth="1"/>
    <col min="8" max="8" width="13.140625" style="11" bestFit="1" customWidth="1"/>
    <col min="9" max="9" width="31" style="11" bestFit="1" customWidth="1"/>
    <col min="10" max="10" width="13.140625" style="11" bestFit="1" customWidth="1"/>
    <col min="11" max="11" width="17.5703125" style="11" bestFit="1" customWidth="1"/>
    <col min="12" max="12" width="9.140625" style="11"/>
    <col min="14" max="14" width="22" customWidth="1"/>
    <col min="15" max="15" width="16.28515625" style="3" customWidth="1"/>
    <col min="16" max="16" width="16.140625" style="3" customWidth="1"/>
    <col min="17" max="17" width="17.28515625" style="3" customWidth="1"/>
    <col min="18" max="18" width="13.28515625" style="3" bestFit="1" customWidth="1"/>
    <col min="19" max="19" width="5.5703125" style="3" bestFit="1" customWidth="1"/>
    <col min="20" max="20" width="10.85546875" style="3" customWidth="1"/>
    <col min="21" max="21" width="6.7109375" bestFit="1" customWidth="1"/>
  </cols>
  <sheetData>
    <row r="2" spans="1:20" x14ac:dyDescent="0.25">
      <c r="A2" t="s">
        <v>6</v>
      </c>
      <c r="B2" t="s">
        <v>7</v>
      </c>
      <c r="C2" t="s">
        <v>1391</v>
      </c>
      <c r="D2" t="s">
        <v>1392</v>
      </c>
      <c r="E2" t="s">
        <v>1393</v>
      </c>
      <c r="F2" t="s">
        <v>1395</v>
      </c>
      <c r="G2" t="s">
        <v>1394</v>
      </c>
      <c r="H2" s="11" t="s">
        <v>1391</v>
      </c>
      <c r="I2" s="11" t="s">
        <v>1392</v>
      </c>
      <c r="J2" s="11" t="s">
        <v>1393</v>
      </c>
      <c r="K2" s="11" t="s">
        <v>1395</v>
      </c>
      <c r="L2" s="11" t="s">
        <v>1394</v>
      </c>
    </row>
    <row r="3" spans="1:20" x14ac:dyDescent="0.25">
      <c r="A3" t="s">
        <v>8</v>
      </c>
      <c r="B3" t="s">
        <v>9</v>
      </c>
      <c r="C3">
        <v>97</v>
      </c>
      <c r="D3">
        <v>3</v>
      </c>
      <c r="E3">
        <v>52</v>
      </c>
      <c r="F3">
        <v>12</v>
      </c>
      <c r="G3">
        <v>140</v>
      </c>
      <c r="H3" s="11">
        <v>0.63815789473684215</v>
      </c>
      <c r="I3" s="11">
        <v>1.9736842105263157E-2</v>
      </c>
      <c r="J3" s="11">
        <v>0.34210526315789475</v>
      </c>
      <c r="K3" s="11">
        <v>7.8947368421052627E-2</v>
      </c>
      <c r="L3" s="11">
        <v>0.92105263157894735</v>
      </c>
      <c r="R3" s="3" t="s">
        <v>1393</v>
      </c>
    </row>
    <row r="4" spans="1:20" ht="45" x14ac:dyDescent="0.25">
      <c r="A4" t="s">
        <v>1278</v>
      </c>
      <c r="B4" t="s">
        <v>9</v>
      </c>
      <c r="C4">
        <v>91</v>
      </c>
      <c r="D4">
        <v>34</v>
      </c>
      <c r="E4">
        <v>20</v>
      </c>
      <c r="F4">
        <v>98</v>
      </c>
      <c r="G4">
        <v>47</v>
      </c>
      <c r="H4" s="11">
        <v>0.62758620689655176</v>
      </c>
      <c r="I4" s="11">
        <v>0.23448275862068965</v>
      </c>
      <c r="J4" s="11">
        <v>0.13793103448275862</v>
      </c>
      <c r="K4" s="11">
        <v>0.67586206896551726</v>
      </c>
      <c r="L4" s="11">
        <v>0.32413793103448274</v>
      </c>
      <c r="P4" s="3" t="s">
        <v>6</v>
      </c>
      <c r="Q4" s="3" t="s">
        <v>10</v>
      </c>
      <c r="R4" s="3" t="s">
        <v>1305</v>
      </c>
      <c r="S4" s="3" t="s">
        <v>9</v>
      </c>
      <c r="T4" s="3" t="s">
        <v>1324</v>
      </c>
    </row>
    <row r="5" spans="1:20" x14ac:dyDescent="0.25">
      <c r="A5" t="s">
        <v>1277</v>
      </c>
      <c r="B5" t="s">
        <v>9</v>
      </c>
      <c r="C5">
        <v>108</v>
      </c>
      <c r="D5">
        <v>7</v>
      </c>
      <c r="E5">
        <v>40</v>
      </c>
      <c r="F5">
        <v>0</v>
      </c>
      <c r="G5">
        <v>155</v>
      </c>
      <c r="H5" s="11">
        <v>0.6967741935483871</v>
      </c>
      <c r="I5" s="11">
        <v>4.5161290322580643E-2</v>
      </c>
      <c r="J5" s="11">
        <v>0.25806451612903225</v>
      </c>
      <c r="K5" s="11">
        <v>0</v>
      </c>
      <c r="L5" s="11">
        <v>1</v>
      </c>
      <c r="P5" s="3" t="s">
        <v>1447</v>
      </c>
      <c r="Q5" s="25">
        <v>9.6774193548387094E-2</v>
      </c>
      <c r="R5" s="25">
        <v>0.25161290322580643</v>
      </c>
      <c r="S5" s="25">
        <v>0.25806451612903225</v>
      </c>
      <c r="T5" s="25">
        <v>3.870967741935484E-2</v>
      </c>
    </row>
    <row r="6" spans="1:20" x14ac:dyDescent="0.25">
      <c r="A6" t="s">
        <v>1279</v>
      </c>
      <c r="B6" t="s">
        <v>9</v>
      </c>
      <c r="C6">
        <v>105</v>
      </c>
      <c r="D6">
        <v>39</v>
      </c>
      <c r="E6">
        <v>1</v>
      </c>
      <c r="F6">
        <v>0</v>
      </c>
      <c r="G6">
        <v>145</v>
      </c>
      <c r="H6" s="11">
        <v>0.72413793103448276</v>
      </c>
      <c r="I6" s="11">
        <v>0.26896551724137929</v>
      </c>
      <c r="J6" s="11">
        <v>6.8965517241379309E-3</v>
      </c>
      <c r="K6" s="11">
        <v>0</v>
      </c>
      <c r="L6" s="11">
        <v>1</v>
      </c>
      <c r="P6" s="3" t="s">
        <v>1448</v>
      </c>
      <c r="Q6" s="25">
        <v>0.23448275862068965</v>
      </c>
      <c r="R6" s="25">
        <v>0.2620689655172414</v>
      </c>
      <c r="S6" s="25">
        <v>0.16551724137931034</v>
      </c>
      <c r="T6" s="25">
        <v>6.8965517241379309E-3</v>
      </c>
    </row>
    <row r="7" spans="1:20" ht="30" x14ac:dyDescent="0.25">
      <c r="A7" t="s">
        <v>1280</v>
      </c>
      <c r="B7" t="s">
        <v>9</v>
      </c>
      <c r="C7">
        <v>106</v>
      </c>
      <c r="D7">
        <v>24</v>
      </c>
      <c r="E7">
        <v>15</v>
      </c>
      <c r="F7">
        <v>0</v>
      </c>
      <c r="G7">
        <v>145</v>
      </c>
      <c r="H7" s="11">
        <v>0.73103448275862071</v>
      </c>
      <c r="I7" s="11">
        <v>0.16551724137931034</v>
      </c>
      <c r="J7" s="11">
        <v>0.10344827586206896</v>
      </c>
      <c r="K7" s="11">
        <v>0</v>
      </c>
      <c r="L7" s="11">
        <v>1</v>
      </c>
      <c r="P7" s="3" t="s">
        <v>1440</v>
      </c>
      <c r="Q7" s="25">
        <v>0.3724137931034483</v>
      </c>
      <c r="R7" s="25">
        <v>9.6551724137931033E-2</v>
      </c>
      <c r="S7" s="25">
        <v>6.2068965517241378E-2</v>
      </c>
      <c r="T7" s="25">
        <v>6.2068965517241378E-2</v>
      </c>
    </row>
    <row r="8" spans="1:20" ht="30" x14ac:dyDescent="0.25">
      <c r="A8" t="s">
        <v>1281</v>
      </c>
      <c r="B8" t="s">
        <v>9</v>
      </c>
      <c r="C8">
        <v>82</v>
      </c>
      <c r="D8">
        <v>54</v>
      </c>
      <c r="E8">
        <v>9</v>
      </c>
      <c r="F8">
        <v>0</v>
      </c>
      <c r="G8">
        <v>145</v>
      </c>
      <c r="H8" s="11">
        <v>0.56551724137931036</v>
      </c>
      <c r="I8" s="11">
        <v>0.3724137931034483</v>
      </c>
      <c r="J8" s="11">
        <v>6.2068965517241378E-2</v>
      </c>
      <c r="K8" s="11">
        <v>0</v>
      </c>
      <c r="L8" s="11">
        <v>1</v>
      </c>
      <c r="P8" s="3" t="s">
        <v>1457</v>
      </c>
      <c r="Q8" s="25">
        <v>0.24827586206896551</v>
      </c>
      <c r="R8" s="25">
        <v>7.586206896551724E-2</v>
      </c>
      <c r="S8" s="25">
        <v>0.10344827586206896</v>
      </c>
      <c r="T8" s="25">
        <v>0.10344827586206896</v>
      </c>
    </row>
    <row r="9" spans="1:20" ht="30" x14ac:dyDescent="0.25">
      <c r="A9" t="s">
        <v>1282</v>
      </c>
      <c r="B9" t="s">
        <v>9</v>
      </c>
      <c r="C9">
        <v>101</v>
      </c>
      <c r="D9">
        <v>41</v>
      </c>
      <c r="E9">
        <v>3</v>
      </c>
      <c r="F9">
        <v>0</v>
      </c>
      <c r="G9">
        <v>145</v>
      </c>
      <c r="H9" s="11">
        <v>0.69655172413793098</v>
      </c>
      <c r="I9" s="11">
        <v>0.28275862068965518</v>
      </c>
      <c r="J9" s="11">
        <v>2.0689655172413793E-2</v>
      </c>
      <c r="K9" s="11">
        <v>0</v>
      </c>
      <c r="L9" s="11">
        <v>1</v>
      </c>
      <c r="P9" s="18" t="s">
        <v>1441</v>
      </c>
      <c r="Q9" s="20">
        <v>0.18620689655172415</v>
      </c>
      <c r="R9" s="19">
        <v>3.4482758620689655E-2</v>
      </c>
      <c r="S9" s="19">
        <v>2.0689655172413793E-2</v>
      </c>
      <c r="T9" s="20">
        <v>6.8965517241379309E-3</v>
      </c>
    </row>
    <row r="10" spans="1:20" x14ac:dyDescent="0.25">
      <c r="O10" s="18"/>
      <c r="P10" s="18"/>
      <c r="Q10" s="19"/>
      <c r="R10" s="19"/>
      <c r="T10" s="25"/>
    </row>
    <row r="11" spans="1:20" x14ac:dyDescent="0.25">
      <c r="O11" s="19"/>
      <c r="P11" s="19"/>
      <c r="Q11" s="20"/>
      <c r="R11" s="20"/>
      <c r="T11" s="25"/>
    </row>
    <row r="12" spans="1:20" x14ac:dyDescent="0.25">
      <c r="A12" t="s">
        <v>6</v>
      </c>
      <c r="B12" t="s">
        <v>7</v>
      </c>
      <c r="C12" t="s">
        <v>1391</v>
      </c>
      <c r="D12" t="s">
        <v>1392</v>
      </c>
      <c r="E12" t="s">
        <v>1393</v>
      </c>
      <c r="F12" t="s">
        <v>1395</v>
      </c>
      <c r="G12" t="s">
        <v>1394</v>
      </c>
      <c r="H12" s="11" t="s">
        <v>1391</v>
      </c>
      <c r="I12" s="11" t="s">
        <v>1392</v>
      </c>
      <c r="J12" s="11" t="s">
        <v>1393</v>
      </c>
      <c r="K12" s="11" t="s">
        <v>1395</v>
      </c>
      <c r="L12" s="11" t="s">
        <v>1394</v>
      </c>
      <c r="O12" s="18"/>
      <c r="P12" s="18"/>
      <c r="Q12" s="20"/>
      <c r="R12" s="19"/>
      <c r="T12" s="25"/>
    </row>
    <row r="13" spans="1:20" x14ac:dyDescent="0.25">
      <c r="A13" t="s">
        <v>1335</v>
      </c>
      <c r="B13" t="s">
        <v>1324</v>
      </c>
      <c r="C13">
        <v>132</v>
      </c>
      <c r="D13">
        <v>17</v>
      </c>
      <c r="E13">
        <v>6</v>
      </c>
      <c r="F13">
        <v>2</v>
      </c>
      <c r="G13">
        <v>153</v>
      </c>
      <c r="H13" s="11">
        <v>0.85161290322580641</v>
      </c>
      <c r="I13" s="11">
        <v>0.10967741935483871</v>
      </c>
      <c r="J13" s="11">
        <v>3.870967741935484E-2</v>
      </c>
      <c r="K13" s="11">
        <v>1.2903225806451613E-2</v>
      </c>
      <c r="L13" s="11">
        <v>0.98709677419354835</v>
      </c>
      <c r="T13" s="25"/>
    </row>
    <row r="14" spans="1:20" x14ac:dyDescent="0.25">
      <c r="A14" t="s">
        <v>1348</v>
      </c>
      <c r="B14" t="s">
        <v>1324</v>
      </c>
      <c r="C14">
        <v>103</v>
      </c>
      <c r="D14">
        <v>24</v>
      </c>
      <c r="E14">
        <v>18</v>
      </c>
      <c r="F14">
        <v>0</v>
      </c>
      <c r="G14">
        <v>145</v>
      </c>
      <c r="H14" s="11">
        <v>0.71034482758620687</v>
      </c>
      <c r="I14" s="11">
        <v>0.16551724137931034</v>
      </c>
      <c r="J14" s="11">
        <v>0.16551724137931034</v>
      </c>
      <c r="K14" s="11">
        <v>0</v>
      </c>
      <c r="L14" s="11">
        <v>1</v>
      </c>
      <c r="T14" s="25"/>
    </row>
    <row r="15" spans="1:20" x14ac:dyDescent="0.25">
      <c r="A15" t="s">
        <v>1365</v>
      </c>
      <c r="B15" t="s">
        <v>1324</v>
      </c>
      <c r="C15">
        <v>86</v>
      </c>
      <c r="D15">
        <v>30</v>
      </c>
      <c r="E15">
        <v>29</v>
      </c>
      <c r="F15">
        <v>0</v>
      </c>
      <c r="G15">
        <v>145</v>
      </c>
      <c r="H15" s="11">
        <v>0.59310344827586203</v>
      </c>
      <c r="I15" s="11">
        <v>0.16551724137931034</v>
      </c>
      <c r="J15" s="11">
        <v>0.10344827586206896</v>
      </c>
      <c r="K15" s="11">
        <v>0</v>
      </c>
      <c r="L15" s="11">
        <v>1</v>
      </c>
      <c r="T15" s="25"/>
    </row>
    <row r="16" spans="1:20" x14ac:dyDescent="0.25">
      <c r="A16" t="s">
        <v>1382</v>
      </c>
      <c r="B16" t="s">
        <v>1324</v>
      </c>
      <c r="C16">
        <v>60</v>
      </c>
      <c r="D16">
        <v>45</v>
      </c>
      <c r="E16">
        <v>40</v>
      </c>
      <c r="F16">
        <v>1</v>
      </c>
      <c r="G16">
        <v>144</v>
      </c>
      <c r="H16" s="11">
        <v>0.41379310344827586</v>
      </c>
      <c r="I16" s="11">
        <v>0.3724137931034483</v>
      </c>
      <c r="J16" s="11">
        <v>6.2068965517241378E-2</v>
      </c>
      <c r="K16" s="11">
        <v>0</v>
      </c>
      <c r="L16" s="11">
        <v>1</v>
      </c>
      <c r="T16" s="25"/>
    </row>
    <row r="17" spans="1:23" x14ac:dyDescent="0.25">
      <c r="A17" t="s">
        <v>1390</v>
      </c>
      <c r="B17" t="s">
        <v>1324</v>
      </c>
      <c r="C17">
        <v>96</v>
      </c>
      <c r="D17">
        <v>48</v>
      </c>
      <c r="E17">
        <v>1</v>
      </c>
      <c r="F17">
        <v>0</v>
      </c>
      <c r="G17">
        <v>145</v>
      </c>
      <c r="H17" s="11">
        <v>0.66206896551724137</v>
      </c>
      <c r="I17" s="11">
        <v>0.33103448275862069</v>
      </c>
      <c r="J17" s="11">
        <v>6.8965517241379309E-3</v>
      </c>
      <c r="K17" s="11">
        <v>0</v>
      </c>
      <c r="L17" s="11">
        <v>1</v>
      </c>
      <c r="T17" s="25"/>
    </row>
    <row r="18" spans="1:23" x14ac:dyDescent="0.25">
      <c r="T18" s="25"/>
    </row>
    <row r="19" spans="1:23" x14ac:dyDescent="0.25">
      <c r="T19" s="25"/>
    </row>
    <row r="20" spans="1:23" x14ac:dyDescent="0.25">
      <c r="A20" t="s">
        <v>6</v>
      </c>
      <c r="B20" t="s">
        <v>7</v>
      </c>
      <c r="C20" t="s">
        <v>1391</v>
      </c>
      <c r="D20" t="s">
        <v>1392</v>
      </c>
      <c r="E20" t="s">
        <v>1393</v>
      </c>
      <c r="F20" t="s">
        <v>1395</v>
      </c>
      <c r="G20" t="s">
        <v>1394</v>
      </c>
      <c r="H20" s="11" t="s">
        <v>1391</v>
      </c>
      <c r="I20" s="11" t="s">
        <v>1392</v>
      </c>
      <c r="J20" s="11" t="s">
        <v>1393</v>
      </c>
      <c r="K20" s="11" t="s">
        <v>1395</v>
      </c>
      <c r="L20" s="11" t="s">
        <v>1394</v>
      </c>
      <c r="T20" s="25"/>
    </row>
    <row r="21" spans="1:23" x14ac:dyDescent="0.25">
      <c r="A21" t="s">
        <v>1277</v>
      </c>
      <c r="B21" t="s">
        <v>1305</v>
      </c>
      <c r="C21">
        <v>111</v>
      </c>
      <c r="D21">
        <v>5</v>
      </c>
      <c r="E21">
        <v>39</v>
      </c>
      <c r="F21">
        <v>6</v>
      </c>
      <c r="G21">
        <v>149</v>
      </c>
      <c r="H21" s="11">
        <v>0.71612903225806457</v>
      </c>
      <c r="I21" s="11">
        <v>3.2258064516129031E-2</v>
      </c>
      <c r="J21" s="11">
        <v>0.25161290322580643</v>
      </c>
      <c r="K21" s="11">
        <v>3.870967741935484E-2</v>
      </c>
      <c r="L21" s="11">
        <v>0.96129032258064517</v>
      </c>
      <c r="T21" s="25"/>
    </row>
    <row r="22" spans="1:23" x14ac:dyDescent="0.25">
      <c r="A22" t="s">
        <v>1279</v>
      </c>
      <c r="B22" t="s">
        <v>1305</v>
      </c>
      <c r="C22">
        <v>103</v>
      </c>
      <c r="D22">
        <v>38</v>
      </c>
      <c r="E22">
        <v>4</v>
      </c>
      <c r="F22">
        <v>4</v>
      </c>
      <c r="G22">
        <v>141</v>
      </c>
      <c r="H22" s="11">
        <v>0.71034482758620687</v>
      </c>
      <c r="I22" s="11">
        <v>0.2620689655172414</v>
      </c>
      <c r="J22" s="11">
        <v>0.2620689655172414</v>
      </c>
      <c r="K22" s="11">
        <v>2.7586206896551724E-2</v>
      </c>
      <c r="L22" s="11">
        <v>0.97241379310344822</v>
      </c>
      <c r="Q22" s="25"/>
      <c r="R22" s="25"/>
      <c r="S22" s="25"/>
      <c r="T22" s="25"/>
    </row>
    <row r="23" spans="1:23" x14ac:dyDescent="0.25">
      <c r="A23" t="s">
        <v>1280</v>
      </c>
      <c r="B23" t="s">
        <v>1305</v>
      </c>
      <c r="C23">
        <v>94</v>
      </c>
      <c r="D23">
        <v>40</v>
      </c>
      <c r="E23">
        <v>11</v>
      </c>
      <c r="F23">
        <v>8</v>
      </c>
      <c r="G23">
        <v>137</v>
      </c>
      <c r="H23" s="11">
        <v>0.64827586206896548</v>
      </c>
      <c r="I23" s="11">
        <v>0.27586206896551724</v>
      </c>
      <c r="J23" s="11">
        <v>7.586206896551724E-2</v>
      </c>
      <c r="K23" s="11">
        <v>5.5172413793103448E-2</v>
      </c>
      <c r="L23" s="11">
        <v>0.94482758620689655</v>
      </c>
      <c r="N23" s="3"/>
      <c r="U23" s="3"/>
      <c r="V23" s="3"/>
      <c r="W23" s="3"/>
    </row>
    <row r="24" spans="1:23" x14ac:dyDescent="0.25">
      <c r="A24" t="s">
        <v>1281</v>
      </c>
      <c r="B24" t="s">
        <v>1305</v>
      </c>
      <c r="C24">
        <v>79</v>
      </c>
      <c r="D24">
        <v>52</v>
      </c>
      <c r="E24">
        <v>14</v>
      </c>
      <c r="F24">
        <v>4</v>
      </c>
      <c r="G24">
        <v>141</v>
      </c>
      <c r="H24" s="11">
        <v>0.54482758620689653</v>
      </c>
      <c r="I24" s="11">
        <v>0.35862068965517241</v>
      </c>
      <c r="J24" s="11">
        <v>9.6551724137931033E-2</v>
      </c>
      <c r="K24" s="11">
        <v>2.7586206896551724E-2</v>
      </c>
      <c r="L24" s="11">
        <v>0.97241379310344822</v>
      </c>
      <c r="N24" s="3"/>
      <c r="U24" s="3"/>
      <c r="V24" s="3"/>
      <c r="W24" s="3"/>
    </row>
    <row r="25" spans="1:23" x14ac:dyDescent="0.25">
      <c r="A25" t="s">
        <v>1282</v>
      </c>
      <c r="B25" t="s">
        <v>1305</v>
      </c>
      <c r="C25">
        <v>101</v>
      </c>
      <c r="D25">
        <v>39</v>
      </c>
      <c r="E25">
        <v>5</v>
      </c>
      <c r="F25">
        <v>1</v>
      </c>
      <c r="G25">
        <v>143</v>
      </c>
      <c r="H25" s="11">
        <v>0.69655172413793098</v>
      </c>
      <c r="I25" s="11">
        <v>0.26896551724137929</v>
      </c>
      <c r="J25" s="11">
        <v>3.4482758620689655E-2</v>
      </c>
      <c r="K25" s="11">
        <v>6.8965517241379309E-3</v>
      </c>
      <c r="L25" s="11">
        <v>0.98620689655172411</v>
      </c>
      <c r="N25" s="3"/>
      <c r="U25" s="3"/>
      <c r="V25" s="3"/>
      <c r="W25" s="3"/>
    </row>
    <row r="26" spans="1:23" x14ac:dyDescent="0.25">
      <c r="N26" s="3"/>
      <c r="U26" s="3"/>
      <c r="V26" s="3"/>
      <c r="W26" s="3"/>
    </row>
    <row r="27" spans="1:23" x14ac:dyDescent="0.25">
      <c r="N27" s="3"/>
      <c r="U27" s="3"/>
      <c r="V27" s="3"/>
      <c r="W27" s="3"/>
    </row>
    <row r="28" spans="1:23" x14ac:dyDescent="0.25">
      <c r="A28" t="s">
        <v>6</v>
      </c>
      <c r="B28" t="s">
        <v>7</v>
      </c>
      <c r="C28" t="s">
        <v>1391</v>
      </c>
      <c r="D28" t="s">
        <v>1392</v>
      </c>
      <c r="E28" t="s">
        <v>1393</v>
      </c>
      <c r="F28" t="s">
        <v>1395</v>
      </c>
      <c r="G28" t="s">
        <v>1394</v>
      </c>
      <c r="H28" s="11" t="s">
        <v>1391</v>
      </c>
      <c r="I28" s="11" t="s">
        <v>1392</v>
      </c>
      <c r="J28" s="11" t="s">
        <v>1393</v>
      </c>
      <c r="K28" s="11" t="s">
        <v>1395</v>
      </c>
      <c r="L28" s="11" t="s">
        <v>1394</v>
      </c>
      <c r="N28" s="3"/>
      <c r="U28" s="3"/>
      <c r="V28" s="3"/>
      <c r="W28" s="3"/>
    </row>
    <row r="29" spans="1:23" x14ac:dyDescent="0.25">
      <c r="A29" t="s">
        <v>8</v>
      </c>
      <c r="B29" t="s">
        <v>10</v>
      </c>
      <c r="C29">
        <v>133</v>
      </c>
      <c r="D29">
        <v>14</v>
      </c>
      <c r="E29">
        <v>5</v>
      </c>
      <c r="F29">
        <v>152</v>
      </c>
      <c r="G29">
        <v>0</v>
      </c>
      <c r="H29" s="11">
        <v>0.875</v>
      </c>
      <c r="I29" s="11">
        <v>9.2105263157894732E-2</v>
      </c>
      <c r="J29" s="11">
        <v>9.2105263157894732E-2</v>
      </c>
      <c r="K29" s="11">
        <v>1</v>
      </c>
      <c r="L29" s="11">
        <v>0</v>
      </c>
      <c r="N29" s="3"/>
      <c r="U29" s="3"/>
      <c r="V29" s="3"/>
      <c r="W29" s="3"/>
    </row>
    <row r="30" spans="1:23" x14ac:dyDescent="0.25">
      <c r="A30" t="s">
        <v>1278</v>
      </c>
      <c r="B30" t="s">
        <v>10</v>
      </c>
      <c r="C30">
        <v>114</v>
      </c>
      <c r="D30">
        <v>30</v>
      </c>
      <c r="E30">
        <v>1</v>
      </c>
      <c r="F30">
        <v>145</v>
      </c>
      <c r="G30">
        <v>0</v>
      </c>
      <c r="H30" s="11">
        <v>0.78620689655172415</v>
      </c>
      <c r="I30" s="11">
        <v>0.20689655172413793</v>
      </c>
      <c r="J30" s="11">
        <v>0.20689655172413793</v>
      </c>
      <c r="K30" s="11">
        <v>1</v>
      </c>
      <c r="L30" s="11">
        <v>0</v>
      </c>
      <c r="N30" s="3"/>
      <c r="U30" s="3"/>
      <c r="V30" s="3"/>
      <c r="W30" s="3"/>
    </row>
    <row r="31" spans="1:23" x14ac:dyDescent="0.25">
      <c r="A31" t="s">
        <v>1277</v>
      </c>
      <c r="B31" t="s">
        <v>10</v>
      </c>
      <c r="C31">
        <v>137</v>
      </c>
      <c r="D31">
        <v>15</v>
      </c>
      <c r="E31">
        <v>3</v>
      </c>
      <c r="F31">
        <v>2</v>
      </c>
      <c r="G31">
        <v>153</v>
      </c>
      <c r="H31" s="11">
        <v>0.88387096774193552</v>
      </c>
      <c r="I31" s="11">
        <v>9.6774193548387094E-2</v>
      </c>
      <c r="J31" s="11">
        <v>9.6774193548387094E-2</v>
      </c>
      <c r="K31" s="11">
        <v>1.2903225806451613E-2</v>
      </c>
      <c r="L31" s="11">
        <v>0.98709677419354835</v>
      </c>
      <c r="N31" s="3"/>
      <c r="U31" s="3"/>
      <c r="V31" s="3"/>
      <c r="W31" s="3"/>
    </row>
    <row r="32" spans="1:23" x14ac:dyDescent="0.25">
      <c r="A32" t="s">
        <v>1279</v>
      </c>
      <c r="B32" t="s">
        <v>10</v>
      </c>
      <c r="C32">
        <v>109</v>
      </c>
      <c r="D32">
        <v>34</v>
      </c>
      <c r="E32">
        <v>2</v>
      </c>
      <c r="F32">
        <v>0</v>
      </c>
      <c r="G32">
        <v>145</v>
      </c>
      <c r="H32" s="11">
        <v>0.75172413793103443</v>
      </c>
      <c r="I32" s="11">
        <v>0.23448275862068965</v>
      </c>
      <c r="J32" s="11">
        <v>0.23448275862068965</v>
      </c>
      <c r="K32" s="11">
        <v>0</v>
      </c>
      <c r="L32" s="11">
        <v>1</v>
      </c>
    </row>
    <row r="33" spans="1:22" x14ac:dyDescent="0.25">
      <c r="A33" t="s">
        <v>1280</v>
      </c>
      <c r="B33" t="s">
        <v>10</v>
      </c>
      <c r="C33">
        <v>104</v>
      </c>
      <c r="D33">
        <v>36</v>
      </c>
      <c r="E33">
        <v>5</v>
      </c>
      <c r="F33">
        <v>0</v>
      </c>
      <c r="G33">
        <v>145</v>
      </c>
      <c r="H33" s="11">
        <v>0.71724137931034482</v>
      </c>
      <c r="I33" s="11">
        <v>0.24827586206896551</v>
      </c>
      <c r="J33" s="11">
        <v>0.24827586206896551</v>
      </c>
      <c r="K33" s="11">
        <v>0</v>
      </c>
      <c r="L33" s="11">
        <v>1</v>
      </c>
    </row>
    <row r="34" spans="1:22" x14ac:dyDescent="0.25">
      <c r="A34" t="s">
        <v>1281</v>
      </c>
      <c r="B34" t="s">
        <v>10</v>
      </c>
      <c r="C34">
        <v>90</v>
      </c>
      <c r="D34">
        <v>54</v>
      </c>
      <c r="E34">
        <v>1</v>
      </c>
      <c r="F34">
        <v>9</v>
      </c>
      <c r="G34">
        <v>136</v>
      </c>
      <c r="H34" s="11">
        <v>0.62068965517241381</v>
      </c>
      <c r="I34" s="11">
        <v>0.3724137931034483</v>
      </c>
      <c r="J34" s="11">
        <v>0.3724137931034483</v>
      </c>
      <c r="K34" s="11">
        <v>6.2068965517241378E-2</v>
      </c>
      <c r="L34" s="11">
        <v>0.93793103448275861</v>
      </c>
    </row>
    <row r="35" spans="1:22" x14ac:dyDescent="0.25">
      <c r="A35" t="s">
        <v>1282</v>
      </c>
      <c r="B35" t="s">
        <v>10</v>
      </c>
      <c r="C35">
        <v>118</v>
      </c>
      <c r="D35">
        <v>27</v>
      </c>
      <c r="E35">
        <v>0</v>
      </c>
      <c r="F35">
        <v>8</v>
      </c>
      <c r="G35">
        <v>137</v>
      </c>
      <c r="H35" s="11">
        <v>0.81379310344827582</v>
      </c>
      <c r="I35" s="11">
        <v>0.18620689655172415</v>
      </c>
      <c r="J35" s="11">
        <v>0.18620689655172415</v>
      </c>
      <c r="K35" s="11">
        <v>5.5172413793103448E-2</v>
      </c>
      <c r="L35" s="11">
        <v>0.94482758620689655</v>
      </c>
    </row>
    <row r="38" spans="1:22" ht="30" x14ac:dyDescent="0.25">
      <c r="N38" s="17"/>
      <c r="O38" s="18" t="s">
        <v>1304</v>
      </c>
      <c r="P38" s="18" t="s">
        <v>1325</v>
      </c>
      <c r="Q38" s="18" t="s">
        <v>10</v>
      </c>
      <c r="R38" s="17" t="s">
        <v>1334</v>
      </c>
      <c r="S38" s="17" t="s">
        <v>1305</v>
      </c>
      <c r="T38" s="18" t="s">
        <v>9</v>
      </c>
      <c r="U38" s="17" t="s">
        <v>1324</v>
      </c>
      <c r="V38" s="26" t="s">
        <v>1462</v>
      </c>
    </row>
    <row r="39" spans="1:22" x14ac:dyDescent="0.25">
      <c r="A39" s="8"/>
      <c r="B39" s="8"/>
      <c r="C39" s="8"/>
      <c r="D39" s="8"/>
      <c r="E39" s="8"/>
      <c r="F39" s="8"/>
      <c r="G39" s="8"/>
      <c r="H39" s="8"/>
      <c r="N39" s="17" t="s">
        <v>1443</v>
      </c>
      <c r="O39" s="18"/>
      <c r="P39" s="18"/>
      <c r="Q39" s="19">
        <v>0.875</v>
      </c>
      <c r="R39" s="19"/>
      <c r="S39" s="18"/>
      <c r="T39" s="19">
        <v>0.63815789473684215</v>
      </c>
      <c r="U39" s="17"/>
      <c r="V39" s="11">
        <f>AVERAGE(O39:U39)</f>
        <v>0.75657894736842102</v>
      </c>
    </row>
    <row r="40" spans="1:22" x14ac:dyDescent="0.25">
      <c r="N40" s="17" t="s">
        <v>21</v>
      </c>
      <c r="O40" s="19">
        <v>0.43870967741935485</v>
      </c>
      <c r="P40" s="19">
        <v>0.4838709677419355</v>
      </c>
      <c r="Q40" s="20">
        <v>0.88387096774193552</v>
      </c>
      <c r="R40" s="20">
        <v>0.37419354838709679</v>
      </c>
      <c r="S40" s="20">
        <v>0.71612903225806457</v>
      </c>
      <c r="T40" s="20">
        <v>0.6967741935483871</v>
      </c>
      <c r="U40" s="20">
        <v>0.85161290322580641</v>
      </c>
      <c r="V40" s="11">
        <f t="shared" ref="V40:V45" si="0">AVERAGE(O40:U40)</f>
        <v>0.63502304147465438</v>
      </c>
    </row>
    <row r="41" spans="1:22" x14ac:dyDescent="0.25">
      <c r="N41" s="17" t="s">
        <v>1444</v>
      </c>
      <c r="O41" s="18"/>
      <c r="P41" s="18"/>
      <c r="Q41" s="20">
        <v>0.78620689655172415</v>
      </c>
      <c r="R41" s="18"/>
      <c r="S41" s="18"/>
      <c r="T41" s="20">
        <v>0.62758620689655176</v>
      </c>
      <c r="U41" s="17"/>
      <c r="V41" s="11">
        <f t="shared" si="0"/>
        <v>0.7068965517241379</v>
      </c>
    </row>
    <row r="42" spans="1:22" x14ac:dyDescent="0.25">
      <c r="H42" s="16"/>
      <c r="N42" s="17" t="s">
        <v>1438</v>
      </c>
      <c r="O42" s="18"/>
      <c r="P42" s="18"/>
      <c r="Q42" s="20">
        <v>0.75172413793103443</v>
      </c>
      <c r="R42" s="18"/>
      <c r="S42" s="20">
        <v>0.71034482758620687</v>
      </c>
      <c r="T42" s="20">
        <v>0.72413793103448276</v>
      </c>
      <c r="U42" s="20">
        <v>0.71034482758620687</v>
      </c>
      <c r="V42" s="11">
        <f t="shared" si="0"/>
        <v>0.72413793103448265</v>
      </c>
    </row>
    <row r="43" spans="1:22" x14ac:dyDescent="0.25">
      <c r="N43" s="17" t="s">
        <v>1439</v>
      </c>
      <c r="O43" s="18"/>
      <c r="P43" s="18"/>
      <c r="Q43" s="20">
        <v>0.71724137931034482</v>
      </c>
      <c r="R43" s="18"/>
      <c r="S43" s="20">
        <v>0.64827586206896548</v>
      </c>
      <c r="T43" s="20">
        <v>0.73103448275862071</v>
      </c>
      <c r="U43" s="20">
        <v>0.59310344827586203</v>
      </c>
      <c r="V43" s="11">
        <f t="shared" si="0"/>
        <v>0.67241379310344829</v>
      </c>
    </row>
    <row r="44" spans="1:22" x14ac:dyDescent="0.25">
      <c r="N44" s="17" t="s">
        <v>1440</v>
      </c>
      <c r="O44" s="18"/>
      <c r="P44" s="18"/>
      <c r="Q44" s="20">
        <v>0.62068965517241381</v>
      </c>
      <c r="R44" s="18"/>
      <c r="S44" s="20">
        <v>0.54482758620689653</v>
      </c>
      <c r="T44" s="20">
        <v>0.56551724137931036</v>
      </c>
      <c r="U44" s="20">
        <v>0.41379310344827586</v>
      </c>
      <c r="V44" s="11">
        <f t="shared" si="0"/>
        <v>0.53620689655172415</v>
      </c>
    </row>
    <row r="45" spans="1:22" x14ac:dyDescent="0.25">
      <c r="N45" s="17" t="s">
        <v>1441</v>
      </c>
      <c r="O45" s="18"/>
      <c r="P45" s="18"/>
      <c r="Q45" s="20">
        <v>0.81379310344827582</v>
      </c>
      <c r="R45" s="18"/>
      <c r="S45" s="20">
        <v>0.69655172413793098</v>
      </c>
      <c r="T45" s="20">
        <v>0.69655172413793098</v>
      </c>
      <c r="U45" s="20">
        <v>0.66206896551724137</v>
      </c>
      <c r="V45" s="11">
        <f t="shared" si="0"/>
        <v>0.71724137931034482</v>
      </c>
    </row>
    <row r="46" spans="1:22" x14ac:dyDescent="0.25">
      <c r="N46" s="26" t="s">
        <v>1461</v>
      </c>
      <c r="O46" s="25">
        <f>AVERAGE(O39:O45)</f>
        <v>0.43870967741935485</v>
      </c>
      <c r="P46" s="25">
        <f t="shared" ref="P46:V46" si="1">AVERAGE(P39:P45)</f>
        <v>0.4838709677419355</v>
      </c>
      <c r="Q46" s="25">
        <f t="shared" si="1"/>
        <v>0.77836087716510416</v>
      </c>
      <c r="R46" s="25">
        <f t="shared" si="1"/>
        <v>0.37419354838709679</v>
      </c>
      <c r="S46" s="25">
        <f t="shared" si="1"/>
        <v>0.66322580645161289</v>
      </c>
      <c r="T46" s="25">
        <f t="shared" si="1"/>
        <v>0.66853709635601799</v>
      </c>
      <c r="U46" s="25">
        <f t="shared" si="1"/>
        <v>0.64618464961067845</v>
      </c>
      <c r="V46" s="25">
        <f t="shared" si="1"/>
        <v>0.67835693436674471</v>
      </c>
    </row>
    <row r="76" spans="9:15" x14ac:dyDescent="0.25">
      <c r="I76" t="s">
        <v>7</v>
      </c>
      <c r="J76" t="s">
        <v>6</v>
      </c>
      <c r="K76" s="11" t="s">
        <v>1391</v>
      </c>
      <c r="L76" s="11" t="s">
        <v>1392</v>
      </c>
      <c r="M76" s="11" t="s">
        <v>1393</v>
      </c>
      <c r="N76" t="s">
        <v>1395</v>
      </c>
      <c r="O76" t="s">
        <v>1394</v>
      </c>
    </row>
    <row r="77" spans="9:15" x14ac:dyDescent="0.25">
      <c r="I77" s="11" t="s">
        <v>10</v>
      </c>
      <c r="J77" s="11" t="s">
        <v>1458</v>
      </c>
      <c r="K77" s="11">
        <v>0.90566037735849059</v>
      </c>
      <c r="L77" s="11">
        <v>7.5471698113207544E-2</v>
      </c>
      <c r="M77" s="11">
        <v>1.8867924528301886E-2</v>
      </c>
      <c r="N77">
        <v>0</v>
      </c>
      <c r="O77">
        <v>1</v>
      </c>
    </row>
    <row r="78" spans="9:15" x14ac:dyDescent="0.25">
      <c r="I78" t="s">
        <v>1324</v>
      </c>
      <c r="J78" t="s">
        <v>1458</v>
      </c>
      <c r="K78" s="11">
        <v>0.96226415094339623</v>
      </c>
      <c r="L78" s="11">
        <v>0</v>
      </c>
      <c r="M78" s="11">
        <v>3.7735849056603772E-2</v>
      </c>
      <c r="N78">
        <v>3.7735849056603772E-2</v>
      </c>
      <c r="O78">
        <v>0.96226415094339623</v>
      </c>
    </row>
    <row r="79" spans="9:15" x14ac:dyDescent="0.25">
      <c r="I79" t="s">
        <v>10</v>
      </c>
      <c r="J79" t="s">
        <v>1459</v>
      </c>
      <c r="K79" s="11">
        <v>0.90196078431372551</v>
      </c>
      <c r="L79" s="11">
        <v>7.8431372549019607E-2</v>
      </c>
      <c r="M79" s="11">
        <v>1.9607843137254902E-2</v>
      </c>
      <c r="N79">
        <v>0</v>
      </c>
      <c r="O79">
        <v>1</v>
      </c>
    </row>
    <row r="80" spans="9:15" x14ac:dyDescent="0.25">
      <c r="I80" t="s">
        <v>1324</v>
      </c>
      <c r="J80" t="s">
        <v>1459</v>
      </c>
      <c r="K80" s="11">
        <v>0.58823529411764708</v>
      </c>
      <c r="L80" s="11">
        <v>0.33333333333333331</v>
      </c>
      <c r="M80" s="11">
        <v>7.8431372549019607E-2</v>
      </c>
      <c r="N80">
        <v>0</v>
      </c>
      <c r="O80">
        <v>1</v>
      </c>
    </row>
    <row r="81" spans="8:15" x14ac:dyDescent="0.25">
      <c r="I81" t="s">
        <v>10</v>
      </c>
      <c r="J81" t="s">
        <v>1460</v>
      </c>
      <c r="K81" s="11">
        <v>0.84313725490196079</v>
      </c>
      <c r="L81" s="11">
        <v>0.13725490196078433</v>
      </c>
      <c r="M81" s="11">
        <v>1.9607843137254902E-2</v>
      </c>
      <c r="N81">
        <v>3.9215686274509803E-2</v>
      </c>
      <c r="O81">
        <v>0.96078431372549022</v>
      </c>
    </row>
    <row r="82" spans="8:15" x14ac:dyDescent="0.25">
      <c r="I82" t="s">
        <v>1324</v>
      </c>
      <c r="J82" t="s">
        <v>1460</v>
      </c>
      <c r="K82" s="11">
        <v>1</v>
      </c>
      <c r="L82" s="11">
        <v>0</v>
      </c>
      <c r="M82" s="11">
        <v>0</v>
      </c>
      <c r="N82">
        <v>0</v>
      </c>
      <c r="O82">
        <v>1</v>
      </c>
    </row>
    <row r="83" spans="8:15" x14ac:dyDescent="0.25">
      <c r="H83"/>
      <c r="I83"/>
      <c r="J83"/>
      <c r="K83"/>
    </row>
    <row r="84" spans="8:15" x14ac:dyDescent="0.25">
      <c r="H84"/>
      <c r="I84"/>
      <c r="J84"/>
      <c r="K84"/>
    </row>
    <row r="85" spans="8:15" x14ac:dyDescent="0.25">
      <c r="H85"/>
      <c r="I85"/>
      <c r="J85"/>
      <c r="K85"/>
    </row>
    <row r="86" spans="8:15" x14ac:dyDescent="0.25">
      <c r="H86"/>
      <c r="I86"/>
      <c r="J86"/>
      <c r="K86"/>
    </row>
    <row r="87" spans="8:15" x14ac:dyDescent="0.25">
      <c r="H87"/>
      <c r="I87"/>
      <c r="J87"/>
      <c r="K87"/>
    </row>
    <row r="88" spans="8:15" x14ac:dyDescent="0.25">
      <c r="H88"/>
      <c r="I88" t="s">
        <v>7</v>
      </c>
      <c r="J88" s="11" t="s">
        <v>1458</v>
      </c>
      <c r="K88" t="s">
        <v>1459</v>
      </c>
      <c r="L88" t="s">
        <v>1460</v>
      </c>
      <c r="N88" s="11"/>
    </row>
    <row r="89" spans="8:15" x14ac:dyDescent="0.25">
      <c r="H89"/>
      <c r="I89" s="11" t="s">
        <v>10</v>
      </c>
      <c r="J89" s="11">
        <v>0.90566037735849059</v>
      </c>
      <c r="K89" s="11">
        <v>0.90196078431372551</v>
      </c>
      <c r="L89" s="11">
        <v>0.84313725490196079</v>
      </c>
    </row>
    <row r="90" spans="8:15" x14ac:dyDescent="0.25">
      <c r="H90"/>
      <c r="I90" t="s">
        <v>1324</v>
      </c>
      <c r="J90" s="11">
        <v>0.96226415094339623</v>
      </c>
      <c r="K90" s="11">
        <v>0.58823529411764708</v>
      </c>
      <c r="L90" s="11">
        <v>1</v>
      </c>
    </row>
    <row r="91" spans="8:15" x14ac:dyDescent="0.25">
      <c r="H91"/>
      <c r="I91"/>
      <c r="J91"/>
    </row>
    <row r="92" spans="8:15" x14ac:dyDescent="0.25">
      <c r="H92"/>
      <c r="I92"/>
      <c r="J92"/>
    </row>
    <row r="93" spans="8:15" x14ac:dyDescent="0.25">
      <c r="H93"/>
      <c r="I93"/>
    </row>
    <row r="94" spans="8:15" x14ac:dyDescent="0.25">
      <c r="H94"/>
      <c r="I94" t="s">
        <v>7</v>
      </c>
      <c r="J94" s="11" t="s">
        <v>1458</v>
      </c>
      <c r="K94" t="s">
        <v>1459</v>
      </c>
      <c r="L94" t="s">
        <v>1460</v>
      </c>
    </row>
    <row r="95" spans="8:15" x14ac:dyDescent="0.25">
      <c r="H95"/>
      <c r="I95" s="11" t="s">
        <v>10</v>
      </c>
      <c r="J95" s="11">
        <v>0.02</v>
      </c>
      <c r="K95" s="11">
        <v>0.02</v>
      </c>
      <c r="L95" s="11">
        <v>0.02</v>
      </c>
    </row>
    <row r="96" spans="8:15" x14ac:dyDescent="0.25">
      <c r="I96" t="s">
        <v>1324</v>
      </c>
      <c r="J96" s="11">
        <v>0.04</v>
      </c>
      <c r="K96" s="11">
        <v>0.08</v>
      </c>
      <c r="L96" s="11">
        <v>0</v>
      </c>
    </row>
  </sheetData>
  <conditionalFormatting sqref="H40:H49">
    <cfRule type="colorScale" priority="12">
      <colorScale>
        <cfvo type="min"/>
        <cfvo type="max"/>
        <color rgb="FFFCFCFF"/>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48576"/>
  <sheetViews>
    <sheetView tabSelected="1" workbookViewId="0">
      <selection activeCell="C3" sqref="C3"/>
    </sheetView>
  </sheetViews>
  <sheetFormatPr defaultRowHeight="15" x14ac:dyDescent="0.25"/>
  <cols>
    <col min="1" max="1" width="10.7109375" bestFit="1" customWidth="1"/>
    <col min="2" max="2" width="10.42578125" bestFit="1" customWidth="1"/>
    <col min="3" max="3" width="37.28515625" customWidth="1"/>
    <col min="4" max="4" width="50.28515625" style="3" customWidth="1"/>
    <col min="5" max="5" width="40.5703125" style="3" customWidth="1"/>
    <col min="6" max="6" width="22.5703125" style="3" bestFit="1" customWidth="1"/>
    <col min="7" max="7" width="43.5703125" customWidth="1"/>
    <col min="8" max="9" width="20.140625" customWidth="1"/>
    <col min="10" max="10" width="61.85546875" customWidth="1"/>
    <col min="11" max="11" width="24.7109375" customWidth="1"/>
  </cols>
  <sheetData>
    <row r="1" spans="1:13" ht="45" x14ac:dyDescent="0.25">
      <c r="A1" s="6" t="s">
        <v>6</v>
      </c>
      <c r="B1" s="6" t="s">
        <v>0</v>
      </c>
      <c r="C1" s="6" t="s">
        <v>11</v>
      </c>
      <c r="D1" s="4" t="s">
        <v>12</v>
      </c>
      <c r="E1" s="4" t="s">
        <v>13</v>
      </c>
      <c r="F1" s="1" t="s">
        <v>14</v>
      </c>
      <c r="G1" s="5" t="s">
        <v>15</v>
      </c>
      <c r="H1" s="5" t="s">
        <v>16</v>
      </c>
      <c r="I1" s="5" t="s">
        <v>17</v>
      </c>
      <c r="J1" s="5" t="s">
        <v>18</v>
      </c>
      <c r="K1" s="5" t="s">
        <v>19</v>
      </c>
      <c r="L1" s="5" t="s">
        <v>20</v>
      </c>
      <c r="M1" s="22" t="s">
        <v>1442</v>
      </c>
    </row>
    <row r="2" spans="1:13" ht="345" x14ac:dyDescent="0.25">
      <c r="A2" t="s">
        <v>21</v>
      </c>
      <c r="B2" t="s">
        <v>22</v>
      </c>
      <c r="C2" s="3" t="s">
        <v>23</v>
      </c>
      <c r="D2" s="3" t="s">
        <v>24</v>
      </c>
      <c r="E2" s="3" t="s">
        <v>25</v>
      </c>
      <c r="F2" s="3" t="s">
        <v>26</v>
      </c>
      <c r="G2" s="3" t="s">
        <v>26</v>
      </c>
      <c r="H2" s="3" t="s">
        <v>4</v>
      </c>
      <c r="I2" s="3" t="s">
        <v>1</v>
      </c>
      <c r="J2" s="3" t="s">
        <v>27</v>
      </c>
      <c r="K2" s="3" t="s">
        <v>4</v>
      </c>
      <c r="L2" t="s">
        <v>2</v>
      </c>
      <c r="M2">
        <f>LEN(D2)+LEN(E2)</f>
        <v>276</v>
      </c>
    </row>
    <row r="3" spans="1:13" ht="375" x14ac:dyDescent="0.25">
      <c r="A3" t="s">
        <v>21</v>
      </c>
      <c r="B3" t="s">
        <v>22</v>
      </c>
      <c r="C3" s="3" t="s">
        <v>23</v>
      </c>
      <c r="D3" s="3" t="s">
        <v>24</v>
      </c>
      <c r="E3" s="3" t="s">
        <v>28</v>
      </c>
      <c r="F3" s="3" t="s">
        <v>26</v>
      </c>
      <c r="G3" s="3" t="s">
        <v>29</v>
      </c>
      <c r="H3" s="3" t="s">
        <v>4</v>
      </c>
      <c r="I3" s="3" t="s">
        <v>1</v>
      </c>
      <c r="J3" s="3" t="s">
        <v>30</v>
      </c>
      <c r="K3" s="3" t="s">
        <v>4</v>
      </c>
      <c r="L3" t="s">
        <v>2</v>
      </c>
      <c r="M3">
        <f t="shared" ref="M3:M66" si="0">LEN(D3)+LEN(E3)</f>
        <v>281</v>
      </c>
    </row>
    <row r="4" spans="1:13" ht="195" x14ac:dyDescent="0.25">
      <c r="A4" t="s">
        <v>21</v>
      </c>
      <c r="B4" t="s">
        <v>22</v>
      </c>
      <c r="C4" s="3" t="s">
        <v>23</v>
      </c>
      <c r="D4" s="3" t="s">
        <v>24</v>
      </c>
      <c r="E4" s="3" t="s">
        <v>31</v>
      </c>
      <c r="F4" s="3" t="s">
        <v>32</v>
      </c>
      <c r="G4" s="3" t="s">
        <v>32</v>
      </c>
      <c r="H4" s="3" t="s">
        <v>4</v>
      </c>
      <c r="I4" s="3" t="s">
        <v>1</v>
      </c>
      <c r="J4" s="3" t="s">
        <v>33</v>
      </c>
      <c r="K4" s="3" t="s">
        <v>4</v>
      </c>
      <c r="L4" t="s">
        <v>2</v>
      </c>
      <c r="M4">
        <f t="shared" si="0"/>
        <v>288</v>
      </c>
    </row>
    <row r="5" spans="1:13" ht="150" x14ac:dyDescent="0.25">
      <c r="A5" t="s">
        <v>21</v>
      </c>
      <c r="B5" t="s">
        <v>22</v>
      </c>
      <c r="C5" s="3" t="s">
        <v>23</v>
      </c>
      <c r="D5" s="3" t="s">
        <v>24</v>
      </c>
      <c r="E5" s="3" t="s">
        <v>34</v>
      </c>
      <c r="F5" s="3" t="s">
        <v>35</v>
      </c>
      <c r="G5" s="3" t="s">
        <v>36</v>
      </c>
      <c r="H5" s="3" t="s">
        <v>4</v>
      </c>
      <c r="I5" s="3" t="s">
        <v>2</v>
      </c>
      <c r="J5" s="3" t="s">
        <v>37</v>
      </c>
      <c r="K5" s="3" t="s">
        <v>4</v>
      </c>
      <c r="L5" t="s">
        <v>2</v>
      </c>
      <c r="M5">
        <f t="shared" si="0"/>
        <v>279</v>
      </c>
    </row>
    <row r="6" spans="1:13" ht="135" x14ac:dyDescent="0.25">
      <c r="A6" t="s">
        <v>21</v>
      </c>
      <c r="B6" t="s">
        <v>22</v>
      </c>
      <c r="C6" s="3" t="s">
        <v>23</v>
      </c>
      <c r="D6" s="3" t="s">
        <v>24</v>
      </c>
      <c r="E6" s="3" t="s">
        <v>38</v>
      </c>
      <c r="F6" s="3" t="s">
        <v>26</v>
      </c>
      <c r="G6" s="3" t="s">
        <v>26</v>
      </c>
      <c r="H6" s="3" t="s">
        <v>4</v>
      </c>
      <c r="I6" s="3" t="s">
        <v>1</v>
      </c>
      <c r="J6" s="3" t="s">
        <v>39</v>
      </c>
      <c r="K6" s="3" t="s">
        <v>4</v>
      </c>
      <c r="L6" t="s">
        <v>2</v>
      </c>
      <c r="M6">
        <f t="shared" si="0"/>
        <v>282</v>
      </c>
    </row>
    <row r="7" spans="1:13" ht="165" x14ac:dyDescent="0.25">
      <c r="A7" t="s">
        <v>21</v>
      </c>
      <c r="B7" t="s">
        <v>22</v>
      </c>
      <c r="C7" s="3" t="s">
        <v>23</v>
      </c>
      <c r="D7" s="3" t="s">
        <v>24</v>
      </c>
      <c r="E7" s="3" t="s">
        <v>40</v>
      </c>
      <c r="F7" s="3" t="s">
        <v>32</v>
      </c>
      <c r="G7" s="3" t="s">
        <v>32</v>
      </c>
      <c r="H7" s="3" t="s">
        <v>4</v>
      </c>
      <c r="I7" s="3" t="s">
        <v>1</v>
      </c>
      <c r="J7" s="3" t="s">
        <v>41</v>
      </c>
      <c r="K7" s="3" t="s">
        <v>5</v>
      </c>
      <c r="L7" t="s">
        <v>2</v>
      </c>
      <c r="M7">
        <f t="shared" si="0"/>
        <v>282</v>
      </c>
    </row>
    <row r="8" spans="1:13" ht="390" x14ac:dyDescent="0.25">
      <c r="A8" t="s">
        <v>21</v>
      </c>
      <c r="B8" t="s">
        <v>22</v>
      </c>
      <c r="C8" s="3" t="s">
        <v>23</v>
      </c>
      <c r="D8" s="3" t="s">
        <v>24</v>
      </c>
      <c r="E8" s="3" t="s">
        <v>42</v>
      </c>
      <c r="F8" s="3" t="s">
        <v>35</v>
      </c>
      <c r="G8" s="3" t="s">
        <v>35</v>
      </c>
      <c r="H8" s="3" t="s">
        <v>4</v>
      </c>
      <c r="I8" s="3" t="s">
        <v>1</v>
      </c>
      <c r="J8" s="3" t="s">
        <v>43</v>
      </c>
      <c r="K8" s="3" t="s">
        <v>4</v>
      </c>
      <c r="L8" t="s">
        <v>2</v>
      </c>
      <c r="M8">
        <f t="shared" si="0"/>
        <v>284</v>
      </c>
    </row>
    <row r="9" spans="1:13" ht="240" x14ac:dyDescent="0.25">
      <c r="A9" t="s">
        <v>21</v>
      </c>
      <c r="B9" t="s">
        <v>22</v>
      </c>
      <c r="C9" s="3" t="s">
        <v>23</v>
      </c>
      <c r="D9" s="3" t="s">
        <v>24</v>
      </c>
      <c r="E9" s="3" t="s">
        <v>44</v>
      </c>
      <c r="F9" s="3" t="s">
        <v>32</v>
      </c>
      <c r="G9" s="3" t="s">
        <v>32</v>
      </c>
      <c r="H9" s="3" t="s">
        <v>4</v>
      </c>
      <c r="I9" s="3" t="s">
        <v>1</v>
      </c>
      <c r="J9" s="3" t="s">
        <v>45</v>
      </c>
      <c r="K9" s="3" t="s">
        <v>4</v>
      </c>
      <c r="L9" t="s">
        <v>2</v>
      </c>
      <c r="M9">
        <f t="shared" si="0"/>
        <v>282</v>
      </c>
    </row>
    <row r="10" spans="1:13" ht="360" x14ac:dyDescent="0.25">
      <c r="A10" t="s">
        <v>21</v>
      </c>
      <c r="B10" t="s">
        <v>22</v>
      </c>
      <c r="C10" s="3" t="s">
        <v>23</v>
      </c>
      <c r="D10" s="3" t="s">
        <v>24</v>
      </c>
      <c r="E10" s="3" t="s">
        <v>46</v>
      </c>
      <c r="F10" s="3" t="s">
        <v>35</v>
      </c>
      <c r="G10" s="3" t="s">
        <v>35</v>
      </c>
      <c r="H10" s="3" t="s">
        <v>4</v>
      </c>
      <c r="I10" s="3" t="s">
        <v>1</v>
      </c>
      <c r="J10" s="3" t="s">
        <v>47</v>
      </c>
      <c r="K10" s="3" t="s">
        <v>4</v>
      </c>
      <c r="L10" t="s">
        <v>2</v>
      </c>
      <c r="M10">
        <f t="shared" si="0"/>
        <v>281</v>
      </c>
    </row>
    <row r="11" spans="1:13" ht="409.5" x14ac:dyDescent="0.25">
      <c r="A11" t="s">
        <v>21</v>
      </c>
      <c r="B11" t="s">
        <v>22</v>
      </c>
      <c r="C11" s="3" t="s">
        <v>23</v>
      </c>
      <c r="D11" s="3" t="s">
        <v>24</v>
      </c>
      <c r="E11" s="3" t="s">
        <v>48</v>
      </c>
      <c r="F11" s="3" t="s">
        <v>26</v>
      </c>
      <c r="G11" s="3" t="s">
        <v>26</v>
      </c>
      <c r="H11" s="3" t="s">
        <v>4</v>
      </c>
      <c r="I11" s="3" t="s">
        <v>1</v>
      </c>
      <c r="J11" s="3" t="s">
        <v>49</v>
      </c>
      <c r="K11" s="3" t="s">
        <v>4</v>
      </c>
      <c r="L11" t="s">
        <v>2</v>
      </c>
      <c r="M11">
        <f t="shared" si="0"/>
        <v>275</v>
      </c>
    </row>
    <row r="12" spans="1:13" ht="195" x14ac:dyDescent="0.25">
      <c r="A12" t="s">
        <v>21</v>
      </c>
      <c r="B12" t="s">
        <v>22</v>
      </c>
      <c r="C12" s="3" t="s">
        <v>23</v>
      </c>
      <c r="D12" s="3" t="s">
        <v>24</v>
      </c>
      <c r="E12" s="3" t="s">
        <v>50</v>
      </c>
      <c r="F12" s="3" t="s">
        <v>26</v>
      </c>
      <c r="G12" s="3" t="s">
        <v>26</v>
      </c>
      <c r="H12" s="3" t="s">
        <v>4</v>
      </c>
      <c r="I12" s="3" t="s">
        <v>1</v>
      </c>
      <c r="J12" s="3" t="s">
        <v>51</v>
      </c>
      <c r="K12" s="3" t="s">
        <v>4</v>
      </c>
      <c r="L12" t="s">
        <v>2</v>
      </c>
      <c r="M12">
        <f t="shared" si="0"/>
        <v>276</v>
      </c>
    </row>
    <row r="13" spans="1:13" ht="120" x14ac:dyDescent="0.25">
      <c r="A13" t="s">
        <v>21</v>
      </c>
      <c r="B13" t="s">
        <v>22</v>
      </c>
      <c r="C13" s="3" t="s">
        <v>23</v>
      </c>
      <c r="D13" s="3" t="s">
        <v>24</v>
      </c>
      <c r="E13" s="3" t="s">
        <v>52</v>
      </c>
      <c r="F13" s="3" t="s">
        <v>32</v>
      </c>
      <c r="G13" s="3" t="s">
        <v>53</v>
      </c>
      <c r="H13" s="3" t="s">
        <v>3</v>
      </c>
      <c r="I13" s="3" t="s">
        <v>2</v>
      </c>
      <c r="J13" s="3" t="s">
        <v>54</v>
      </c>
      <c r="K13" s="3" t="s">
        <v>4</v>
      </c>
      <c r="L13" t="s">
        <v>2</v>
      </c>
      <c r="M13">
        <f t="shared" si="0"/>
        <v>277</v>
      </c>
    </row>
    <row r="14" spans="1:13" ht="165" x14ac:dyDescent="0.25">
      <c r="A14" t="s">
        <v>21</v>
      </c>
      <c r="B14" t="s">
        <v>22</v>
      </c>
      <c r="C14" s="3" t="s">
        <v>23</v>
      </c>
      <c r="D14" s="3" t="s">
        <v>24</v>
      </c>
      <c r="E14" s="3" t="s">
        <v>55</v>
      </c>
      <c r="F14" s="3" t="s">
        <v>26</v>
      </c>
      <c r="G14" s="3" t="s">
        <v>26</v>
      </c>
      <c r="H14" s="3" t="s">
        <v>4</v>
      </c>
      <c r="I14" s="3" t="s">
        <v>1</v>
      </c>
      <c r="J14" s="3" t="s">
        <v>56</v>
      </c>
      <c r="K14" s="3" t="s">
        <v>4</v>
      </c>
      <c r="L14" t="s">
        <v>2</v>
      </c>
      <c r="M14">
        <f t="shared" si="0"/>
        <v>281</v>
      </c>
    </row>
    <row r="15" spans="1:13" ht="255" x14ac:dyDescent="0.25">
      <c r="A15" t="s">
        <v>21</v>
      </c>
      <c r="B15" t="s">
        <v>22</v>
      </c>
      <c r="C15" s="3" t="s">
        <v>23</v>
      </c>
      <c r="D15" s="3" t="s">
        <v>24</v>
      </c>
      <c r="E15" s="3" t="s">
        <v>57</v>
      </c>
      <c r="F15" s="3" t="s">
        <v>32</v>
      </c>
      <c r="G15" s="3" t="s">
        <v>32</v>
      </c>
      <c r="H15" s="3" t="s">
        <v>4</v>
      </c>
      <c r="I15" s="3" t="s">
        <v>1</v>
      </c>
      <c r="J15" s="3" t="s">
        <v>58</v>
      </c>
      <c r="K15" s="3" t="s">
        <v>4</v>
      </c>
      <c r="L15" t="s">
        <v>2</v>
      </c>
      <c r="M15">
        <f t="shared" si="0"/>
        <v>284</v>
      </c>
    </row>
    <row r="16" spans="1:13" ht="165" x14ac:dyDescent="0.25">
      <c r="A16" t="s">
        <v>21</v>
      </c>
      <c r="B16" t="s">
        <v>22</v>
      </c>
      <c r="C16" s="3" t="s">
        <v>23</v>
      </c>
      <c r="D16" s="3" t="s">
        <v>24</v>
      </c>
      <c r="E16" s="3" t="s">
        <v>59</v>
      </c>
      <c r="F16" s="3" t="s">
        <v>32</v>
      </c>
      <c r="G16" s="3" t="s">
        <v>32</v>
      </c>
      <c r="H16" s="3" t="s">
        <v>4</v>
      </c>
      <c r="I16" s="3" t="s">
        <v>1</v>
      </c>
      <c r="J16" s="3" t="s">
        <v>60</v>
      </c>
      <c r="K16" s="3" t="s">
        <v>4</v>
      </c>
      <c r="L16" t="s">
        <v>2</v>
      </c>
      <c r="M16">
        <f t="shared" si="0"/>
        <v>288</v>
      </c>
    </row>
    <row r="17" spans="1:13" ht="165" x14ac:dyDescent="0.25">
      <c r="A17" t="s">
        <v>21</v>
      </c>
      <c r="B17" t="s">
        <v>22</v>
      </c>
      <c r="C17" s="3" t="s">
        <v>23</v>
      </c>
      <c r="D17" s="3" t="s">
        <v>24</v>
      </c>
      <c r="E17" s="3" t="s">
        <v>61</v>
      </c>
      <c r="F17" s="3" t="s">
        <v>32</v>
      </c>
      <c r="G17" s="3" t="s">
        <v>32</v>
      </c>
      <c r="H17" s="3" t="s">
        <v>4</v>
      </c>
      <c r="I17" s="3" t="s">
        <v>1</v>
      </c>
      <c r="J17" s="3" t="s">
        <v>62</v>
      </c>
      <c r="K17" s="3" t="s">
        <v>4</v>
      </c>
      <c r="L17" t="s">
        <v>2</v>
      </c>
      <c r="M17">
        <f t="shared" si="0"/>
        <v>282</v>
      </c>
    </row>
    <row r="18" spans="1:13" ht="105" x14ac:dyDescent="0.25">
      <c r="A18" t="s">
        <v>21</v>
      </c>
      <c r="B18" t="s">
        <v>22</v>
      </c>
      <c r="C18" s="3" t="s">
        <v>23</v>
      </c>
      <c r="D18" s="3" t="s">
        <v>24</v>
      </c>
      <c r="E18" s="3" t="s">
        <v>63</v>
      </c>
      <c r="F18" s="3" t="s">
        <v>35</v>
      </c>
      <c r="G18" s="3" t="s">
        <v>64</v>
      </c>
      <c r="H18" s="3" t="s">
        <v>4</v>
      </c>
      <c r="I18" s="3" t="s">
        <v>1</v>
      </c>
      <c r="J18" s="3" t="s">
        <v>65</v>
      </c>
      <c r="K18" s="3" t="s">
        <v>4</v>
      </c>
      <c r="L18" t="s">
        <v>2</v>
      </c>
      <c r="M18">
        <f t="shared" si="0"/>
        <v>287</v>
      </c>
    </row>
    <row r="19" spans="1:13" ht="150" x14ac:dyDescent="0.25">
      <c r="A19" t="s">
        <v>21</v>
      </c>
      <c r="B19" t="s">
        <v>22</v>
      </c>
      <c r="C19" s="3" t="s">
        <v>23</v>
      </c>
      <c r="D19" s="3" t="s">
        <v>24</v>
      </c>
      <c r="E19" s="3" t="s">
        <v>66</v>
      </c>
      <c r="F19" s="3" t="s">
        <v>26</v>
      </c>
      <c r="G19" s="3" t="s">
        <v>26</v>
      </c>
      <c r="H19" s="3" t="s">
        <v>4</v>
      </c>
      <c r="I19" s="3" t="s">
        <v>1</v>
      </c>
      <c r="J19" s="3" t="s">
        <v>67</v>
      </c>
      <c r="K19" s="3" t="s">
        <v>4</v>
      </c>
      <c r="L19" t="s">
        <v>2</v>
      </c>
      <c r="M19">
        <f t="shared" si="0"/>
        <v>281</v>
      </c>
    </row>
    <row r="20" spans="1:13" ht="150" x14ac:dyDescent="0.25">
      <c r="A20" t="s">
        <v>21</v>
      </c>
      <c r="B20" t="s">
        <v>22</v>
      </c>
      <c r="C20" s="3" t="s">
        <v>23</v>
      </c>
      <c r="D20" s="3" t="s">
        <v>24</v>
      </c>
      <c r="E20" s="3" t="s">
        <v>68</v>
      </c>
      <c r="F20" s="3" t="s">
        <v>26</v>
      </c>
      <c r="G20" s="3" t="s">
        <v>26</v>
      </c>
      <c r="H20" s="3" t="s">
        <v>4</v>
      </c>
      <c r="I20" s="3" t="s">
        <v>1</v>
      </c>
      <c r="J20" s="3" t="s">
        <v>69</v>
      </c>
      <c r="K20" s="3" t="s">
        <v>4</v>
      </c>
      <c r="L20" t="s">
        <v>2</v>
      </c>
      <c r="M20">
        <f t="shared" si="0"/>
        <v>278</v>
      </c>
    </row>
    <row r="21" spans="1:13" ht="150" x14ac:dyDescent="0.25">
      <c r="A21" t="s">
        <v>21</v>
      </c>
      <c r="B21" t="s">
        <v>22</v>
      </c>
      <c r="C21" s="3" t="s">
        <v>23</v>
      </c>
      <c r="D21" s="3" t="s">
        <v>24</v>
      </c>
      <c r="E21" s="3" t="s">
        <v>70</v>
      </c>
      <c r="F21" s="3" t="s">
        <v>35</v>
      </c>
      <c r="G21" s="3" t="s">
        <v>71</v>
      </c>
      <c r="H21" s="3" t="s">
        <v>3</v>
      </c>
      <c r="I21" s="3" t="s">
        <v>2</v>
      </c>
      <c r="J21" s="3" t="s">
        <v>72</v>
      </c>
      <c r="K21" s="3" t="s">
        <v>4</v>
      </c>
      <c r="L21" t="s">
        <v>2</v>
      </c>
      <c r="M21">
        <f t="shared" si="0"/>
        <v>290</v>
      </c>
    </row>
    <row r="22" spans="1:13" ht="225" x14ac:dyDescent="0.25">
      <c r="A22" t="s">
        <v>21</v>
      </c>
      <c r="B22" t="s">
        <v>22</v>
      </c>
      <c r="C22" s="3" t="s">
        <v>23</v>
      </c>
      <c r="D22" s="3" t="s">
        <v>24</v>
      </c>
      <c r="E22" s="3" t="s">
        <v>73</v>
      </c>
      <c r="F22" s="3" t="s">
        <v>26</v>
      </c>
      <c r="G22" s="3" t="s">
        <v>26</v>
      </c>
      <c r="H22" s="3" t="s">
        <v>4</v>
      </c>
      <c r="I22" s="3" t="s">
        <v>1</v>
      </c>
      <c r="J22" s="3" t="s">
        <v>74</v>
      </c>
      <c r="K22" s="3" t="s">
        <v>4</v>
      </c>
      <c r="L22" t="s">
        <v>2</v>
      </c>
      <c r="M22">
        <f t="shared" si="0"/>
        <v>281</v>
      </c>
    </row>
    <row r="23" spans="1:13" ht="150" x14ac:dyDescent="0.25">
      <c r="A23" t="s">
        <v>21</v>
      </c>
      <c r="B23" t="s">
        <v>22</v>
      </c>
      <c r="C23" s="3" t="s">
        <v>23</v>
      </c>
      <c r="D23" s="3" t="s">
        <v>24</v>
      </c>
      <c r="E23" s="3" t="s">
        <v>75</v>
      </c>
      <c r="F23" s="3" t="s">
        <v>32</v>
      </c>
      <c r="G23" s="3" t="s">
        <v>32</v>
      </c>
      <c r="H23" s="3" t="s">
        <v>4</v>
      </c>
      <c r="I23" s="3" t="s">
        <v>1</v>
      </c>
      <c r="J23" s="3" t="s">
        <v>76</v>
      </c>
      <c r="K23" s="3" t="s">
        <v>4</v>
      </c>
      <c r="L23" t="s">
        <v>2</v>
      </c>
      <c r="M23">
        <f t="shared" si="0"/>
        <v>283</v>
      </c>
    </row>
    <row r="24" spans="1:13" ht="135" x14ac:dyDescent="0.25">
      <c r="A24" t="s">
        <v>21</v>
      </c>
      <c r="B24" t="s">
        <v>22</v>
      </c>
      <c r="C24" s="3" t="s">
        <v>23</v>
      </c>
      <c r="D24" s="3" t="s">
        <v>24</v>
      </c>
      <c r="E24" s="3" t="s">
        <v>77</v>
      </c>
      <c r="F24" s="3" t="s">
        <v>32</v>
      </c>
      <c r="G24" s="3" t="s">
        <v>32</v>
      </c>
      <c r="H24" s="3" t="s">
        <v>4</v>
      </c>
      <c r="I24" s="3" t="s">
        <v>1</v>
      </c>
      <c r="J24" s="3" t="s">
        <v>78</v>
      </c>
      <c r="K24" s="3" t="s">
        <v>4</v>
      </c>
      <c r="L24" t="s">
        <v>2</v>
      </c>
      <c r="M24">
        <f t="shared" si="0"/>
        <v>290</v>
      </c>
    </row>
    <row r="25" spans="1:13" ht="285" x14ac:dyDescent="0.25">
      <c r="A25" t="s">
        <v>21</v>
      </c>
      <c r="B25" t="s">
        <v>22</v>
      </c>
      <c r="C25" s="3" t="s">
        <v>23</v>
      </c>
      <c r="D25" s="3" t="s">
        <v>24</v>
      </c>
      <c r="E25" s="3" t="s">
        <v>79</v>
      </c>
      <c r="F25" s="3" t="s">
        <v>35</v>
      </c>
      <c r="G25" s="3" t="s">
        <v>35</v>
      </c>
      <c r="H25" s="3" t="s">
        <v>4</v>
      </c>
      <c r="I25" s="3" t="s">
        <v>1</v>
      </c>
      <c r="J25" s="3" t="s">
        <v>80</v>
      </c>
      <c r="K25" s="3" t="s">
        <v>4</v>
      </c>
      <c r="L25" t="s">
        <v>2</v>
      </c>
      <c r="M25">
        <f t="shared" si="0"/>
        <v>285</v>
      </c>
    </row>
    <row r="26" spans="1:13" ht="360" x14ac:dyDescent="0.25">
      <c r="A26" t="s">
        <v>21</v>
      </c>
      <c r="B26" t="s">
        <v>22</v>
      </c>
      <c r="C26" s="3" t="s">
        <v>23</v>
      </c>
      <c r="D26" s="3" t="s">
        <v>24</v>
      </c>
      <c r="E26" s="3" t="s">
        <v>81</v>
      </c>
      <c r="F26" s="3" t="s">
        <v>26</v>
      </c>
      <c r="G26" s="3" t="s">
        <v>26</v>
      </c>
      <c r="H26" s="3" t="s">
        <v>4</v>
      </c>
      <c r="I26" s="3" t="s">
        <v>1</v>
      </c>
      <c r="J26" s="3" t="s">
        <v>82</v>
      </c>
      <c r="K26" s="3" t="s">
        <v>4</v>
      </c>
      <c r="L26" t="s">
        <v>2</v>
      </c>
      <c r="M26">
        <f t="shared" si="0"/>
        <v>279</v>
      </c>
    </row>
    <row r="27" spans="1:13" ht="195" x14ac:dyDescent="0.25">
      <c r="A27" t="s">
        <v>21</v>
      </c>
      <c r="B27" t="s">
        <v>22</v>
      </c>
      <c r="C27" s="3" t="s">
        <v>23</v>
      </c>
      <c r="D27" s="3" t="s">
        <v>24</v>
      </c>
      <c r="E27" s="3" t="s">
        <v>83</v>
      </c>
      <c r="F27" s="3" t="s">
        <v>35</v>
      </c>
      <c r="G27" s="3" t="s">
        <v>35</v>
      </c>
      <c r="H27" s="3" t="s">
        <v>4</v>
      </c>
      <c r="I27" s="3" t="s">
        <v>1</v>
      </c>
      <c r="J27" s="3" t="s">
        <v>84</v>
      </c>
      <c r="K27" s="3" t="s">
        <v>4</v>
      </c>
      <c r="L27" t="s">
        <v>2</v>
      </c>
      <c r="M27">
        <f t="shared" si="0"/>
        <v>283</v>
      </c>
    </row>
    <row r="28" spans="1:13" ht="195" x14ac:dyDescent="0.25">
      <c r="A28" t="s">
        <v>21</v>
      </c>
      <c r="B28" t="s">
        <v>22</v>
      </c>
      <c r="C28" s="3" t="s">
        <v>23</v>
      </c>
      <c r="D28" s="3" t="s">
        <v>24</v>
      </c>
      <c r="E28" s="3" t="s">
        <v>85</v>
      </c>
      <c r="F28" s="3" t="s">
        <v>32</v>
      </c>
      <c r="G28" s="3" t="s">
        <v>32</v>
      </c>
      <c r="H28" s="3" t="s">
        <v>4</v>
      </c>
      <c r="I28" s="3" t="s">
        <v>1</v>
      </c>
      <c r="J28" s="3" t="s">
        <v>86</v>
      </c>
      <c r="K28" s="3" t="s">
        <v>4</v>
      </c>
      <c r="L28" t="s">
        <v>2</v>
      </c>
      <c r="M28">
        <f t="shared" si="0"/>
        <v>286</v>
      </c>
    </row>
    <row r="29" spans="1:13" ht="150" x14ac:dyDescent="0.25">
      <c r="A29" t="s">
        <v>21</v>
      </c>
      <c r="B29" t="s">
        <v>22</v>
      </c>
      <c r="C29" s="3" t="s">
        <v>23</v>
      </c>
      <c r="D29" s="3" t="s">
        <v>24</v>
      </c>
      <c r="E29" s="3" t="s">
        <v>87</v>
      </c>
      <c r="F29" s="3" t="s">
        <v>26</v>
      </c>
      <c r="G29" s="3" t="s">
        <v>26</v>
      </c>
      <c r="H29" s="3" t="s">
        <v>4</v>
      </c>
      <c r="I29" s="3" t="s">
        <v>1</v>
      </c>
      <c r="J29" s="3" t="s">
        <v>88</v>
      </c>
      <c r="K29" s="3" t="s">
        <v>4</v>
      </c>
      <c r="L29" t="s">
        <v>2</v>
      </c>
      <c r="M29">
        <f t="shared" si="0"/>
        <v>278</v>
      </c>
    </row>
    <row r="30" spans="1:13" ht="390" x14ac:dyDescent="0.25">
      <c r="A30" t="s">
        <v>21</v>
      </c>
      <c r="B30" t="s">
        <v>22</v>
      </c>
      <c r="C30" s="3" t="s">
        <v>23</v>
      </c>
      <c r="D30" s="3" t="s">
        <v>24</v>
      </c>
      <c r="E30" s="3" t="s">
        <v>89</v>
      </c>
      <c r="F30" s="3" t="s">
        <v>35</v>
      </c>
      <c r="G30" s="3" t="s">
        <v>35</v>
      </c>
      <c r="H30" s="3" t="s">
        <v>4</v>
      </c>
      <c r="I30" s="3" t="s">
        <v>1</v>
      </c>
      <c r="J30" s="3" t="s">
        <v>90</v>
      </c>
      <c r="K30" s="3" t="s">
        <v>4</v>
      </c>
      <c r="L30" t="s">
        <v>2</v>
      </c>
      <c r="M30">
        <f t="shared" si="0"/>
        <v>286</v>
      </c>
    </row>
    <row r="31" spans="1:13" ht="180" x14ac:dyDescent="0.25">
      <c r="A31" t="s">
        <v>21</v>
      </c>
      <c r="B31" t="s">
        <v>22</v>
      </c>
      <c r="C31" s="3" t="s">
        <v>23</v>
      </c>
      <c r="D31" s="3" t="s">
        <v>24</v>
      </c>
      <c r="E31" s="3" t="s">
        <v>91</v>
      </c>
      <c r="F31" s="3" t="s">
        <v>26</v>
      </c>
      <c r="G31" s="3" t="s">
        <v>26</v>
      </c>
      <c r="H31" s="3" t="s">
        <v>4</v>
      </c>
      <c r="I31" s="3" t="s">
        <v>1</v>
      </c>
      <c r="J31" s="3" t="s">
        <v>92</v>
      </c>
      <c r="K31" s="3" t="s">
        <v>4</v>
      </c>
      <c r="L31" t="s">
        <v>2</v>
      </c>
      <c r="M31">
        <f t="shared" si="0"/>
        <v>283</v>
      </c>
    </row>
    <row r="32" spans="1:13" ht="165" x14ac:dyDescent="0.25">
      <c r="A32" t="s">
        <v>21</v>
      </c>
      <c r="B32" t="s">
        <v>22</v>
      </c>
      <c r="C32" s="3" t="s">
        <v>23</v>
      </c>
      <c r="D32" s="3" t="s">
        <v>24</v>
      </c>
      <c r="E32" s="3" t="s">
        <v>93</v>
      </c>
      <c r="F32" s="3" t="s">
        <v>35</v>
      </c>
      <c r="G32" s="3" t="s">
        <v>35</v>
      </c>
      <c r="H32" s="3" t="s">
        <v>4</v>
      </c>
      <c r="I32" s="3" t="s">
        <v>1</v>
      </c>
      <c r="J32" s="3" t="s">
        <v>94</v>
      </c>
      <c r="K32" s="3" t="s">
        <v>4</v>
      </c>
      <c r="L32" t="s">
        <v>2</v>
      </c>
      <c r="M32">
        <f t="shared" si="0"/>
        <v>284</v>
      </c>
    </row>
    <row r="33" spans="1:13" ht="195" x14ac:dyDescent="0.25">
      <c r="A33" t="s">
        <v>21</v>
      </c>
      <c r="B33" t="s">
        <v>22</v>
      </c>
      <c r="C33" s="3" t="s">
        <v>23</v>
      </c>
      <c r="D33" s="3" t="s">
        <v>24</v>
      </c>
      <c r="E33" s="3" t="s">
        <v>95</v>
      </c>
      <c r="F33" s="3" t="s">
        <v>32</v>
      </c>
      <c r="G33" s="3" t="s">
        <v>32</v>
      </c>
      <c r="H33" s="3" t="s">
        <v>4</v>
      </c>
      <c r="I33" s="3" t="s">
        <v>1</v>
      </c>
      <c r="J33" s="3" t="s">
        <v>96</v>
      </c>
      <c r="K33" s="3" t="s">
        <v>4</v>
      </c>
      <c r="L33" t="s">
        <v>2</v>
      </c>
      <c r="M33">
        <f t="shared" si="0"/>
        <v>294</v>
      </c>
    </row>
    <row r="34" spans="1:13" ht="165" x14ac:dyDescent="0.25">
      <c r="A34" t="s">
        <v>21</v>
      </c>
      <c r="B34" t="s">
        <v>22</v>
      </c>
      <c r="C34" s="3" t="s">
        <v>23</v>
      </c>
      <c r="D34" s="3" t="s">
        <v>24</v>
      </c>
      <c r="E34" s="3" t="s">
        <v>97</v>
      </c>
      <c r="F34" s="3" t="s">
        <v>35</v>
      </c>
      <c r="G34" s="3" t="s">
        <v>35</v>
      </c>
      <c r="H34" s="3" t="s">
        <v>4</v>
      </c>
      <c r="I34" s="3" t="s">
        <v>1</v>
      </c>
      <c r="J34" s="3" t="s">
        <v>98</v>
      </c>
      <c r="K34" s="3" t="s">
        <v>4</v>
      </c>
      <c r="L34" t="s">
        <v>2</v>
      </c>
      <c r="M34">
        <f t="shared" si="0"/>
        <v>274</v>
      </c>
    </row>
    <row r="35" spans="1:13" ht="255" x14ac:dyDescent="0.25">
      <c r="A35" t="s">
        <v>21</v>
      </c>
      <c r="B35" t="s">
        <v>22</v>
      </c>
      <c r="C35" s="3" t="s">
        <v>23</v>
      </c>
      <c r="D35" s="3" t="s">
        <v>24</v>
      </c>
      <c r="E35" s="3" t="s">
        <v>99</v>
      </c>
      <c r="F35" s="3" t="s">
        <v>35</v>
      </c>
      <c r="G35" s="3" t="s">
        <v>35</v>
      </c>
      <c r="H35" s="3" t="s">
        <v>4</v>
      </c>
      <c r="I35" s="3" t="s">
        <v>1</v>
      </c>
      <c r="J35" s="3" t="s">
        <v>100</v>
      </c>
      <c r="K35" s="3" t="s">
        <v>4</v>
      </c>
      <c r="L35" t="s">
        <v>2</v>
      </c>
      <c r="M35">
        <f t="shared" si="0"/>
        <v>278</v>
      </c>
    </row>
    <row r="36" spans="1:13" ht="150" x14ac:dyDescent="0.25">
      <c r="A36" t="s">
        <v>21</v>
      </c>
      <c r="B36" t="s">
        <v>22</v>
      </c>
      <c r="C36" s="3" t="s">
        <v>23</v>
      </c>
      <c r="D36" s="3" t="s">
        <v>24</v>
      </c>
      <c r="E36" s="3" t="s">
        <v>101</v>
      </c>
      <c r="F36" s="3" t="s">
        <v>26</v>
      </c>
      <c r="G36" s="3" t="s">
        <v>26</v>
      </c>
      <c r="H36" s="3" t="s">
        <v>4</v>
      </c>
      <c r="I36" s="3" t="s">
        <v>1</v>
      </c>
      <c r="J36" s="3" t="s">
        <v>102</v>
      </c>
      <c r="K36" s="3" t="s">
        <v>4</v>
      </c>
      <c r="L36" t="s">
        <v>2</v>
      </c>
      <c r="M36">
        <f t="shared" si="0"/>
        <v>282</v>
      </c>
    </row>
    <row r="37" spans="1:13" ht="150" x14ac:dyDescent="0.25">
      <c r="A37" t="s">
        <v>21</v>
      </c>
      <c r="B37" t="s">
        <v>22</v>
      </c>
      <c r="C37" s="3" t="s">
        <v>23</v>
      </c>
      <c r="D37" s="3" t="s">
        <v>24</v>
      </c>
      <c r="E37" s="3" t="s">
        <v>103</v>
      </c>
      <c r="F37" s="3" t="s">
        <v>32</v>
      </c>
      <c r="G37" s="3" t="s">
        <v>32</v>
      </c>
      <c r="H37" s="3" t="s">
        <v>4</v>
      </c>
      <c r="I37" s="3" t="s">
        <v>1</v>
      </c>
      <c r="J37" s="3" t="s">
        <v>104</v>
      </c>
      <c r="K37" s="3" t="s">
        <v>4</v>
      </c>
      <c r="L37" t="s">
        <v>2</v>
      </c>
      <c r="M37">
        <f t="shared" si="0"/>
        <v>289</v>
      </c>
    </row>
    <row r="38" spans="1:13" ht="120" x14ac:dyDescent="0.25">
      <c r="A38" t="s">
        <v>21</v>
      </c>
      <c r="B38" t="s">
        <v>22</v>
      </c>
      <c r="C38" s="3" t="s">
        <v>23</v>
      </c>
      <c r="D38" s="3" t="s">
        <v>24</v>
      </c>
      <c r="E38" s="3" t="s">
        <v>105</v>
      </c>
      <c r="F38" s="3" t="s">
        <v>26</v>
      </c>
      <c r="G38" s="3" t="s">
        <v>26</v>
      </c>
      <c r="H38" s="3" t="s">
        <v>4</v>
      </c>
      <c r="I38" s="3" t="s">
        <v>1</v>
      </c>
      <c r="J38" s="3" t="s">
        <v>106</v>
      </c>
      <c r="K38" s="3" t="s">
        <v>4</v>
      </c>
      <c r="L38" t="s">
        <v>2</v>
      </c>
      <c r="M38">
        <f t="shared" si="0"/>
        <v>275</v>
      </c>
    </row>
    <row r="39" spans="1:13" ht="300" x14ac:dyDescent="0.25">
      <c r="A39" t="s">
        <v>21</v>
      </c>
      <c r="B39" t="s">
        <v>22</v>
      </c>
      <c r="C39" s="3" t="s">
        <v>23</v>
      </c>
      <c r="D39" s="3" t="s">
        <v>24</v>
      </c>
      <c r="E39" s="3" t="s">
        <v>107</v>
      </c>
      <c r="F39" s="3" t="s">
        <v>32</v>
      </c>
      <c r="G39" s="3" t="s">
        <v>32</v>
      </c>
      <c r="H39" s="3" t="s">
        <v>4</v>
      </c>
      <c r="I39" s="3" t="s">
        <v>1</v>
      </c>
      <c r="J39" s="3" t="s">
        <v>108</v>
      </c>
      <c r="K39" s="3" t="s">
        <v>4</v>
      </c>
      <c r="L39" t="s">
        <v>2</v>
      </c>
      <c r="M39">
        <f t="shared" si="0"/>
        <v>283</v>
      </c>
    </row>
    <row r="40" spans="1:13" ht="165" x14ac:dyDescent="0.25">
      <c r="A40" t="s">
        <v>21</v>
      </c>
      <c r="B40" t="s">
        <v>22</v>
      </c>
      <c r="C40" s="3" t="s">
        <v>23</v>
      </c>
      <c r="D40" s="3" t="s">
        <v>24</v>
      </c>
      <c r="E40" s="3" t="s">
        <v>109</v>
      </c>
      <c r="F40" s="3" t="s">
        <v>32</v>
      </c>
      <c r="G40" s="3" t="s">
        <v>32</v>
      </c>
      <c r="H40" s="3" t="s">
        <v>4</v>
      </c>
      <c r="I40" s="3" t="s">
        <v>1</v>
      </c>
      <c r="J40" s="3" t="s">
        <v>110</v>
      </c>
      <c r="K40" s="3" t="s">
        <v>4</v>
      </c>
      <c r="L40" t="s">
        <v>2</v>
      </c>
      <c r="M40">
        <f t="shared" si="0"/>
        <v>289</v>
      </c>
    </row>
    <row r="41" spans="1:13" ht="345" x14ac:dyDescent="0.25">
      <c r="A41" t="s">
        <v>21</v>
      </c>
      <c r="B41" t="s">
        <v>22</v>
      </c>
      <c r="C41" s="3" t="s">
        <v>23</v>
      </c>
      <c r="D41" s="3" t="s">
        <v>24</v>
      </c>
      <c r="E41" s="3" t="s">
        <v>111</v>
      </c>
      <c r="F41" s="3" t="s">
        <v>32</v>
      </c>
      <c r="G41" s="3" t="s">
        <v>112</v>
      </c>
      <c r="H41" s="3" t="s">
        <v>4</v>
      </c>
      <c r="I41" s="3" t="s">
        <v>2</v>
      </c>
      <c r="J41" s="3" t="s">
        <v>113</v>
      </c>
      <c r="K41" s="3" t="s">
        <v>4</v>
      </c>
      <c r="L41" t="s">
        <v>2</v>
      </c>
      <c r="M41">
        <f t="shared" si="0"/>
        <v>286</v>
      </c>
    </row>
    <row r="42" spans="1:13" ht="345" x14ac:dyDescent="0.25">
      <c r="A42" t="s">
        <v>21</v>
      </c>
      <c r="B42" t="s">
        <v>22</v>
      </c>
      <c r="C42" s="3" t="s">
        <v>23</v>
      </c>
      <c r="D42" s="3" t="s">
        <v>24</v>
      </c>
      <c r="E42" s="3" t="s">
        <v>114</v>
      </c>
      <c r="F42" s="3" t="s">
        <v>35</v>
      </c>
      <c r="G42" s="3" t="s">
        <v>35</v>
      </c>
      <c r="H42" s="3" t="s">
        <v>4</v>
      </c>
      <c r="I42" s="3" t="s">
        <v>1</v>
      </c>
      <c r="J42" s="3" t="s">
        <v>115</v>
      </c>
      <c r="K42" s="3" t="s">
        <v>4</v>
      </c>
      <c r="L42" t="s">
        <v>2</v>
      </c>
      <c r="M42">
        <f t="shared" si="0"/>
        <v>280</v>
      </c>
    </row>
    <row r="43" spans="1:13" ht="165" x14ac:dyDescent="0.25">
      <c r="A43" t="s">
        <v>21</v>
      </c>
      <c r="B43" t="s">
        <v>22</v>
      </c>
      <c r="C43" s="3" t="s">
        <v>23</v>
      </c>
      <c r="D43" s="3" t="s">
        <v>24</v>
      </c>
      <c r="E43" s="3" t="s">
        <v>116</v>
      </c>
      <c r="F43" s="3" t="s">
        <v>32</v>
      </c>
      <c r="G43" s="3" t="s">
        <v>32</v>
      </c>
      <c r="H43" s="3" t="s">
        <v>4</v>
      </c>
      <c r="I43" s="3" t="s">
        <v>1</v>
      </c>
      <c r="J43" s="3" t="s">
        <v>117</v>
      </c>
      <c r="K43" s="3" t="s">
        <v>4</v>
      </c>
      <c r="L43" t="s">
        <v>2</v>
      </c>
      <c r="M43">
        <f t="shared" si="0"/>
        <v>286</v>
      </c>
    </row>
    <row r="44" spans="1:13" ht="285" x14ac:dyDescent="0.25">
      <c r="A44" t="s">
        <v>21</v>
      </c>
      <c r="B44" t="s">
        <v>22</v>
      </c>
      <c r="C44" s="3" t="s">
        <v>23</v>
      </c>
      <c r="D44" s="3" t="s">
        <v>24</v>
      </c>
      <c r="E44" s="3" t="s">
        <v>118</v>
      </c>
      <c r="F44" s="3" t="s">
        <v>35</v>
      </c>
      <c r="G44" s="3" t="s">
        <v>35</v>
      </c>
      <c r="H44" s="3" t="s">
        <v>4</v>
      </c>
      <c r="I44" s="3" t="s">
        <v>1</v>
      </c>
      <c r="J44" s="3" t="s">
        <v>119</v>
      </c>
      <c r="K44" s="3" t="s">
        <v>4</v>
      </c>
      <c r="L44" t="s">
        <v>2</v>
      </c>
      <c r="M44">
        <f t="shared" si="0"/>
        <v>291</v>
      </c>
    </row>
    <row r="45" spans="1:13" ht="360" x14ac:dyDescent="0.25">
      <c r="A45" t="s">
        <v>21</v>
      </c>
      <c r="B45" t="s">
        <v>22</v>
      </c>
      <c r="C45" s="3" t="s">
        <v>23</v>
      </c>
      <c r="D45" s="3" t="s">
        <v>24</v>
      </c>
      <c r="E45" s="3" t="s">
        <v>120</v>
      </c>
      <c r="F45" s="3" t="s">
        <v>32</v>
      </c>
      <c r="G45" s="3" t="s">
        <v>32</v>
      </c>
      <c r="H45" s="3" t="s">
        <v>4</v>
      </c>
      <c r="I45" s="3" t="s">
        <v>1</v>
      </c>
      <c r="J45" s="3" t="s">
        <v>121</v>
      </c>
      <c r="K45" s="3" t="s">
        <v>4</v>
      </c>
      <c r="L45" t="s">
        <v>2</v>
      </c>
      <c r="M45">
        <f t="shared" si="0"/>
        <v>289</v>
      </c>
    </row>
    <row r="46" spans="1:13" ht="165" x14ac:dyDescent="0.25">
      <c r="A46" t="s">
        <v>21</v>
      </c>
      <c r="B46" t="s">
        <v>22</v>
      </c>
      <c r="C46" s="3" t="s">
        <v>23</v>
      </c>
      <c r="D46" s="3" t="s">
        <v>24</v>
      </c>
      <c r="E46" s="3" t="s">
        <v>122</v>
      </c>
      <c r="F46" s="3" t="s">
        <v>26</v>
      </c>
      <c r="G46" s="3" t="s">
        <v>26</v>
      </c>
      <c r="H46" s="3" t="s">
        <v>4</v>
      </c>
      <c r="I46" s="3" t="s">
        <v>1</v>
      </c>
      <c r="J46" s="3" t="s">
        <v>123</v>
      </c>
      <c r="K46" s="3" t="s">
        <v>4</v>
      </c>
      <c r="L46" t="s">
        <v>2</v>
      </c>
      <c r="M46">
        <f t="shared" si="0"/>
        <v>282</v>
      </c>
    </row>
    <row r="47" spans="1:13" ht="195" x14ac:dyDescent="0.25">
      <c r="A47" t="s">
        <v>21</v>
      </c>
      <c r="B47" t="s">
        <v>22</v>
      </c>
      <c r="C47" s="3" t="s">
        <v>23</v>
      </c>
      <c r="D47" s="3" t="s">
        <v>24</v>
      </c>
      <c r="E47" s="3" t="s">
        <v>124</v>
      </c>
      <c r="F47" s="3" t="s">
        <v>35</v>
      </c>
      <c r="G47" s="3" t="s">
        <v>35</v>
      </c>
      <c r="H47" s="3" t="s">
        <v>4</v>
      </c>
      <c r="I47" s="3" t="s">
        <v>1</v>
      </c>
      <c r="J47" s="3" t="s">
        <v>125</v>
      </c>
      <c r="K47" s="3" t="s">
        <v>4</v>
      </c>
      <c r="L47" t="s">
        <v>2</v>
      </c>
      <c r="M47">
        <f t="shared" si="0"/>
        <v>288</v>
      </c>
    </row>
    <row r="48" spans="1:13" ht="180" x14ac:dyDescent="0.25">
      <c r="A48" t="s">
        <v>21</v>
      </c>
      <c r="B48" t="s">
        <v>22</v>
      </c>
      <c r="C48" s="3" t="s">
        <v>23</v>
      </c>
      <c r="D48" s="3" t="s">
        <v>24</v>
      </c>
      <c r="E48" s="3" t="s">
        <v>126</v>
      </c>
      <c r="F48" s="3" t="s">
        <v>32</v>
      </c>
      <c r="G48" s="3" t="s">
        <v>127</v>
      </c>
      <c r="H48" s="3" t="s">
        <v>4</v>
      </c>
      <c r="I48" s="3" t="s">
        <v>1</v>
      </c>
      <c r="J48" s="3" t="s">
        <v>128</v>
      </c>
      <c r="K48" s="3" t="s">
        <v>4</v>
      </c>
      <c r="L48" t="s">
        <v>2</v>
      </c>
      <c r="M48">
        <f t="shared" si="0"/>
        <v>287</v>
      </c>
    </row>
    <row r="49" spans="1:13" ht="165" x14ac:dyDescent="0.25">
      <c r="A49" t="s">
        <v>21</v>
      </c>
      <c r="B49" t="s">
        <v>22</v>
      </c>
      <c r="C49" s="3" t="s">
        <v>23</v>
      </c>
      <c r="D49" s="3" t="s">
        <v>24</v>
      </c>
      <c r="E49" s="3" t="s">
        <v>129</v>
      </c>
      <c r="F49" s="3" t="s">
        <v>35</v>
      </c>
      <c r="G49" s="3" t="s">
        <v>35</v>
      </c>
      <c r="H49" s="3" t="s">
        <v>4</v>
      </c>
      <c r="I49" s="3" t="s">
        <v>1</v>
      </c>
      <c r="J49" s="3" t="s">
        <v>130</v>
      </c>
      <c r="K49" s="3" t="s">
        <v>4</v>
      </c>
      <c r="L49" t="s">
        <v>2</v>
      </c>
      <c r="M49">
        <f t="shared" si="0"/>
        <v>276</v>
      </c>
    </row>
    <row r="50" spans="1:13" ht="255" x14ac:dyDescent="0.25">
      <c r="A50" t="s">
        <v>21</v>
      </c>
      <c r="B50" t="s">
        <v>22</v>
      </c>
      <c r="C50" s="3" t="s">
        <v>23</v>
      </c>
      <c r="D50" s="3" t="s">
        <v>24</v>
      </c>
      <c r="E50" s="3" t="s">
        <v>131</v>
      </c>
      <c r="F50" s="3" t="s">
        <v>32</v>
      </c>
      <c r="G50" s="3" t="s">
        <v>32</v>
      </c>
      <c r="H50" s="3" t="s">
        <v>4</v>
      </c>
      <c r="I50" s="3" t="s">
        <v>1</v>
      </c>
      <c r="J50" s="3" t="s">
        <v>132</v>
      </c>
      <c r="K50" s="3" t="s">
        <v>4</v>
      </c>
      <c r="L50" t="s">
        <v>2</v>
      </c>
      <c r="M50">
        <f t="shared" si="0"/>
        <v>283</v>
      </c>
    </row>
    <row r="51" spans="1:13" ht="330" x14ac:dyDescent="0.25">
      <c r="A51" t="s">
        <v>21</v>
      </c>
      <c r="B51" t="s">
        <v>22</v>
      </c>
      <c r="C51" s="3" t="s">
        <v>23</v>
      </c>
      <c r="D51" s="3" t="s">
        <v>24</v>
      </c>
      <c r="E51" s="3" t="s">
        <v>133</v>
      </c>
      <c r="F51" s="3" t="s">
        <v>26</v>
      </c>
      <c r="G51" s="3" t="s">
        <v>134</v>
      </c>
      <c r="H51" s="3" t="s">
        <v>3</v>
      </c>
      <c r="I51" s="3" t="s">
        <v>2</v>
      </c>
      <c r="J51" s="3" t="s">
        <v>135</v>
      </c>
      <c r="K51" s="3" t="s">
        <v>4</v>
      </c>
      <c r="L51" t="s">
        <v>2</v>
      </c>
      <c r="M51">
        <f t="shared" si="0"/>
        <v>274</v>
      </c>
    </row>
    <row r="52" spans="1:13" ht="409.5" x14ac:dyDescent="0.25">
      <c r="A52" t="s">
        <v>21</v>
      </c>
      <c r="B52" t="s">
        <v>136</v>
      </c>
      <c r="C52" s="3" t="s">
        <v>137</v>
      </c>
      <c r="D52" s="3" t="s">
        <v>138</v>
      </c>
      <c r="E52" s="3" t="s">
        <v>139</v>
      </c>
      <c r="F52" s="3" t="s">
        <v>35</v>
      </c>
      <c r="G52" s="3" t="s">
        <v>140</v>
      </c>
      <c r="H52" s="3" t="s">
        <v>3</v>
      </c>
      <c r="I52" s="3" t="s">
        <v>1</v>
      </c>
      <c r="J52" s="3" t="s">
        <v>141</v>
      </c>
      <c r="K52" s="3" t="s">
        <v>4</v>
      </c>
      <c r="L52" t="s">
        <v>2</v>
      </c>
      <c r="M52">
        <f t="shared" si="0"/>
        <v>289</v>
      </c>
    </row>
    <row r="53" spans="1:13" ht="210" x14ac:dyDescent="0.25">
      <c r="A53" t="s">
        <v>21</v>
      </c>
      <c r="B53" t="s">
        <v>136</v>
      </c>
      <c r="C53" s="3" t="s">
        <v>137</v>
      </c>
      <c r="D53" s="3" t="s">
        <v>138</v>
      </c>
      <c r="E53" s="3" t="s">
        <v>142</v>
      </c>
      <c r="F53" s="3" t="s">
        <v>35</v>
      </c>
      <c r="G53" s="3" t="s">
        <v>140</v>
      </c>
      <c r="H53" s="3" t="s">
        <v>3</v>
      </c>
      <c r="I53" s="3" t="s">
        <v>1</v>
      </c>
      <c r="J53" s="3" t="s">
        <v>143</v>
      </c>
      <c r="K53" s="3" t="s">
        <v>4</v>
      </c>
      <c r="L53" t="s">
        <v>2</v>
      </c>
      <c r="M53">
        <f t="shared" si="0"/>
        <v>293</v>
      </c>
    </row>
    <row r="54" spans="1:13" ht="390" x14ac:dyDescent="0.25">
      <c r="A54" t="s">
        <v>21</v>
      </c>
      <c r="B54" t="s">
        <v>136</v>
      </c>
      <c r="C54" s="3" t="s">
        <v>137</v>
      </c>
      <c r="D54" s="3" t="s">
        <v>138</v>
      </c>
      <c r="E54" s="3" t="s">
        <v>144</v>
      </c>
      <c r="F54" s="3" t="s">
        <v>145</v>
      </c>
      <c r="G54" s="3" t="s">
        <v>140</v>
      </c>
      <c r="H54" s="3" t="s">
        <v>3</v>
      </c>
      <c r="I54" s="3" t="s">
        <v>1</v>
      </c>
      <c r="J54" s="3" t="s">
        <v>146</v>
      </c>
      <c r="K54" s="3" t="s">
        <v>4</v>
      </c>
      <c r="L54" t="s">
        <v>2</v>
      </c>
      <c r="M54">
        <f t="shared" si="0"/>
        <v>284</v>
      </c>
    </row>
    <row r="55" spans="1:13" ht="240" x14ac:dyDescent="0.25">
      <c r="A55" t="s">
        <v>21</v>
      </c>
      <c r="B55" t="s">
        <v>136</v>
      </c>
      <c r="C55" s="3" t="s">
        <v>137</v>
      </c>
      <c r="D55" s="3" t="s">
        <v>138</v>
      </c>
      <c r="E55" s="3" t="s">
        <v>147</v>
      </c>
      <c r="F55" s="3" t="s">
        <v>35</v>
      </c>
      <c r="G55" s="3" t="s">
        <v>148</v>
      </c>
      <c r="H55" s="3" t="s">
        <v>3</v>
      </c>
      <c r="I55" s="3" t="s">
        <v>1</v>
      </c>
      <c r="J55" s="3" t="s">
        <v>149</v>
      </c>
      <c r="K55" s="3" t="s">
        <v>4</v>
      </c>
      <c r="L55" t="s">
        <v>2</v>
      </c>
      <c r="M55">
        <f t="shared" si="0"/>
        <v>299</v>
      </c>
    </row>
    <row r="56" spans="1:13" ht="315" x14ac:dyDescent="0.25">
      <c r="A56" t="s">
        <v>21</v>
      </c>
      <c r="B56" t="s">
        <v>136</v>
      </c>
      <c r="C56" s="3" t="s">
        <v>137</v>
      </c>
      <c r="D56" s="3" t="s">
        <v>138</v>
      </c>
      <c r="E56" s="3" t="s">
        <v>150</v>
      </c>
      <c r="F56" s="3" t="s">
        <v>35</v>
      </c>
      <c r="G56" s="3" t="s">
        <v>148</v>
      </c>
      <c r="H56" s="3" t="s">
        <v>3</v>
      </c>
      <c r="I56" s="3" t="s">
        <v>1</v>
      </c>
      <c r="J56" s="3" t="s">
        <v>151</v>
      </c>
      <c r="K56" s="3" t="s">
        <v>4</v>
      </c>
      <c r="L56" t="s">
        <v>2</v>
      </c>
      <c r="M56">
        <f t="shared" si="0"/>
        <v>290</v>
      </c>
    </row>
    <row r="57" spans="1:13" ht="345" x14ac:dyDescent="0.25">
      <c r="A57" t="s">
        <v>21</v>
      </c>
      <c r="B57" t="s">
        <v>136</v>
      </c>
      <c r="C57" s="3" t="s">
        <v>137</v>
      </c>
      <c r="D57" s="3" t="s">
        <v>138</v>
      </c>
      <c r="E57" s="3" t="s">
        <v>152</v>
      </c>
      <c r="F57" s="3" t="s">
        <v>35</v>
      </c>
      <c r="G57" s="3" t="s">
        <v>140</v>
      </c>
      <c r="H57" s="3" t="s">
        <v>3</v>
      </c>
      <c r="I57" s="3" t="s">
        <v>1</v>
      </c>
      <c r="J57" s="3" t="s">
        <v>153</v>
      </c>
      <c r="K57" s="3" t="s">
        <v>5</v>
      </c>
      <c r="L57" t="s">
        <v>2</v>
      </c>
      <c r="M57">
        <f t="shared" si="0"/>
        <v>315</v>
      </c>
    </row>
    <row r="58" spans="1:13" ht="409.5" x14ac:dyDescent="0.25">
      <c r="A58" t="s">
        <v>21</v>
      </c>
      <c r="B58" t="s">
        <v>136</v>
      </c>
      <c r="C58" s="3" t="s">
        <v>137</v>
      </c>
      <c r="D58" s="3" t="s">
        <v>138</v>
      </c>
      <c r="E58" s="3" t="s">
        <v>154</v>
      </c>
      <c r="F58" s="3" t="s">
        <v>35</v>
      </c>
      <c r="G58" s="3" t="s">
        <v>140</v>
      </c>
      <c r="H58" s="3" t="s">
        <v>3</v>
      </c>
      <c r="I58" s="3" t="s">
        <v>1</v>
      </c>
      <c r="J58" s="3" t="s">
        <v>155</v>
      </c>
      <c r="K58" s="3" t="s">
        <v>4</v>
      </c>
      <c r="L58" t="s">
        <v>2</v>
      </c>
      <c r="M58">
        <f t="shared" si="0"/>
        <v>292</v>
      </c>
    </row>
    <row r="59" spans="1:13" ht="270" x14ac:dyDescent="0.25">
      <c r="A59" t="s">
        <v>21</v>
      </c>
      <c r="B59" t="s">
        <v>136</v>
      </c>
      <c r="C59" s="3" t="s">
        <v>137</v>
      </c>
      <c r="D59" s="3" t="s">
        <v>138</v>
      </c>
      <c r="E59" s="3" t="s">
        <v>156</v>
      </c>
      <c r="F59" s="3" t="s">
        <v>32</v>
      </c>
      <c r="G59" s="3" t="s">
        <v>140</v>
      </c>
      <c r="H59" s="3" t="s">
        <v>3</v>
      </c>
      <c r="I59" s="3" t="s">
        <v>1</v>
      </c>
      <c r="J59" s="3" t="s">
        <v>157</v>
      </c>
      <c r="K59" s="3" t="s">
        <v>4</v>
      </c>
      <c r="L59" t="s">
        <v>2</v>
      </c>
      <c r="M59">
        <f t="shared" si="0"/>
        <v>303</v>
      </c>
    </row>
    <row r="60" spans="1:13" ht="345" x14ac:dyDescent="0.25">
      <c r="A60" t="s">
        <v>21</v>
      </c>
      <c r="B60" t="s">
        <v>136</v>
      </c>
      <c r="C60" s="3" t="s">
        <v>137</v>
      </c>
      <c r="D60" s="3" t="s">
        <v>138</v>
      </c>
      <c r="E60" s="3" t="s">
        <v>158</v>
      </c>
      <c r="F60" s="3" t="s">
        <v>35</v>
      </c>
      <c r="G60" s="3" t="s">
        <v>140</v>
      </c>
      <c r="H60" s="3" t="s">
        <v>3</v>
      </c>
      <c r="I60" s="3" t="s">
        <v>1</v>
      </c>
      <c r="J60" s="3" t="s">
        <v>159</v>
      </c>
      <c r="K60" s="3" t="s">
        <v>3</v>
      </c>
      <c r="L60" t="s">
        <v>2</v>
      </c>
      <c r="M60">
        <f t="shared" si="0"/>
        <v>288</v>
      </c>
    </row>
    <row r="61" spans="1:13" ht="315" x14ac:dyDescent="0.25">
      <c r="A61" t="s">
        <v>21</v>
      </c>
      <c r="B61" t="s">
        <v>136</v>
      </c>
      <c r="C61" s="3" t="s">
        <v>137</v>
      </c>
      <c r="D61" s="3" t="s">
        <v>138</v>
      </c>
      <c r="E61" s="3" t="s">
        <v>160</v>
      </c>
      <c r="F61" s="3" t="s">
        <v>35</v>
      </c>
      <c r="G61" s="3" t="s">
        <v>140</v>
      </c>
      <c r="H61" s="3" t="s">
        <v>3</v>
      </c>
      <c r="I61" s="3" t="s">
        <v>1</v>
      </c>
      <c r="J61" s="3" t="s">
        <v>161</v>
      </c>
      <c r="K61" s="3" t="s">
        <v>4</v>
      </c>
      <c r="L61" t="s">
        <v>2</v>
      </c>
      <c r="M61">
        <f t="shared" si="0"/>
        <v>292</v>
      </c>
    </row>
    <row r="62" spans="1:13" ht="285" x14ac:dyDescent="0.25">
      <c r="A62" t="s">
        <v>21</v>
      </c>
      <c r="B62" t="s">
        <v>136</v>
      </c>
      <c r="C62" s="3" t="s">
        <v>137</v>
      </c>
      <c r="D62" s="3" t="s">
        <v>138</v>
      </c>
      <c r="E62" s="3" t="s">
        <v>162</v>
      </c>
      <c r="F62" s="3" t="s">
        <v>35</v>
      </c>
      <c r="G62" s="3" t="s">
        <v>163</v>
      </c>
      <c r="H62" s="3" t="s">
        <v>3</v>
      </c>
      <c r="I62" s="3" t="s">
        <v>1</v>
      </c>
      <c r="J62" s="3" t="s">
        <v>164</v>
      </c>
      <c r="K62" s="3" t="s">
        <v>3</v>
      </c>
      <c r="L62" t="s">
        <v>2</v>
      </c>
      <c r="M62">
        <f t="shared" si="0"/>
        <v>292</v>
      </c>
    </row>
    <row r="63" spans="1:13" ht="225" x14ac:dyDescent="0.25">
      <c r="A63" t="s">
        <v>21</v>
      </c>
      <c r="B63" t="s">
        <v>136</v>
      </c>
      <c r="C63" s="3" t="s">
        <v>137</v>
      </c>
      <c r="D63" s="3" t="s">
        <v>138</v>
      </c>
      <c r="E63" s="3" t="s">
        <v>165</v>
      </c>
      <c r="F63" s="3" t="s">
        <v>32</v>
      </c>
      <c r="G63" s="3" t="s">
        <v>140</v>
      </c>
      <c r="H63" s="3" t="s">
        <v>3</v>
      </c>
      <c r="I63" s="3" t="s">
        <v>1</v>
      </c>
      <c r="J63" s="3" t="s">
        <v>166</v>
      </c>
      <c r="K63" s="3" t="s">
        <v>5</v>
      </c>
      <c r="L63" t="s">
        <v>2</v>
      </c>
      <c r="M63">
        <f t="shared" si="0"/>
        <v>302</v>
      </c>
    </row>
    <row r="64" spans="1:13" ht="315" x14ac:dyDescent="0.25">
      <c r="A64" t="s">
        <v>21</v>
      </c>
      <c r="B64" t="s">
        <v>136</v>
      </c>
      <c r="C64" s="3" t="s">
        <v>137</v>
      </c>
      <c r="D64" s="3" t="s">
        <v>138</v>
      </c>
      <c r="E64" s="3" t="s">
        <v>167</v>
      </c>
      <c r="F64" s="3" t="s">
        <v>35</v>
      </c>
      <c r="G64" s="3" t="s">
        <v>140</v>
      </c>
      <c r="H64" s="3" t="s">
        <v>3</v>
      </c>
      <c r="I64" s="3" t="s">
        <v>1</v>
      </c>
      <c r="J64" s="3" t="s">
        <v>168</v>
      </c>
      <c r="K64" s="3" t="s">
        <v>4</v>
      </c>
      <c r="L64" t="s">
        <v>2</v>
      </c>
      <c r="M64">
        <f t="shared" si="0"/>
        <v>297</v>
      </c>
    </row>
    <row r="65" spans="1:13" ht="150" x14ac:dyDescent="0.25">
      <c r="A65" t="s">
        <v>21</v>
      </c>
      <c r="B65" t="s">
        <v>136</v>
      </c>
      <c r="C65" s="3" t="s">
        <v>137</v>
      </c>
      <c r="D65" s="3" t="s">
        <v>138</v>
      </c>
      <c r="E65" s="3" t="s">
        <v>169</v>
      </c>
      <c r="F65" s="3" t="s">
        <v>26</v>
      </c>
      <c r="G65" s="3" t="s">
        <v>140</v>
      </c>
      <c r="H65" s="3" t="s">
        <v>3</v>
      </c>
      <c r="I65" s="3" t="s">
        <v>1</v>
      </c>
      <c r="J65" s="3" t="s">
        <v>170</v>
      </c>
      <c r="K65" s="3" t="s">
        <v>5</v>
      </c>
      <c r="L65" t="s">
        <v>2</v>
      </c>
      <c r="M65">
        <f t="shared" si="0"/>
        <v>302</v>
      </c>
    </row>
    <row r="66" spans="1:13" ht="405" x14ac:dyDescent="0.25">
      <c r="A66" t="s">
        <v>21</v>
      </c>
      <c r="B66" t="s">
        <v>136</v>
      </c>
      <c r="C66" s="3" t="s">
        <v>137</v>
      </c>
      <c r="D66" s="3" t="s">
        <v>138</v>
      </c>
      <c r="E66" s="3" t="s">
        <v>171</v>
      </c>
      <c r="F66" s="3" t="s">
        <v>26</v>
      </c>
      <c r="G66" s="3" t="s">
        <v>140</v>
      </c>
      <c r="H66" s="3" t="s">
        <v>3</v>
      </c>
      <c r="I66" s="3" t="s">
        <v>1</v>
      </c>
      <c r="J66" s="3" t="s">
        <v>172</v>
      </c>
      <c r="K66" s="3" t="s">
        <v>4</v>
      </c>
      <c r="L66" t="s">
        <v>2</v>
      </c>
      <c r="M66">
        <f t="shared" si="0"/>
        <v>308</v>
      </c>
    </row>
    <row r="67" spans="1:13" ht="409.5" x14ac:dyDescent="0.25">
      <c r="A67" t="s">
        <v>21</v>
      </c>
      <c r="B67" t="s">
        <v>136</v>
      </c>
      <c r="C67" s="3" t="s">
        <v>137</v>
      </c>
      <c r="D67" s="3" t="s">
        <v>138</v>
      </c>
      <c r="E67" s="3" t="s">
        <v>173</v>
      </c>
      <c r="F67" s="3" t="s">
        <v>32</v>
      </c>
      <c r="G67" s="3" t="s">
        <v>174</v>
      </c>
      <c r="H67" s="3" t="s">
        <v>3</v>
      </c>
      <c r="I67" s="3" t="s">
        <v>2</v>
      </c>
      <c r="J67" s="3" t="s">
        <v>175</v>
      </c>
      <c r="K67" s="3" t="s">
        <v>4</v>
      </c>
      <c r="L67" t="s">
        <v>2</v>
      </c>
      <c r="M67">
        <f t="shared" ref="M67:M130" si="1">LEN(D67)+LEN(E67)</f>
        <v>288</v>
      </c>
    </row>
    <row r="68" spans="1:13" ht="390" x14ac:dyDescent="0.25">
      <c r="A68" t="s">
        <v>21</v>
      </c>
      <c r="B68" t="s">
        <v>136</v>
      </c>
      <c r="C68" s="3" t="s">
        <v>137</v>
      </c>
      <c r="D68" s="3" t="s">
        <v>138</v>
      </c>
      <c r="E68" s="3" t="s">
        <v>176</v>
      </c>
      <c r="F68" s="3" t="s">
        <v>32</v>
      </c>
      <c r="G68" s="3" t="s">
        <v>140</v>
      </c>
      <c r="H68" s="3" t="s">
        <v>3</v>
      </c>
      <c r="I68" s="3" t="s">
        <v>1</v>
      </c>
      <c r="J68" s="3" t="s">
        <v>177</v>
      </c>
      <c r="K68" s="3" t="s">
        <v>4</v>
      </c>
      <c r="L68" t="s">
        <v>2</v>
      </c>
      <c r="M68">
        <f t="shared" si="1"/>
        <v>291</v>
      </c>
    </row>
    <row r="69" spans="1:13" ht="165" x14ac:dyDescent="0.25">
      <c r="A69" t="s">
        <v>21</v>
      </c>
      <c r="B69" t="s">
        <v>136</v>
      </c>
      <c r="C69" s="3" t="s">
        <v>137</v>
      </c>
      <c r="D69" s="3" t="s">
        <v>138</v>
      </c>
      <c r="E69" s="3" t="s">
        <v>178</v>
      </c>
      <c r="F69" s="3" t="s">
        <v>32</v>
      </c>
      <c r="G69" s="3" t="s">
        <v>140</v>
      </c>
      <c r="H69" s="3" t="s">
        <v>3</v>
      </c>
      <c r="I69" s="3" t="s">
        <v>1</v>
      </c>
      <c r="J69" s="3" t="s">
        <v>179</v>
      </c>
      <c r="K69" s="3" t="s">
        <v>4</v>
      </c>
      <c r="L69" t="s">
        <v>2</v>
      </c>
      <c r="M69">
        <f t="shared" si="1"/>
        <v>301</v>
      </c>
    </row>
    <row r="70" spans="1:13" ht="255" x14ac:dyDescent="0.25">
      <c r="A70" t="s">
        <v>21</v>
      </c>
      <c r="B70" t="s">
        <v>136</v>
      </c>
      <c r="C70" s="3" t="s">
        <v>137</v>
      </c>
      <c r="D70" s="3" t="s">
        <v>138</v>
      </c>
      <c r="E70" s="3" t="s">
        <v>180</v>
      </c>
      <c r="F70" s="3" t="s">
        <v>32</v>
      </c>
      <c r="G70" s="3" t="s">
        <v>140</v>
      </c>
      <c r="H70" s="3" t="s">
        <v>3</v>
      </c>
      <c r="I70" s="3" t="s">
        <v>1</v>
      </c>
      <c r="J70" s="3" t="s">
        <v>181</v>
      </c>
      <c r="K70" s="3" t="s">
        <v>4</v>
      </c>
      <c r="L70" t="s">
        <v>2</v>
      </c>
      <c r="M70">
        <f t="shared" si="1"/>
        <v>302</v>
      </c>
    </row>
    <row r="71" spans="1:13" ht="345" x14ac:dyDescent="0.25">
      <c r="A71" t="s">
        <v>21</v>
      </c>
      <c r="B71" t="s">
        <v>136</v>
      </c>
      <c r="C71" s="3" t="s">
        <v>137</v>
      </c>
      <c r="D71" s="3" t="s">
        <v>138</v>
      </c>
      <c r="E71" s="3" t="s">
        <v>182</v>
      </c>
      <c r="F71" s="3" t="s">
        <v>26</v>
      </c>
      <c r="G71" s="3" t="s">
        <v>140</v>
      </c>
      <c r="H71" s="3" t="s">
        <v>3</v>
      </c>
      <c r="I71" s="3" t="s">
        <v>1</v>
      </c>
      <c r="J71" s="3" t="s">
        <v>183</v>
      </c>
      <c r="K71" s="3" t="s">
        <v>4</v>
      </c>
      <c r="L71" t="s">
        <v>2</v>
      </c>
      <c r="M71">
        <f t="shared" si="1"/>
        <v>299</v>
      </c>
    </row>
    <row r="72" spans="1:13" ht="150" x14ac:dyDescent="0.25">
      <c r="A72" t="s">
        <v>21</v>
      </c>
      <c r="B72" t="s">
        <v>136</v>
      </c>
      <c r="C72" s="3" t="s">
        <v>137</v>
      </c>
      <c r="D72" s="3" t="s">
        <v>138</v>
      </c>
      <c r="E72" s="3" t="s">
        <v>184</v>
      </c>
      <c r="F72" s="3" t="s">
        <v>32</v>
      </c>
      <c r="G72" s="3" t="s">
        <v>140</v>
      </c>
      <c r="H72" s="3" t="s">
        <v>3</v>
      </c>
      <c r="I72" s="3" t="s">
        <v>1</v>
      </c>
      <c r="J72" s="3" t="s">
        <v>185</v>
      </c>
      <c r="K72" s="3" t="s">
        <v>4</v>
      </c>
      <c r="L72" t="s">
        <v>2</v>
      </c>
      <c r="M72">
        <f t="shared" si="1"/>
        <v>303</v>
      </c>
    </row>
    <row r="73" spans="1:13" ht="210" x14ac:dyDescent="0.25">
      <c r="A73" t="s">
        <v>21</v>
      </c>
      <c r="B73" t="s">
        <v>136</v>
      </c>
      <c r="C73" s="3" t="s">
        <v>137</v>
      </c>
      <c r="D73" s="3" t="s">
        <v>138</v>
      </c>
      <c r="E73" s="3" t="s">
        <v>186</v>
      </c>
      <c r="F73" s="3" t="s">
        <v>26</v>
      </c>
      <c r="G73" s="3" t="s">
        <v>140</v>
      </c>
      <c r="H73" s="3" t="s">
        <v>3</v>
      </c>
      <c r="I73" s="3" t="s">
        <v>1</v>
      </c>
      <c r="J73" s="3" t="s">
        <v>187</v>
      </c>
      <c r="K73" s="3" t="s">
        <v>4</v>
      </c>
      <c r="L73" t="s">
        <v>2</v>
      </c>
      <c r="M73">
        <f t="shared" si="1"/>
        <v>300</v>
      </c>
    </row>
    <row r="74" spans="1:13" ht="409.5" x14ac:dyDescent="0.25">
      <c r="A74" t="s">
        <v>21</v>
      </c>
      <c r="B74" t="s">
        <v>136</v>
      </c>
      <c r="C74" s="3" t="s">
        <v>137</v>
      </c>
      <c r="D74" s="3" t="s">
        <v>138</v>
      </c>
      <c r="E74" s="3" t="s">
        <v>188</v>
      </c>
      <c r="F74" s="3" t="s">
        <v>32</v>
      </c>
      <c r="G74" s="3" t="s">
        <v>32</v>
      </c>
      <c r="H74" s="3" t="s">
        <v>4</v>
      </c>
      <c r="I74" s="3" t="s">
        <v>1</v>
      </c>
      <c r="J74" s="3" t="s">
        <v>189</v>
      </c>
      <c r="K74" s="3" t="s">
        <v>4</v>
      </c>
      <c r="L74" t="s">
        <v>2</v>
      </c>
      <c r="M74">
        <f t="shared" si="1"/>
        <v>303</v>
      </c>
    </row>
    <row r="75" spans="1:13" ht="240" x14ac:dyDescent="0.25">
      <c r="A75" t="s">
        <v>21</v>
      </c>
      <c r="B75" t="s">
        <v>136</v>
      </c>
      <c r="C75" s="3" t="s">
        <v>137</v>
      </c>
      <c r="D75" s="3" t="s">
        <v>138</v>
      </c>
      <c r="E75" s="3" t="s">
        <v>190</v>
      </c>
      <c r="F75" s="3" t="s">
        <v>26</v>
      </c>
      <c r="G75" s="3" t="s">
        <v>148</v>
      </c>
      <c r="H75" s="3" t="s">
        <v>3</v>
      </c>
      <c r="I75" s="3" t="s">
        <v>1</v>
      </c>
      <c r="J75" s="3" t="s">
        <v>191</v>
      </c>
      <c r="K75" s="3" t="s">
        <v>4</v>
      </c>
      <c r="L75" t="s">
        <v>2</v>
      </c>
      <c r="M75">
        <f t="shared" si="1"/>
        <v>305</v>
      </c>
    </row>
    <row r="76" spans="1:13" ht="225" x14ac:dyDescent="0.25">
      <c r="A76" t="s">
        <v>21</v>
      </c>
      <c r="B76" t="s">
        <v>136</v>
      </c>
      <c r="C76" s="3" t="s">
        <v>137</v>
      </c>
      <c r="D76" s="3" t="s">
        <v>138</v>
      </c>
      <c r="E76" s="3" t="s">
        <v>192</v>
      </c>
      <c r="F76" s="3" t="s">
        <v>193</v>
      </c>
      <c r="G76" s="3" t="s">
        <v>174</v>
      </c>
      <c r="H76" s="3" t="s">
        <v>3</v>
      </c>
      <c r="I76" s="3" t="s">
        <v>2</v>
      </c>
      <c r="J76" s="3" t="s">
        <v>194</v>
      </c>
      <c r="K76" s="3" t="s">
        <v>5</v>
      </c>
      <c r="L76" t="s">
        <v>2</v>
      </c>
      <c r="M76">
        <f t="shared" si="1"/>
        <v>298</v>
      </c>
    </row>
    <row r="77" spans="1:13" ht="315" x14ac:dyDescent="0.25">
      <c r="A77" t="s">
        <v>21</v>
      </c>
      <c r="B77" t="s">
        <v>136</v>
      </c>
      <c r="C77" s="3" t="s">
        <v>137</v>
      </c>
      <c r="D77" s="3" t="s">
        <v>138</v>
      </c>
      <c r="E77" s="3" t="s">
        <v>195</v>
      </c>
      <c r="F77" s="3" t="s">
        <v>32</v>
      </c>
      <c r="G77" s="3" t="s">
        <v>140</v>
      </c>
      <c r="H77" s="3" t="s">
        <v>3</v>
      </c>
      <c r="I77" s="3" t="s">
        <v>1</v>
      </c>
      <c r="J77" s="3" t="s">
        <v>196</v>
      </c>
      <c r="K77" s="3" t="s">
        <v>3</v>
      </c>
      <c r="L77" t="s">
        <v>2</v>
      </c>
      <c r="M77">
        <f t="shared" si="1"/>
        <v>293</v>
      </c>
    </row>
    <row r="78" spans="1:13" ht="165" x14ac:dyDescent="0.25">
      <c r="A78" t="s">
        <v>21</v>
      </c>
      <c r="B78" t="s">
        <v>136</v>
      </c>
      <c r="C78" s="3" t="s">
        <v>137</v>
      </c>
      <c r="D78" s="3" t="s">
        <v>138</v>
      </c>
      <c r="E78" s="3" t="s">
        <v>197</v>
      </c>
      <c r="F78" s="3" t="s">
        <v>32</v>
      </c>
      <c r="G78" s="3" t="s">
        <v>140</v>
      </c>
      <c r="H78" s="3" t="s">
        <v>3</v>
      </c>
      <c r="I78" s="3" t="s">
        <v>1</v>
      </c>
      <c r="J78" s="3" t="s">
        <v>198</v>
      </c>
      <c r="K78" s="3" t="s">
        <v>5</v>
      </c>
      <c r="L78" t="s">
        <v>2</v>
      </c>
      <c r="M78">
        <f t="shared" si="1"/>
        <v>291</v>
      </c>
    </row>
    <row r="79" spans="1:13" ht="405" x14ac:dyDescent="0.25">
      <c r="A79" t="s">
        <v>21</v>
      </c>
      <c r="B79" t="s">
        <v>136</v>
      </c>
      <c r="C79" s="3" t="s">
        <v>137</v>
      </c>
      <c r="D79" s="3" t="s">
        <v>138</v>
      </c>
      <c r="E79" s="3" t="s">
        <v>199</v>
      </c>
      <c r="F79" s="3" t="s">
        <v>35</v>
      </c>
      <c r="G79" s="3" t="s">
        <v>140</v>
      </c>
      <c r="H79" s="3" t="s">
        <v>3</v>
      </c>
      <c r="I79" s="3" t="s">
        <v>1</v>
      </c>
      <c r="J79" s="3" t="s">
        <v>200</v>
      </c>
      <c r="K79" s="3" t="s">
        <v>4</v>
      </c>
      <c r="L79" t="s">
        <v>2</v>
      </c>
      <c r="M79">
        <f t="shared" si="1"/>
        <v>296</v>
      </c>
    </row>
    <row r="80" spans="1:13" ht="375" x14ac:dyDescent="0.25">
      <c r="A80" t="s">
        <v>21</v>
      </c>
      <c r="B80" t="s">
        <v>136</v>
      </c>
      <c r="C80" s="3" t="s">
        <v>137</v>
      </c>
      <c r="D80" s="3" t="s">
        <v>138</v>
      </c>
      <c r="E80" s="3" t="s">
        <v>201</v>
      </c>
      <c r="F80" s="3" t="s">
        <v>26</v>
      </c>
      <c r="G80" s="3" t="s">
        <v>140</v>
      </c>
      <c r="H80" s="3" t="s">
        <v>3</v>
      </c>
      <c r="I80" s="3" t="s">
        <v>1</v>
      </c>
      <c r="J80" s="3" t="s">
        <v>202</v>
      </c>
      <c r="K80" s="3" t="s">
        <v>4</v>
      </c>
      <c r="L80" t="s">
        <v>2</v>
      </c>
      <c r="M80">
        <f t="shared" si="1"/>
        <v>296</v>
      </c>
    </row>
    <row r="81" spans="1:13" ht="240" x14ac:dyDescent="0.25">
      <c r="A81" t="s">
        <v>21</v>
      </c>
      <c r="B81" t="s">
        <v>136</v>
      </c>
      <c r="C81" s="3" t="s">
        <v>137</v>
      </c>
      <c r="D81" s="3" t="s">
        <v>138</v>
      </c>
      <c r="E81" s="3" t="s">
        <v>203</v>
      </c>
      <c r="F81" s="3" t="s">
        <v>32</v>
      </c>
      <c r="G81" s="3" t="s">
        <v>140</v>
      </c>
      <c r="H81" s="3" t="s">
        <v>3</v>
      </c>
      <c r="I81" s="3" t="s">
        <v>1</v>
      </c>
      <c r="J81" s="3" t="s">
        <v>204</v>
      </c>
      <c r="K81" s="3" t="s">
        <v>3</v>
      </c>
      <c r="L81" t="s">
        <v>2</v>
      </c>
      <c r="M81">
        <f t="shared" si="1"/>
        <v>296</v>
      </c>
    </row>
    <row r="82" spans="1:13" ht="409.5" x14ac:dyDescent="0.25">
      <c r="A82" t="s">
        <v>21</v>
      </c>
      <c r="B82" t="s">
        <v>136</v>
      </c>
      <c r="C82" s="3" t="s">
        <v>137</v>
      </c>
      <c r="D82" s="3" t="s">
        <v>138</v>
      </c>
      <c r="E82" s="3" t="s">
        <v>205</v>
      </c>
      <c r="F82" s="3" t="s">
        <v>32</v>
      </c>
      <c r="G82" s="3" t="s">
        <v>140</v>
      </c>
      <c r="H82" s="3" t="s">
        <v>3</v>
      </c>
      <c r="I82" s="3" t="s">
        <v>1</v>
      </c>
      <c r="J82" s="3" t="s">
        <v>206</v>
      </c>
      <c r="K82" s="3" t="s">
        <v>4</v>
      </c>
      <c r="L82" t="s">
        <v>2</v>
      </c>
      <c r="M82">
        <f t="shared" si="1"/>
        <v>284</v>
      </c>
    </row>
    <row r="83" spans="1:13" ht="409.5" x14ac:dyDescent="0.25">
      <c r="A83" t="s">
        <v>21</v>
      </c>
      <c r="B83" t="s">
        <v>136</v>
      </c>
      <c r="C83" s="3" t="s">
        <v>137</v>
      </c>
      <c r="D83" s="3" t="s">
        <v>138</v>
      </c>
      <c r="E83" s="3" t="s">
        <v>207</v>
      </c>
      <c r="F83" s="3" t="s">
        <v>32</v>
      </c>
      <c r="G83" s="3" t="s">
        <v>148</v>
      </c>
      <c r="H83" s="3" t="s">
        <v>3</v>
      </c>
      <c r="I83" s="3" t="s">
        <v>1</v>
      </c>
      <c r="J83" s="3" t="s">
        <v>208</v>
      </c>
      <c r="K83" s="3" t="s">
        <v>5</v>
      </c>
      <c r="L83" t="s">
        <v>2</v>
      </c>
      <c r="M83">
        <f t="shared" si="1"/>
        <v>288</v>
      </c>
    </row>
    <row r="84" spans="1:13" ht="135" x14ac:dyDescent="0.25">
      <c r="A84" t="s">
        <v>21</v>
      </c>
      <c r="B84" t="s">
        <v>136</v>
      </c>
      <c r="C84" s="3" t="s">
        <v>137</v>
      </c>
      <c r="D84" s="3" t="s">
        <v>138</v>
      </c>
      <c r="E84" s="3" t="s">
        <v>209</v>
      </c>
      <c r="F84" s="3" t="s">
        <v>32</v>
      </c>
      <c r="G84" s="3" t="s">
        <v>140</v>
      </c>
      <c r="H84" s="3" t="s">
        <v>3</v>
      </c>
      <c r="I84" s="3" t="s">
        <v>1</v>
      </c>
      <c r="J84" s="3" t="s">
        <v>210</v>
      </c>
      <c r="K84" s="3" t="s">
        <v>4</v>
      </c>
      <c r="L84" t="s">
        <v>2</v>
      </c>
      <c r="M84">
        <f t="shared" si="1"/>
        <v>281</v>
      </c>
    </row>
    <row r="85" spans="1:13" ht="150" x14ac:dyDescent="0.25">
      <c r="A85" t="s">
        <v>21</v>
      </c>
      <c r="B85" t="s">
        <v>136</v>
      </c>
      <c r="C85" s="3" t="s">
        <v>137</v>
      </c>
      <c r="D85" s="3" t="s">
        <v>138</v>
      </c>
      <c r="E85" s="3" t="s">
        <v>211</v>
      </c>
      <c r="F85" s="3" t="s">
        <v>32</v>
      </c>
      <c r="G85" s="3" t="s">
        <v>212</v>
      </c>
      <c r="H85" s="3" t="s">
        <v>5</v>
      </c>
      <c r="I85" s="3" t="s">
        <v>2</v>
      </c>
      <c r="J85" s="3" t="s">
        <v>213</v>
      </c>
      <c r="K85" s="3" t="s">
        <v>5</v>
      </c>
      <c r="L85" t="s">
        <v>2</v>
      </c>
      <c r="M85">
        <f t="shared" si="1"/>
        <v>288</v>
      </c>
    </row>
    <row r="86" spans="1:13" ht="195" x14ac:dyDescent="0.25">
      <c r="A86" t="s">
        <v>21</v>
      </c>
      <c r="B86" t="s">
        <v>136</v>
      </c>
      <c r="C86" s="3" t="s">
        <v>137</v>
      </c>
      <c r="D86" s="3" t="s">
        <v>138</v>
      </c>
      <c r="E86" s="3" t="s">
        <v>214</v>
      </c>
      <c r="F86" s="3" t="s">
        <v>35</v>
      </c>
      <c r="G86" s="3" t="s">
        <v>140</v>
      </c>
      <c r="H86" s="3" t="s">
        <v>3</v>
      </c>
      <c r="I86" s="3" t="s">
        <v>1</v>
      </c>
      <c r="J86" s="3" t="s">
        <v>215</v>
      </c>
      <c r="K86" s="3" t="s">
        <v>4</v>
      </c>
      <c r="L86" t="s">
        <v>2</v>
      </c>
      <c r="M86">
        <f t="shared" si="1"/>
        <v>293</v>
      </c>
    </row>
    <row r="87" spans="1:13" ht="150" x14ac:dyDescent="0.25">
      <c r="A87" t="s">
        <v>21</v>
      </c>
      <c r="B87" t="s">
        <v>136</v>
      </c>
      <c r="C87" s="3" t="s">
        <v>137</v>
      </c>
      <c r="D87" s="3" t="s">
        <v>138</v>
      </c>
      <c r="E87" s="3" t="s">
        <v>216</v>
      </c>
      <c r="F87" s="3" t="s">
        <v>26</v>
      </c>
      <c r="G87" s="3" t="s">
        <v>140</v>
      </c>
      <c r="H87" s="3" t="s">
        <v>3</v>
      </c>
      <c r="I87" s="3" t="s">
        <v>1</v>
      </c>
      <c r="J87" s="3" t="s">
        <v>217</v>
      </c>
      <c r="K87" s="3" t="s">
        <v>4</v>
      </c>
      <c r="L87" t="s">
        <v>2</v>
      </c>
      <c r="M87">
        <f t="shared" si="1"/>
        <v>294</v>
      </c>
    </row>
    <row r="88" spans="1:13" ht="315" x14ac:dyDescent="0.25">
      <c r="A88" t="s">
        <v>21</v>
      </c>
      <c r="B88" t="s">
        <v>136</v>
      </c>
      <c r="C88" s="3" t="s">
        <v>137</v>
      </c>
      <c r="D88" s="3" t="s">
        <v>138</v>
      </c>
      <c r="E88" s="3" t="s">
        <v>218</v>
      </c>
      <c r="F88" s="3" t="s">
        <v>35</v>
      </c>
      <c r="G88" s="3" t="s">
        <v>148</v>
      </c>
      <c r="H88" s="3" t="s">
        <v>3</v>
      </c>
      <c r="I88" s="3" t="s">
        <v>1</v>
      </c>
      <c r="J88" s="3" t="s">
        <v>219</v>
      </c>
      <c r="K88" s="3" t="s">
        <v>4</v>
      </c>
      <c r="L88" t="s">
        <v>2</v>
      </c>
      <c r="M88">
        <f t="shared" si="1"/>
        <v>286</v>
      </c>
    </row>
    <row r="89" spans="1:13" ht="165" x14ac:dyDescent="0.25">
      <c r="A89" t="s">
        <v>21</v>
      </c>
      <c r="B89" t="s">
        <v>136</v>
      </c>
      <c r="C89" s="3" t="s">
        <v>137</v>
      </c>
      <c r="D89" s="3" t="s">
        <v>138</v>
      </c>
      <c r="E89" s="3" t="s">
        <v>220</v>
      </c>
      <c r="F89" s="3" t="s">
        <v>35</v>
      </c>
      <c r="G89" s="3" t="s">
        <v>148</v>
      </c>
      <c r="H89" s="3" t="s">
        <v>3</v>
      </c>
      <c r="I89" s="3" t="s">
        <v>1</v>
      </c>
      <c r="J89" s="3" t="s">
        <v>221</v>
      </c>
      <c r="K89" s="3" t="s">
        <v>4</v>
      </c>
      <c r="L89" t="s">
        <v>2</v>
      </c>
      <c r="M89">
        <f t="shared" si="1"/>
        <v>292</v>
      </c>
    </row>
    <row r="90" spans="1:13" ht="330" x14ac:dyDescent="0.25">
      <c r="A90" t="s">
        <v>21</v>
      </c>
      <c r="B90" t="s">
        <v>136</v>
      </c>
      <c r="C90" s="3" t="s">
        <v>137</v>
      </c>
      <c r="D90" s="3" t="s">
        <v>138</v>
      </c>
      <c r="E90" s="3" t="s">
        <v>222</v>
      </c>
      <c r="F90" s="3" t="s">
        <v>35</v>
      </c>
      <c r="G90" s="3" t="s">
        <v>223</v>
      </c>
      <c r="H90" s="3" t="s">
        <v>3</v>
      </c>
      <c r="I90" s="3" t="s">
        <v>1</v>
      </c>
      <c r="J90" s="3" t="s">
        <v>224</v>
      </c>
      <c r="K90" s="3" t="s">
        <v>4</v>
      </c>
      <c r="L90" t="s">
        <v>2</v>
      </c>
      <c r="M90">
        <f t="shared" si="1"/>
        <v>291</v>
      </c>
    </row>
    <row r="91" spans="1:13" ht="195" x14ac:dyDescent="0.25">
      <c r="A91" t="s">
        <v>21</v>
      </c>
      <c r="B91" t="s">
        <v>136</v>
      </c>
      <c r="C91" s="3" t="s">
        <v>137</v>
      </c>
      <c r="D91" s="3" t="s">
        <v>138</v>
      </c>
      <c r="E91" s="3" t="s">
        <v>225</v>
      </c>
      <c r="F91" s="3" t="s">
        <v>26</v>
      </c>
      <c r="G91" s="3" t="s">
        <v>140</v>
      </c>
      <c r="H91" s="3" t="s">
        <v>3</v>
      </c>
      <c r="I91" s="3" t="s">
        <v>1</v>
      </c>
      <c r="J91" s="3" t="s">
        <v>226</v>
      </c>
      <c r="K91" s="3" t="s">
        <v>4</v>
      </c>
      <c r="L91" t="s">
        <v>2</v>
      </c>
      <c r="M91">
        <f t="shared" si="1"/>
        <v>290</v>
      </c>
    </row>
    <row r="92" spans="1:13" ht="165" x14ac:dyDescent="0.25">
      <c r="A92" t="s">
        <v>21</v>
      </c>
      <c r="B92" t="s">
        <v>136</v>
      </c>
      <c r="C92" s="3" t="s">
        <v>137</v>
      </c>
      <c r="D92" s="3" t="s">
        <v>138</v>
      </c>
      <c r="E92" s="3" t="s">
        <v>227</v>
      </c>
      <c r="F92" s="3" t="s">
        <v>35</v>
      </c>
      <c r="G92" s="3" t="s">
        <v>140</v>
      </c>
      <c r="H92" s="3" t="s">
        <v>3</v>
      </c>
      <c r="I92" s="3" t="s">
        <v>1</v>
      </c>
      <c r="J92" s="3" t="s">
        <v>228</v>
      </c>
      <c r="K92" s="3" t="s">
        <v>4</v>
      </c>
      <c r="L92" t="s">
        <v>2</v>
      </c>
      <c r="M92">
        <f t="shared" si="1"/>
        <v>292</v>
      </c>
    </row>
    <row r="93" spans="1:13" ht="120" x14ac:dyDescent="0.25">
      <c r="A93" t="s">
        <v>21</v>
      </c>
      <c r="B93" t="s">
        <v>136</v>
      </c>
      <c r="C93" s="3" t="s">
        <v>137</v>
      </c>
      <c r="D93" s="3" t="s">
        <v>138</v>
      </c>
      <c r="E93" s="3" t="s">
        <v>229</v>
      </c>
      <c r="F93" s="3" t="s">
        <v>35</v>
      </c>
      <c r="G93" s="3" t="s">
        <v>230</v>
      </c>
      <c r="H93" s="3" t="s">
        <v>3</v>
      </c>
      <c r="I93" s="3" t="s">
        <v>2</v>
      </c>
      <c r="J93" s="3" t="s">
        <v>231</v>
      </c>
      <c r="K93" s="3" t="s">
        <v>4</v>
      </c>
      <c r="L93" t="s">
        <v>2</v>
      </c>
      <c r="M93">
        <f t="shared" si="1"/>
        <v>292</v>
      </c>
    </row>
    <row r="94" spans="1:13" ht="210" x14ac:dyDescent="0.25">
      <c r="A94" t="s">
        <v>21</v>
      </c>
      <c r="B94" t="s">
        <v>136</v>
      </c>
      <c r="C94" s="3" t="s">
        <v>137</v>
      </c>
      <c r="D94" s="3" t="s">
        <v>138</v>
      </c>
      <c r="E94" s="3" t="s">
        <v>232</v>
      </c>
      <c r="F94" s="3" t="s">
        <v>233</v>
      </c>
      <c r="G94" s="3" t="s">
        <v>148</v>
      </c>
      <c r="H94" s="3" t="s">
        <v>3</v>
      </c>
      <c r="I94" s="3" t="s">
        <v>1</v>
      </c>
      <c r="J94" s="3" t="s">
        <v>234</v>
      </c>
      <c r="K94" s="3" t="s">
        <v>4</v>
      </c>
      <c r="L94" t="s">
        <v>2</v>
      </c>
      <c r="M94">
        <f t="shared" si="1"/>
        <v>286</v>
      </c>
    </row>
    <row r="95" spans="1:13" ht="225" x14ac:dyDescent="0.25">
      <c r="A95" t="s">
        <v>21</v>
      </c>
      <c r="B95" t="s">
        <v>136</v>
      </c>
      <c r="C95" s="3" t="s">
        <v>137</v>
      </c>
      <c r="D95" s="3" t="s">
        <v>138</v>
      </c>
      <c r="E95" s="3" t="s">
        <v>235</v>
      </c>
      <c r="F95" s="3" t="s">
        <v>26</v>
      </c>
      <c r="G95" s="3" t="s">
        <v>140</v>
      </c>
      <c r="H95" s="3" t="s">
        <v>3</v>
      </c>
      <c r="I95" s="3" t="s">
        <v>1</v>
      </c>
      <c r="J95" s="3" t="s">
        <v>236</v>
      </c>
      <c r="K95" s="3" t="s">
        <v>4</v>
      </c>
      <c r="L95" t="s">
        <v>2</v>
      </c>
      <c r="M95">
        <f t="shared" si="1"/>
        <v>290</v>
      </c>
    </row>
    <row r="96" spans="1:13" ht="405" x14ac:dyDescent="0.25">
      <c r="A96" t="s">
        <v>21</v>
      </c>
      <c r="B96" t="s">
        <v>136</v>
      </c>
      <c r="C96" s="3" t="s">
        <v>137</v>
      </c>
      <c r="D96" s="3" t="s">
        <v>138</v>
      </c>
      <c r="E96" s="3" t="s">
        <v>237</v>
      </c>
      <c r="F96" s="3" t="s">
        <v>35</v>
      </c>
      <c r="G96" s="3" t="s">
        <v>140</v>
      </c>
      <c r="H96" s="3" t="s">
        <v>3</v>
      </c>
      <c r="I96" s="3" t="s">
        <v>1</v>
      </c>
      <c r="J96" s="3" t="s">
        <v>238</v>
      </c>
      <c r="K96" s="3" t="s">
        <v>4</v>
      </c>
      <c r="L96" t="s">
        <v>2</v>
      </c>
      <c r="M96">
        <f t="shared" si="1"/>
        <v>294</v>
      </c>
    </row>
    <row r="97" spans="1:13" ht="165" x14ac:dyDescent="0.25">
      <c r="A97" t="s">
        <v>21</v>
      </c>
      <c r="B97" t="s">
        <v>136</v>
      </c>
      <c r="C97" s="3" t="s">
        <v>137</v>
      </c>
      <c r="D97" s="3" t="s">
        <v>138</v>
      </c>
      <c r="E97" s="3" t="s">
        <v>239</v>
      </c>
      <c r="F97" s="3" t="s">
        <v>26</v>
      </c>
      <c r="G97" s="3" t="s">
        <v>140</v>
      </c>
      <c r="H97" s="3" t="s">
        <v>3</v>
      </c>
      <c r="I97" s="3" t="s">
        <v>1</v>
      </c>
      <c r="J97" s="3" t="s">
        <v>240</v>
      </c>
      <c r="K97" s="3" t="s">
        <v>4</v>
      </c>
      <c r="L97" t="s">
        <v>2</v>
      </c>
      <c r="M97">
        <f t="shared" si="1"/>
        <v>291</v>
      </c>
    </row>
    <row r="98" spans="1:13" ht="165" x14ac:dyDescent="0.25">
      <c r="A98" t="s">
        <v>21</v>
      </c>
      <c r="B98" t="s">
        <v>136</v>
      </c>
      <c r="C98" s="3" t="s">
        <v>137</v>
      </c>
      <c r="D98" s="3" t="s">
        <v>138</v>
      </c>
      <c r="E98" s="3" t="s">
        <v>241</v>
      </c>
      <c r="F98" s="3" t="s">
        <v>26</v>
      </c>
      <c r="G98" s="3" t="s">
        <v>242</v>
      </c>
      <c r="H98" s="3" t="s">
        <v>3</v>
      </c>
      <c r="I98" s="3" t="s">
        <v>2</v>
      </c>
      <c r="J98" s="3" t="s">
        <v>243</v>
      </c>
      <c r="K98" s="3" t="s">
        <v>4</v>
      </c>
      <c r="L98" t="s">
        <v>2</v>
      </c>
      <c r="M98">
        <f t="shared" si="1"/>
        <v>291</v>
      </c>
    </row>
    <row r="99" spans="1:13" ht="255" x14ac:dyDescent="0.25">
      <c r="A99" t="s">
        <v>21</v>
      </c>
      <c r="B99" t="s">
        <v>136</v>
      </c>
      <c r="C99" s="3" t="s">
        <v>137</v>
      </c>
      <c r="D99" s="3" t="s">
        <v>138</v>
      </c>
      <c r="E99" s="3" t="s">
        <v>244</v>
      </c>
      <c r="F99" s="3" t="s">
        <v>26</v>
      </c>
      <c r="G99" s="3" t="s">
        <v>245</v>
      </c>
      <c r="H99" s="3" t="s">
        <v>3</v>
      </c>
      <c r="I99" s="3" t="s">
        <v>2</v>
      </c>
      <c r="J99" s="3" t="s">
        <v>246</v>
      </c>
      <c r="K99" s="3" t="s">
        <v>4</v>
      </c>
      <c r="L99" t="s">
        <v>2</v>
      </c>
      <c r="M99">
        <f t="shared" si="1"/>
        <v>284</v>
      </c>
    </row>
    <row r="100" spans="1:13" ht="270" x14ac:dyDescent="0.25">
      <c r="A100" t="s">
        <v>21</v>
      </c>
      <c r="B100" t="s">
        <v>136</v>
      </c>
      <c r="C100" s="3" t="s">
        <v>137</v>
      </c>
      <c r="D100" s="3" t="s">
        <v>138</v>
      </c>
      <c r="E100" s="3" t="s">
        <v>247</v>
      </c>
      <c r="F100" s="3" t="s">
        <v>26</v>
      </c>
      <c r="G100" s="3" t="s">
        <v>140</v>
      </c>
      <c r="H100" s="3" t="s">
        <v>3</v>
      </c>
      <c r="I100" s="3" t="s">
        <v>1</v>
      </c>
      <c r="J100" s="3" t="s">
        <v>248</v>
      </c>
      <c r="K100" s="3" t="s">
        <v>4</v>
      </c>
      <c r="L100" t="s">
        <v>2</v>
      </c>
      <c r="M100">
        <f t="shared" si="1"/>
        <v>290</v>
      </c>
    </row>
    <row r="101" spans="1:13" ht="150" x14ac:dyDescent="0.25">
      <c r="A101" t="s">
        <v>21</v>
      </c>
      <c r="B101" t="s">
        <v>136</v>
      </c>
      <c r="C101" s="3" t="s">
        <v>137</v>
      </c>
      <c r="D101" s="3" t="s">
        <v>138</v>
      </c>
      <c r="E101" s="3" t="s">
        <v>249</v>
      </c>
      <c r="F101" s="3" t="s">
        <v>26</v>
      </c>
      <c r="G101" s="3" t="s">
        <v>250</v>
      </c>
      <c r="H101" s="3" t="s">
        <v>3</v>
      </c>
      <c r="I101" s="3" t="s">
        <v>2</v>
      </c>
      <c r="J101" s="3" t="s">
        <v>251</v>
      </c>
      <c r="K101" s="3" t="s">
        <v>4</v>
      </c>
      <c r="L101" t="s">
        <v>2</v>
      </c>
      <c r="M101">
        <f t="shared" si="1"/>
        <v>285</v>
      </c>
    </row>
    <row r="102" spans="1:13" ht="270" x14ac:dyDescent="0.25">
      <c r="A102" t="s">
        <v>21</v>
      </c>
      <c r="B102" t="s">
        <v>136</v>
      </c>
      <c r="C102" s="3" t="s">
        <v>137</v>
      </c>
      <c r="D102" s="3" t="s">
        <v>138</v>
      </c>
      <c r="E102" s="3" t="s">
        <v>252</v>
      </c>
      <c r="F102" s="3" t="s">
        <v>26</v>
      </c>
      <c r="G102" s="3" t="s">
        <v>140</v>
      </c>
      <c r="H102" s="3" t="s">
        <v>3</v>
      </c>
      <c r="I102" s="3" t="s">
        <v>1</v>
      </c>
      <c r="J102" s="3" t="s">
        <v>253</v>
      </c>
      <c r="K102" s="3" t="s">
        <v>4</v>
      </c>
      <c r="L102" t="s">
        <v>2</v>
      </c>
      <c r="M102">
        <f t="shared" si="1"/>
        <v>284</v>
      </c>
    </row>
    <row r="103" spans="1:13" ht="210" x14ac:dyDescent="0.25">
      <c r="A103" t="s">
        <v>21</v>
      </c>
      <c r="B103" t="s">
        <v>254</v>
      </c>
      <c r="C103" s="3" t="s">
        <v>255</v>
      </c>
      <c r="D103" s="3" t="s">
        <v>256</v>
      </c>
      <c r="E103" s="3" t="s">
        <v>257</v>
      </c>
      <c r="F103" s="3" t="s">
        <v>35</v>
      </c>
      <c r="G103" s="3" t="s">
        <v>35</v>
      </c>
      <c r="H103" s="3" t="s">
        <v>4</v>
      </c>
      <c r="I103" s="3" t="s">
        <v>1</v>
      </c>
      <c r="J103" s="3" t="s">
        <v>258</v>
      </c>
      <c r="K103" s="3" t="s">
        <v>4</v>
      </c>
      <c r="L103" t="s">
        <v>2</v>
      </c>
      <c r="M103">
        <f t="shared" si="1"/>
        <v>339</v>
      </c>
    </row>
    <row r="104" spans="1:13" ht="180" x14ac:dyDescent="0.25">
      <c r="A104" t="s">
        <v>21</v>
      </c>
      <c r="B104" t="s">
        <v>254</v>
      </c>
      <c r="C104" s="3" t="s">
        <v>255</v>
      </c>
      <c r="D104" s="3" t="s">
        <v>256</v>
      </c>
      <c r="E104" s="3" t="s">
        <v>259</v>
      </c>
      <c r="F104" s="3" t="s">
        <v>35</v>
      </c>
      <c r="G104" s="3" t="s">
        <v>35</v>
      </c>
      <c r="H104" s="3" t="s">
        <v>4</v>
      </c>
      <c r="I104" s="3" t="s">
        <v>1</v>
      </c>
      <c r="J104" s="3" t="s">
        <v>260</v>
      </c>
      <c r="K104" s="3" t="s">
        <v>4</v>
      </c>
      <c r="L104" t="s">
        <v>2</v>
      </c>
      <c r="M104">
        <f t="shared" si="1"/>
        <v>336</v>
      </c>
    </row>
    <row r="105" spans="1:13" ht="180" x14ac:dyDescent="0.25">
      <c r="A105" t="s">
        <v>21</v>
      </c>
      <c r="B105" t="s">
        <v>254</v>
      </c>
      <c r="C105" s="3" t="s">
        <v>255</v>
      </c>
      <c r="D105" s="3" t="s">
        <v>256</v>
      </c>
      <c r="E105" s="3" t="s">
        <v>261</v>
      </c>
      <c r="F105" s="3" t="s">
        <v>35</v>
      </c>
      <c r="G105" s="3" t="s">
        <v>35</v>
      </c>
      <c r="H105" s="3" t="s">
        <v>4</v>
      </c>
      <c r="I105" s="3" t="s">
        <v>1</v>
      </c>
      <c r="J105" s="3" t="s">
        <v>262</v>
      </c>
      <c r="K105" s="3" t="s">
        <v>4</v>
      </c>
      <c r="L105" t="s">
        <v>2</v>
      </c>
      <c r="M105">
        <f t="shared" si="1"/>
        <v>352</v>
      </c>
    </row>
    <row r="106" spans="1:13" ht="195" x14ac:dyDescent="0.25">
      <c r="A106" t="s">
        <v>21</v>
      </c>
      <c r="B106" t="s">
        <v>254</v>
      </c>
      <c r="C106" s="3" t="s">
        <v>255</v>
      </c>
      <c r="D106" s="3" t="s">
        <v>256</v>
      </c>
      <c r="E106" s="3" t="s">
        <v>263</v>
      </c>
      <c r="F106" s="3" t="s">
        <v>35</v>
      </c>
      <c r="G106" s="3" t="s">
        <v>35</v>
      </c>
      <c r="H106" s="3" t="s">
        <v>4</v>
      </c>
      <c r="I106" s="3" t="s">
        <v>1</v>
      </c>
      <c r="J106" s="3" t="s">
        <v>264</v>
      </c>
      <c r="K106" s="3" t="s">
        <v>4</v>
      </c>
      <c r="L106" t="s">
        <v>2</v>
      </c>
      <c r="M106">
        <f t="shared" si="1"/>
        <v>341</v>
      </c>
    </row>
    <row r="107" spans="1:13" ht="195" x14ac:dyDescent="0.25">
      <c r="A107" t="s">
        <v>21</v>
      </c>
      <c r="B107" t="s">
        <v>254</v>
      </c>
      <c r="C107" s="3" t="s">
        <v>255</v>
      </c>
      <c r="D107" s="3" t="s">
        <v>256</v>
      </c>
      <c r="E107" s="3" t="s">
        <v>265</v>
      </c>
      <c r="F107" s="3" t="s">
        <v>26</v>
      </c>
      <c r="G107" s="3" t="s">
        <v>26</v>
      </c>
      <c r="H107" s="3" t="s">
        <v>4</v>
      </c>
      <c r="I107" s="3" t="s">
        <v>1</v>
      </c>
      <c r="J107" s="3" t="s">
        <v>266</v>
      </c>
      <c r="K107" s="3" t="s">
        <v>4</v>
      </c>
      <c r="L107" t="s">
        <v>2</v>
      </c>
      <c r="M107">
        <f t="shared" si="1"/>
        <v>327</v>
      </c>
    </row>
    <row r="108" spans="1:13" ht="180" x14ac:dyDescent="0.25">
      <c r="A108" t="s">
        <v>21</v>
      </c>
      <c r="B108" t="s">
        <v>254</v>
      </c>
      <c r="C108" s="3" t="s">
        <v>255</v>
      </c>
      <c r="D108" s="3" t="s">
        <v>256</v>
      </c>
      <c r="E108" s="3" t="s">
        <v>267</v>
      </c>
      <c r="F108" s="3" t="s">
        <v>35</v>
      </c>
      <c r="G108" s="3" t="s">
        <v>35</v>
      </c>
      <c r="H108" s="3" t="s">
        <v>4</v>
      </c>
      <c r="I108" s="3" t="s">
        <v>1</v>
      </c>
      <c r="J108" s="3" t="s">
        <v>268</v>
      </c>
      <c r="K108" s="3" t="s">
        <v>4</v>
      </c>
      <c r="L108" t="s">
        <v>2</v>
      </c>
      <c r="M108">
        <f t="shared" si="1"/>
        <v>331</v>
      </c>
    </row>
    <row r="109" spans="1:13" ht="180" x14ac:dyDescent="0.25">
      <c r="A109" t="s">
        <v>21</v>
      </c>
      <c r="B109" t="s">
        <v>254</v>
      </c>
      <c r="C109" s="3" t="s">
        <v>255</v>
      </c>
      <c r="D109" s="3" t="s">
        <v>256</v>
      </c>
      <c r="E109" s="3" t="s">
        <v>269</v>
      </c>
      <c r="F109" s="3" t="s">
        <v>35</v>
      </c>
      <c r="G109" s="3" t="s">
        <v>35</v>
      </c>
      <c r="H109" s="3" t="s">
        <v>4</v>
      </c>
      <c r="I109" s="3" t="s">
        <v>1</v>
      </c>
      <c r="J109" s="3" t="s">
        <v>270</v>
      </c>
      <c r="K109" s="3" t="s">
        <v>4</v>
      </c>
      <c r="L109" t="s">
        <v>2</v>
      </c>
      <c r="M109">
        <f t="shared" si="1"/>
        <v>329</v>
      </c>
    </row>
    <row r="110" spans="1:13" ht="150" x14ac:dyDescent="0.25">
      <c r="A110" t="s">
        <v>21</v>
      </c>
      <c r="B110" t="s">
        <v>254</v>
      </c>
      <c r="C110" s="3" t="s">
        <v>255</v>
      </c>
      <c r="D110" s="3" t="s">
        <v>256</v>
      </c>
      <c r="E110" s="3" t="s">
        <v>271</v>
      </c>
      <c r="F110" s="3" t="s">
        <v>35</v>
      </c>
      <c r="G110" s="3" t="s">
        <v>35</v>
      </c>
      <c r="H110" s="3" t="s">
        <v>4</v>
      </c>
      <c r="I110" s="3" t="s">
        <v>1</v>
      </c>
      <c r="J110" s="3" t="s">
        <v>272</v>
      </c>
      <c r="K110" s="3" t="s">
        <v>4</v>
      </c>
      <c r="L110" t="s">
        <v>2</v>
      </c>
      <c r="M110">
        <f t="shared" si="1"/>
        <v>330</v>
      </c>
    </row>
    <row r="111" spans="1:13" ht="195" x14ac:dyDescent="0.25">
      <c r="A111" t="s">
        <v>21</v>
      </c>
      <c r="B111" t="s">
        <v>254</v>
      </c>
      <c r="C111" s="3" t="s">
        <v>255</v>
      </c>
      <c r="D111" s="3" t="s">
        <v>256</v>
      </c>
      <c r="E111" s="3" t="s">
        <v>273</v>
      </c>
      <c r="F111" s="3" t="s">
        <v>35</v>
      </c>
      <c r="G111" s="3" t="s">
        <v>35</v>
      </c>
      <c r="H111" s="3" t="s">
        <v>4</v>
      </c>
      <c r="I111" s="3" t="s">
        <v>1</v>
      </c>
      <c r="J111" s="3" t="s">
        <v>274</v>
      </c>
      <c r="K111" s="3" t="s">
        <v>4</v>
      </c>
      <c r="L111" t="s">
        <v>2</v>
      </c>
      <c r="M111">
        <f t="shared" si="1"/>
        <v>336</v>
      </c>
    </row>
    <row r="112" spans="1:13" ht="210" x14ac:dyDescent="0.25">
      <c r="A112" t="s">
        <v>21</v>
      </c>
      <c r="B112" t="s">
        <v>254</v>
      </c>
      <c r="C112" s="3" t="s">
        <v>255</v>
      </c>
      <c r="D112" s="3" t="s">
        <v>256</v>
      </c>
      <c r="E112" s="3" t="s">
        <v>275</v>
      </c>
      <c r="F112" s="3" t="s">
        <v>35</v>
      </c>
      <c r="G112" s="3" t="s">
        <v>35</v>
      </c>
      <c r="H112" s="3" t="s">
        <v>4</v>
      </c>
      <c r="I112" s="3" t="s">
        <v>1</v>
      </c>
      <c r="J112" s="3" t="s">
        <v>276</v>
      </c>
      <c r="K112" s="3" t="s">
        <v>4</v>
      </c>
      <c r="L112" t="s">
        <v>2</v>
      </c>
      <c r="M112">
        <f t="shared" si="1"/>
        <v>333</v>
      </c>
    </row>
    <row r="113" spans="1:13" ht="180" x14ac:dyDescent="0.25">
      <c r="A113" t="s">
        <v>21</v>
      </c>
      <c r="B113" t="s">
        <v>254</v>
      </c>
      <c r="C113" s="3" t="s">
        <v>255</v>
      </c>
      <c r="D113" s="3" t="s">
        <v>256</v>
      </c>
      <c r="E113" s="3" t="s">
        <v>277</v>
      </c>
      <c r="F113" s="3" t="s">
        <v>35</v>
      </c>
      <c r="G113" s="3" t="s">
        <v>35</v>
      </c>
      <c r="H113" s="3" t="s">
        <v>4</v>
      </c>
      <c r="I113" s="3" t="s">
        <v>1</v>
      </c>
      <c r="J113" s="3" t="s">
        <v>278</v>
      </c>
      <c r="K113" s="3" t="s">
        <v>4</v>
      </c>
      <c r="L113" t="s">
        <v>2</v>
      </c>
      <c r="M113">
        <f t="shared" si="1"/>
        <v>328</v>
      </c>
    </row>
    <row r="114" spans="1:13" ht="225" x14ac:dyDescent="0.25">
      <c r="A114" t="s">
        <v>21</v>
      </c>
      <c r="B114" t="s">
        <v>254</v>
      </c>
      <c r="C114" s="3" t="s">
        <v>255</v>
      </c>
      <c r="D114" s="3" t="s">
        <v>256</v>
      </c>
      <c r="E114" s="3" t="s">
        <v>279</v>
      </c>
      <c r="F114" s="3" t="s">
        <v>35</v>
      </c>
      <c r="G114" s="3" t="s">
        <v>35</v>
      </c>
      <c r="H114" s="3" t="s">
        <v>4</v>
      </c>
      <c r="I114" s="3" t="s">
        <v>1</v>
      </c>
      <c r="J114" s="3" t="s">
        <v>280</v>
      </c>
      <c r="K114" s="3" t="s">
        <v>4</v>
      </c>
      <c r="L114" t="s">
        <v>2</v>
      </c>
      <c r="M114">
        <f t="shared" si="1"/>
        <v>339</v>
      </c>
    </row>
    <row r="115" spans="1:13" ht="360" x14ac:dyDescent="0.25">
      <c r="A115" t="s">
        <v>21</v>
      </c>
      <c r="B115" t="s">
        <v>254</v>
      </c>
      <c r="C115" s="3" t="s">
        <v>255</v>
      </c>
      <c r="D115" s="3" t="s">
        <v>256</v>
      </c>
      <c r="E115" s="3" t="s">
        <v>281</v>
      </c>
      <c r="F115" s="3" t="s">
        <v>35</v>
      </c>
      <c r="G115" s="3" t="s">
        <v>35</v>
      </c>
      <c r="H115" s="3" t="s">
        <v>4</v>
      </c>
      <c r="I115" s="3" t="s">
        <v>1</v>
      </c>
      <c r="J115" s="3" t="s">
        <v>282</v>
      </c>
      <c r="K115" s="3" t="s">
        <v>4</v>
      </c>
      <c r="L115" t="s">
        <v>2</v>
      </c>
      <c r="M115">
        <f t="shared" si="1"/>
        <v>336</v>
      </c>
    </row>
    <row r="116" spans="1:13" ht="409.5" x14ac:dyDescent="0.25">
      <c r="A116" t="s">
        <v>21</v>
      </c>
      <c r="B116" t="s">
        <v>254</v>
      </c>
      <c r="C116" s="3" t="s">
        <v>255</v>
      </c>
      <c r="D116" s="3" t="s">
        <v>256</v>
      </c>
      <c r="E116" s="3" t="s">
        <v>283</v>
      </c>
      <c r="F116" s="3" t="s">
        <v>35</v>
      </c>
      <c r="G116" s="3" t="s">
        <v>35</v>
      </c>
      <c r="H116" s="3" t="s">
        <v>4</v>
      </c>
      <c r="I116" s="3" t="s">
        <v>1</v>
      </c>
      <c r="J116" s="3" t="s">
        <v>284</v>
      </c>
      <c r="K116" s="3" t="s">
        <v>4</v>
      </c>
      <c r="L116" t="s">
        <v>2</v>
      </c>
      <c r="M116">
        <f t="shared" si="1"/>
        <v>334</v>
      </c>
    </row>
    <row r="117" spans="1:13" ht="300" x14ac:dyDescent="0.25">
      <c r="A117" t="s">
        <v>21</v>
      </c>
      <c r="B117" t="s">
        <v>254</v>
      </c>
      <c r="C117" s="3" t="s">
        <v>255</v>
      </c>
      <c r="D117" s="3" t="s">
        <v>256</v>
      </c>
      <c r="E117" s="3" t="s">
        <v>285</v>
      </c>
      <c r="F117" s="3" t="s">
        <v>35</v>
      </c>
      <c r="G117" s="3" t="s">
        <v>35</v>
      </c>
      <c r="H117" s="3" t="s">
        <v>4</v>
      </c>
      <c r="I117" s="3" t="s">
        <v>1</v>
      </c>
      <c r="J117" s="3" t="s">
        <v>286</v>
      </c>
      <c r="K117" s="3" t="s">
        <v>3</v>
      </c>
      <c r="L117" t="s">
        <v>2</v>
      </c>
      <c r="M117">
        <f t="shared" si="1"/>
        <v>320</v>
      </c>
    </row>
    <row r="118" spans="1:13" ht="390" x14ac:dyDescent="0.25">
      <c r="A118" t="s">
        <v>21</v>
      </c>
      <c r="B118" t="s">
        <v>254</v>
      </c>
      <c r="C118" s="3" t="s">
        <v>255</v>
      </c>
      <c r="D118" s="3" t="s">
        <v>256</v>
      </c>
      <c r="E118" s="3" t="s">
        <v>287</v>
      </c>
      <c r="F118" s="3" t="s">
        <v>26</v>
      </c>
      <c r="G118" s="3" t="s">
        <v>26</v>
      </c>
      <c r="H118" s="3" t="s">
        <v>5</v>
      </c>
      <c r="I118" s="3" t="s">
        <v>1</v>
      </c>
      <c r="J118" s="3" t="s">
        <v>288</v>
      </c>
      <c r="K118" s="3" t="s">
        <v>4</v>
      </c>
      <c r="L118" t="s">
        <v>2</v>
      </c>
      <c r="M118">
        <f t="shared" si="1"/>
        <v>323</v>
      </c>
    </row>
    <row r="119" spans="1:13" ht="150" x14ac:dyDescent="0.25">
      <c r="A119" t="s">
        <v>21</v>
      </c>
      <c r="B119" t="s">
        <v>254</v>
      </c>
      <c r="C119" s="3" t="s">
        <v>255</v>
      </c>
      <c r="D119" s="3" t="s">
        <v>256</v>
      </c>
      <c r="E119" s="3" t="s">
        <v>289</v>
      </c>
      <c r="F119" s="3" t="s">
        <v>32</v>
      </c>
      <c r="G119" s="3" t="s">
        <v>32</v>
      </c>
      <c r="H119" s="3" t="s">
        <v>4</v>
      </c>
      <c r="I119" s="3" t="s">
        <v>1</v>
      </c>
      <c r="J119" s="3" t="s">
        <v>290</v>
      </c>
      <c r="K119" s="3" t="s">
        <v>4</v>
      </c>
      <c r="L119" t="s">
        <v>2</v>
      </c>
      <c r="M119">
        <f t="shared" si="1"/>
        <v>333</v>
      </c>
    </row>
    <row r="120" spans="1:13" ht="375" x14ac:dyDescent="0.25">
      <c r="A120" t="s">
        <v>21</v>
      </c>
      <c r="B120" t="s">
        <v>254</v>
      </c>
      <c r="C120" s="3" t="s">
        <v>255</v>
      </c>
      <c r="D120" s="3" t="s">
        <v>256</v>
      </c>
      <c r="E120" s="3" t="s">
        <v>291</v>
      </c>
      <c r="F120" s="3" t="s">
        <v>32</v>
      </c>
      <c r="G120" s="3" t="s">
        <v>32</v>
      </c>
      <c r="H120" s="3" t="s">
        <v>4</v>
      </c>
      <c r="I120" s="3" t="s">
        <v>1</v>
      </c>
      <c r="J120" s="3" t="s">
        <v>292</v>
      </c>
      <c r="K120" s="3" t="s">
        <v>4</v>
      </c>
      <c r="L120" t="s">
        <v>2</v>
      </c>
      <c r="M120">
        <f t="shared" si="1"/>
        <v>337</v>
      </c>
    </row>
    <row r="121" spans="1:13" ht="255" x14ac:dyDescent="0.25">
      <c r="A121" t="s">
        <v>21</v>
      </c>
      <c r="B121" t="s">
        <v>254</v>
      </c>
      <c r="C121" s="3" t="s">
        <v>255</v>
      </c>
      <c r="D121" s="3" t="s">
        <v>256</v>
      </c>
      <c r="E121" s="3" t="s">
        <v>293</v>
      </c>
      <c r="F121" s="3" t="s">
        <v>32</v>
      </c>
      <c r="G121" s="3" t="s">
        <v>32</v>
      </c>
      <c r="H121" s="3" t="s">
        <v>4</v>
      </c>
      <c r="I121" s="3" t="s">
        <v>1</v>
      </c>
      <c r="J121" s="3" t="s">
        <v>294</v>
      </c>
      <c r="K121" s="3" t="s">
        <v>4</v>
      </c>
      <c r="L121" t="s">
        <v>2</v>
      </c>
      <c r="M121">
        <f t="shared" si="1"/>
        <v>322</v>
      </c>
    </row>
    <row r="122" spans="1:13" ht="135" x14ac:dyDescent="0.25">
      <c r="A122" t="s">
        <v>21</v>
      </c>
      <c r="B122" t="s">
        <v>254</v>
      </c>
      <c r="C122" s="3" t="s">
        <v>255</v>
      </c>
      <c r="D122" s="3" t="s">
        <v>256</v>
      </c>
      <c r="E122" s="3" t="s">
        <v>295</v>
      </c>
      <c r="F122" s="3" t="s">
        <v>32</v>
      </c>
      <c r="G122" s="3" t="s">
        <v>32</v>
      </c>
      <c r="H122" s="3" t="s">
        <v>4</v>
      </c>
      <c r="I122" s="3" t="s">
        <v>1</v>
      </c>
      <c r="J122" s="3" t="s">
        <v>296</v>
      </c>
      <c r="K122" s="3" t="s">
        <v>4</v>
      </c>
      <c r="L122" t="s">
        <v>2</v>
      </c>
      <c r="M122">
        <f t="shared" si="1"/>
        <v>334</v>
      </c>
    </row>
    <row r="123" spans="1:13" ht="375" x14ac:dyDescent="0.25">
      <c r="A123" t="s">
        <v>21</v>
      </c>
      <c r="B123" t="s">
        <v>254</v>
      </c>
      <c r="C123" s="3" t="s">
        <v>255</v>
      </c>
      <c r="D123" s="3" t="s">
        <v>256</v>
      </c>
      <c r="E123" s="3" t="s">
        <v>297</v>
      </c>
      <c r="F123" s="3" t="s">
        <v>32</v>
      </c>
      <c r="G123" s="3" t="s">
        <v>32</v>
      </c>
      <c r="H123" s="3" t="s">
        <v>4</v>
      </c>
      <c r="I123" s="3" t="s">
        <v>1</v>
      </c>
      <c r="J123" s="3" t="s">
        <v>298</v>
      </c>
      <c r="K123" s="3" t="s">
        <v>4</v>
      </c>
      <c r="L123" t="s">
        <v>2</v>
      </c>
      <c r="M123">
        <f t="shared" si="1"/>
        <v>334</v>
      </c>
    </row>
    <row r="124" spans="1:13" ht="225" x14ac:dyDescent="0.25">
      <c r="A124" t="s">
        <v>21</v>
      </c>
      <c r="B124" t="s">
        <v>254</v>
      </c>
      <c r="C124" s="3" t="s">
        <v>255</v>
      </c>
      <c r="D124" s="3" t="s">
        <v>256</v>
      </c>
      <c r="E124" s="3" t="s">
        <v>299</v>
      </c>
      <c r="F124" s="3" t="s">
        <v>32</v>
      </c>
      <c r="G124" s="3" t="s">
        <v>32</v>
      </c>
      <c r="H124" s="3" t="s">
        <v>4</v>
      </c>
      <c r="I124" s="3" t="s">
        <v>1</v>
      </c>
      <c r="J124" s="3" t="s">
        <v>300</v>
      </c>
      <c r="K124" s="3" t="s">
        <v>4</v>
      </c>
      <c r="L124" t="s">
        <v>2</v>
      </c>
      <c r="M124">
        <f t="shared" si="1"/>
        <v>337</v>
      </c>
    </row>
    <row r="125" spans="1:13" ht="300" x14ac:dyDescent="0.25">
      <c r="A125" t="s">
        <v>21</v>
      </c>
      <c r="B125" t="s">
        <v>254</v>
      </c>
      <c r="C125" s="3" t="s">
        <v>255</v>
      </c>
      <c r="D125" s="3" t="s">
        <v>256</v>
      </c>
      <c r="E125" s="3" t="s">
        <v>301</v>
      </c>
      <c r="F125" s="3" t="s">
        <v>32</v>
      </c>
      <c r="G125" s="3" t="s">
        <v>32</v>
      </c>
      <c r="H125" s="3" t="s">
        <v>4</v>
      </c>
      <c r="I125" s="3" t="s">
        <v>1</v>
      </c>
      <c r="J125" s="3" t="s">
        <v>302</v>
      </c>
      <c r="K125" s="3" t="s">
        <v>4</v>
      </c>
      <c r="L125" t="s">
        <v>2</v>
      </c>
      <c r="M125">
        <f t="shared" si="1"/>
        <v>324</v>
      </c>
    </row>
    <row r="126" spans="1:13" ht="360" x14ac:dyDescent="0.25">
      <c r="A126" t="s">
        <v>21</v>
      </c>
      <c r="B126" t="s">
        <v>254</v>
      </c>
      <c r="C126" s="3" t="s">
        <v>255</v>
      </c>
      <c r="D126" s="3" t="s">
        <v>256</v>
      </c>
      <c r="E126" s="3" t="s">
        <v>303</v>
      </c>
      <c r="F126" s="3" t="s">
        <v>32</v>
      </c>
      <c r="G126" s="3" t="s">
        <v>32</v>
      </c>
      <c r="H126" s="3" t="s">
        <v>4</v>
      </c>
      <c r="I126" s="3" t="s">
        <v>1</v>
      </c>
      <c r="J126" s="3" t="s">
        <v>304</v>
      </c>
      <c r="K126" s="3" t="s">
        <v>4</v>
      </c>
      <c r="L126" t="s">
        <v>2</v>
      </c>
      <c r="M126">
        <f t="shared" si="1"/>
        <v>333</v>
      </c>
    </row>
    <row r="127" spans="1:13" ht="375" x14ac:dyDescent="0.25">
      <c r="A127" t="s">
        <v>21</v>
      </c>
      <c r="B127" t="s">
        <v>254</v>
      </c>
      <c r="C127" s="3" t="s">
        <v>255</v>
      </c>
      <c r="D127" s="3" t="s">
        <v>256</v>
      </c>
      <c r="E127" s="3" t="s">
        <v>305</v>
      </c>
      <c r="F127" s="3" t="s">
        <v>32</v>
      </c>
      <c r="G127" s="3" t="s">
        <v>32</v>
      </c>
      <c r="H127" s="3" t="s">
        <v>4</v>
      </c>
      <c r="I127" s="3" t="s">
        <v>1</v>
      </c>
      <c r="J127" s="3" t="s">
        <v>306</v>
      </c>
      <c r="K127" s="3" t="s">
        <v>4</v>
      </c>
      <c r="L127" t="s">
        <v>2</v>
      </c>
      <c r="M127">
        <f t="shared" si="1"/>
        <v>331</v>
      </c>
    </row>
    <row r="128" spans="1:13" ht="285" x14ac:dyDescent="0.25">
      <c r="A128" t="s">
        <v>21</v>
      </c>
      <c r="B128" t="s">
        <v>254</v>
      </c>
      <c r="C128" s="3" t="s">
        <v>255</v>
      </c>
      <c r="D128" s="3" t="s">
        <v>256</v>
      </c>
      <c r="E128" s="3" t="s">
        <v>307</v>
      </c>
      <c r="F128" s="3" t="s">
        <v>32</v>
      </c>
      <c r="G128" s="3" t="s">
        <v>32</v>
      </c>
      <c r="H128" s="3" t="s">
        <v>4</v>
      </c>
      <c r="I128" s="3" t="s">
        <v>1</v>
      </c>
      <c r="J128" s="3" t="s">
        <v>308</v>
      </c>
      <c r="K128" s="3" t="s">
        <v>4</v>
      </c>
      <c r="L128" t="s">
        <v>2</v>
      </c>
      <c r="M128">
        <f t="shared" si="1"/>
        <v>336</v>
      </c>
    </row>
    <row r="129" spans="1:13" ht="315" x14ac:dyDescent="0.25">
      <c r="A129" t="s">
        <v>21</v>
      </c>
      <c r="B129" t="s">
        <v>254</v>
      </c>
      <c r="C129" s="3" t="s">
        <v>255</v>
      </c>
      <c r="D129" s="3" t="s">
        <v>256</v>
      </c>
      <c r="E129" s="3" t="s">
        <v>309</v>
      </c>
      <c r="F129" s="3" t="s">
        <v>32</v>
      </c>
      <c r="G129" s="3" t="s">
        <v>32</v>
      </c>
      <c r="H129" s="3" t="s">
        <v>4</v>
      </c>
      <c r="I129" s="3" t="s">
        <v>1</v>
      </c>
      <c r="J129" s="3" t="s">
        <v>310</v>
      </c>
      <c r="K129" s="3" t="s">
        <v>4</v>
      </c>
      <c r="L129" t="s">
        <v>2</v>
      </c>
      <c r="M129">
        <f t="shared" si="1"/>
        <v>331</v>
      </c>
    </row>
    <row r="130" spans="1:13" ht="315" x14ac:dyDescent="0.25">
      <c r="A130" t="s">
        <v>21</v>
      </c>
      <c r="B130" t="s">
        <v>254</v>
      </c>
      <c r="C130" s="3" t="s">
        <v>255</v>
      </c>
      <c r="D130" s="3" t="s">
        <v>256</v>
      </c>
      <c r="E130" s="3" t="s">
        <v>311</v>
      </c>
      <c r="F130" s="3" t="s">
        <v>32</v>
      </c>
      <c r="G130" s="3" t="s">
        <v>32</v>
      </c>
      <c r="H130" s="3" t="s">
        <v>4</v>
      </c>
      <c r="I130" s="3" t="s">
        <v>1</v>
      </c>
      <c r="J130" s="3" t="s">
        <v>312</v>
      </c>
      <c r="K130" s="3" t="s">
        <v>4</v>
      </c>
      <c r="L130" t="s">
        <v>2</v>
      </c>
      <c r="M130">
        <f t="shared" si="1"/>
        <v>328</v>
      </c>
    </row>
    <row r="131" spans="1:13" ht="180" x14ac:dyDescent="0.25">
      <c r="A131" t="s">
        <v>21</v>
      </c>
      <c r="B131" t="s">
        <v>254</v>
      </c>
      <c r="C131" s="3" t="s">
        <v>255</v>
      </c>
      <c r="D131" s="3" t="s">
        <v>256</v>
      </c>
      <c r="E131" s="3" t="s">
        <v>313</v>
      </c>
      <c r="F131" s="3" t="s">
        <v>32</v>
      </c>
      <c r="G131" s="3" t="s">
        <v>32</v>
      </c>
      <c r="H131" s="3" t="s">
        <v>4</v>
      </c>
      <c r="I131" s="3" t="s">
        <v>1</v>
      </c>
      <c r="J131" s="3" t="s">
        <v>314</v>
      </c>
      <c r="K131" s="3" t="s">
        <v>4</v>
      </c>
      <c r="L131" t="s">
        <v>2</v>
      </c>
      <c r="M131">
        <f t="shared" ref="M131:M153" si="2">LEN(D131)+LEN(E131)</f>
        <v>326</v>
      </c>
    </row>
    <row r="132" spans="1:13" ht="409.5" x14ac:dyDescent="0.25">
      <c r="A132" t="s">
        <v>21</v>
      </c>
      <c r="B132" t="s">
        <v>254</v>
      </c>
      <c r="C132" s="3" t="s">
        <v>255</v>
      </c>
      <c r="D132" s="3" t="s">
        <v>256</v>
      </c>
      <c r="E132" s="3" t="s">
        <v>315</v>
      </c>
      <c r="F132" s="3" t="s">
        <v>32</v>
      </c>
      <c r="G132" s="3" t="s">
        <v>32</v>
      </c>
      <c r="H132" s="3" t="s">
        <v>4</v>
      </c>
      <c r="I132" s="3" t="s">
        <v>1</v>
      </c>
      <c r="J132" s="3" t="s">
        <v>316</v>
      </c>
      <c r="K132" s="3" t="s">
        <v>4</v>
      </c>
      <c r="L132" t="s">
        <v>2</v>
      </c>
      <c r="M132">
        <f t="shared" si="2"/>
        <v>339</v>
      </c>
    </row>
    <row r="133" spans="1:13" ht="210" x14ac:dyDescent="0.25">
      <c r="A133" t="s">
        <v>21</v>
      </c>
      <c r="B133" t="s">
        <v>254</v>
      </c>
      <c r="C133" s="3" t="s">
        <v>255</v>
      </c>
      <c r="D133" s="3" t="s">
        <v>256</v>
      </c>
      <c r="E133" s="3" t="s">
        <v>317</v>
      </c>
      <c r="F133" s="3" t="s">
        <v>32</v>
      </c>
      <c r="G133" s="3" t="s">
        <v>32</v>
      </c>
      <c r="H133" s="3" t="s">
        <v>4</v>
      </c>
      <c r="I133" s="3" t="s">
        <v>1</v>
      </c>
      <c r="J133" s="3" t="s">
        <v>318</v>
      </c>
      <c r="K133" s="3" t="s">
        <v>4</v>
      </c>
      <c r="L133" t="s">
        <v>2</v>
      </c>
      <c r="M133">
        <f t="shared" si="2"/>
        <v>330</v>
      </c>
    </row>
    <row r="134" spans="1:13" ht="409.5" x14ac:dyDescent="0.25">
      <c r="A134" t="s">
        <v>21</v>
      </c>
      <c r="B134" t="s">
        <v>254</v>
      </c>
      <c r="C134" s="3" t="s">
        <v>255</v>
      </c>
      <c r="D134" s="3" t="s">
        <v>256</v>
      </c>
      <c r="E134" s="3" t="s">
        <v>319</v>
      </c>
      <c r="F134" s="3" t="s">
        <v>26</v>
      </c>
      <c r="G134" s="3" t="s">
        <v>26</v>
      </c>
      <c r="H134" s="3" t="s">
        <v>4</v>
      </c>
      <c r="I134" s="3" t="s">
        <v>1</v>
      </c>
      <c r="J134" s="3" t="s">
        <v>320</v>
      </c>
      <c r="K134" s="3" t="s">
        <v>4</v>
      </c>
      <c r="L134" t="s">
        <v>2</v>
      </c>
      <c r="M134">
        <f t="shared" si="2"/>
        <v>334</v>
      </c>
    </row>
    <row r="135" spans="1:13" ht="165" x14ac:dyDescent="0.25">
      <c r="A135" t="s">
        <v>21</v>
      </c>
      <c r="B135" t="s">
        <v>254</v>
      </c>
      <c r="C135" s="3" t="s">
        <v>255</v>
      </c>
      <c r="D135" s="3" t="s">
        <v>256</v>
      </c>
      <c r="E135" s="3" t="s">
        <v>321</v>
      </c>
      <c r="F135" s="3" t="s">
        <v>26</v>
      </c>
      <c r="G135" s="3" t="s">
        <v>26</v>
      </c>
      <c r="H135" s="3" t="s">
        <v>4</v>
      </c>
      <c r="I135" s="3" t="s">
        <v>1</v>
      </c>
      <c r="J135" s="3" t="s">
        <v>322</v>
      </c>
      <c r="K135" s="3" t="s">
        <v>4</v>
      </c>
      <c r="L135" t="s">
        <v>2</v>
      </c>
      <c r="M135">
        <f t="shared" si="2"/>
        <v>330</v>
      </c>
    </row>
    <row r="136" spans="1:13" ht="315" x14ac:dyDescent="0.25">
      <c r="A136" t="s">
        <v>21</v>
      </c>
      <c r="B136" t="s">
        <v>254</v>
      </c>
      <c r="C136" s="3" t="s">
        <v>255</v>
      </c>
      <c r="D136" s="3" t="s">
        <v>256</v>
      </c>
      <c r="E136" s="3" t="s">
        <v>323</v>
      </c>
      <c r="F136" s="3" t="s">
        <v>26</v>
      </c>
      <c r="G136" s="3" t="s">
        <v>26</v>
      </c>
      <c r="H136" s="3" t="s">
        <v>4</v>
      </c>
      <c r="I136" s="3" t="s">
        <v>1</v>
      </c>
      <c r="J136" s="3" t="s">
        <v>324</v>
      </c>
      <c r="K136" s="3" t="s">
        <v>5</v>
      </c>
      <c r="L136" t="s">
        <v>2</v>
      </c>
      <c r="M136">
        <f t="shared" si="2"/>
        <v>329</v>
      </c>
    </row>
    <row r="137" spans="1:13" ht="409.5" x14ac:dyDescent="0.25">
      <c r="A137" t="s">
        <v>21</v>
      </c>
      <c r="B137" t="s">
        <v>254</v>
      </c>
      <c r="C137" s="3" t="s">
        <v>255</v>
      </c>
      <c r="D137" s="3" t="s">
        <v>256</v>
      </c>
      <c r="E137" s="3" t="s">
        <v>325</v>
      </c>
      <c r="F137" s="3" t="s">
        <v>26</v>
      </c>
      <c r="G137" s="3" t="s">
        <v>26</v>
      </c>
      <c r="H137" s="3" t="s">
        <v>4</v>
      </c>
      <c r="I137" s="3" t="s">
        <v>1</v>
      </c>
      <c r="J137" s="3" t="s">
        <v>326</v>
      </c>
      <c r="K137" s="3" t="s">
        <v>4</v>
      </c>
      <c r="L137" t="s">
        <v>2</v>
      </c>
      <c r="M137">
        <f t="shared" si="2"/>
        <v>337</v>
      </c>
    </row>
    <row r="138" spans="1:13" ht="345" x14ac:dyDescent="0.25">
      <c r="A138" t="s">
        <v>21</v>
      </c>
      <c r="B138" t="s">
        <v>254</v>
      </c>
      <c r="C138" s="3" t="s">
        <v>255</v>
      </c>
      <c r="D138" s="3" t="s">
        <v>256</v>
      </c>
      <c r="E138" s="3" t="s">
        <v>327</v>
      </c>
      <c r="F138" s="3" t="s">
        <v>26</v>
      </c>
      <c r="G138" s="3" t="s">
        <v>26</v>
      </c>
      <c r="H138" s="3" t="s">
        <v>4</v>
      </c>
      <c r="I138" s="3" t="s">
        <v>1</v>
      </c>
      <c r="J138" s="3" t="s">
        <v>328</v>
      </c>
      <c r="K138" s="3" t="s">
        <v>4</v>
      </c>
      <c r="L138" t="s">
        <v>2</v>
      </c>
      <c r="M138">
        <f t="shared" si="2"/>
        <v>333</v>
      </c>
    </row>
    <row r="139" spans="1:13" ht="225" x14ac:dyDescent="0.25">
      <c r="A139" t="s">
        <v>21</v>
      </c>
      <c r="B139" t="s">
        <v>254</v>
      </c>
      <c r="C139" s="3" t="s">
        <v>255</v>
      </c>
      <c r="D139" s="3" t="s">
        <v>256</v>
      </c>
      <c r="E139" s="3" t="s">
        <v>329</v>
      </c>
      <c r="F139" s="3" t="s">
        <v>26</v>
      </c>
      <c r="G139" s="3" t="s">
        <v>26</v>
      </c>
      <c r="H139" s="3" t="s">
        <v>4</v>
      </c>
      <c r="I139" s="3" t="s">
        <v>1</v>
      </c>
      <c r="J139" s="3" t="s">
        <v>330</v>
      </c>
      <c r="K139" s="3" t="s">
        <v>5</v>
      </c>
      <c r="L139" t="s">
        <v>2</v>
      </c>
      <c r="M139">
        <f t="shared" si="2"/>
        <v>329</v>
      </c>
    </row>
    <row r="140" spans="1:13" ht="330" x14ac:dyDescent="0.25">
      <c r="A140" t="s">
        <v>21</v>
      </c>
      <c r="B140" t="s">
        <v>254</v>
      </c>
      <c r="C140" s="3" t="s">
        <v>255</v>
      </c>
      <c r="D140" s="3" t="s">
        <v>256</v>
      </c>
      <c r="E140" s="3" t="s">
        <v>331</v>
      </c>
      <c r="F140" s="3" t="s">
        <v>26</v>
      </c>
      <c r="G140" s="3" t="s">
        <v>26</v>
      </c>
      <c r="H140" s="3" t="s">
        <v>4</v>
      </c>
      <c r="I140" s="3" t="s">
        <v>1</v>
      </c>
      <c r="J140" s="3" t="s">
        <v>332</v>
      </c>
      <c r="K140" s="3" t="s">
        <v>4</v>
      </c>
      <c r="L140" t="s">
        <v>2</v>
      </c>
      <c r="M140">
        <f t="shared" si="2"/>
        <v>337</v>
      </c>
    </row>
    <row r="141" spans="1:13" ht="315" x14ac:dyDescent="0.25">
      <c r="A141" t="s">
        <v>21</v>
      </c>
      <c r="B141" t="s">
        <v>254</v>
      </c>
      <c r="C141" s="3" t="s">
        <v>255</v>
      </c>
      <c r="D141" s="3" t="s">
        <v>256</v>
      </c>
      <c r="E141" s="3" t="s">
        <v>333</v>
      </c>
      <c r="F141" s="3" t="s">
        <v>26</v>
      </c>
      <c r="G141" s="3" t="s">
        <v>26</v>
      </c>
      <c r="H141" s="3" t="s">
        <v>4</v>
      </c>
      <c r="I141" s="3" t="s">
        <v>1</v>
      </c>
      <c r="J141" s="3" t="s">
        <v>334</v>
      </c>
      <c r="K141" s="3" t="s">
        <v>4</v>
      </c>
      <c r="L141" t="s">
        <v>2</v>
      </c>
      <c r="M141">
        <f t="shared" si="2"/>
        <v>329</v>
      </c>
    </row>
    <row r="142" spans="1:13" ht="330" x14ac:dyDescent="0.25">
      <c r="A142" t="s">
        <v>21</v>
      </c>
      <c r="B142" t="s">
        <v>254</v>
      </c>
      <c r="C142" s="3" t="s">
        <v>255</v>
      </c>
      <c r="D142" s="3" t="s">
        <v>256</v>
      </c>
      <c r="E142" s="3" t="s">
        <v>335</v>
      </c>
      <c r="F142" s="3" t="s">
        <v>26</v>
      </c>
      <c r="G142" s="3" t="s">
        <v>26</v>
      </c>
      <c r="H142" s="3" t="s">
        <v>4</v>
      </c>
      <c r="I142" s="3" t="s">
        <v>1</v>
      </c>
      <c r="J142" s="3" t="s">
        <v>336</v>
      </c>
      <c r="K142" s="3" t="s">
        <v>4</v>
      </c>
      <c r="L142" t="s">
        <v>2</v>
      </c>
      <c r="M142">
        <f t="shared" si="2"/>
        <v>330</v>
      </c>
    </row>
    <row r="143" spans="1:13" ht="300" x14ac:dyDescent="0.25">
      <c r="A143" t="s">
        <v>21</v>
      </c>
      <c r="B143" t="s">
        <v>254</v>
      </c>
      <c r="C143" s="3" t="s">
        <v>255</v>
      </c>
      <c r="D143" s="3" t="s">
        <v>256</v>
      </c>
      <c r="E143" s="3" t="s">
        <v>337</v>
      </c>
      <c r="F143" s="3" t="s">
        <v>26</v>
      </c>
      <c r="G143" s="3" t="s">
        <v>26</v>
      </c>
      <c r="H143" s="3" t="s">
        <v>4</v>
      </c>
      <c r="I143" s="3" t="s">
        <v>1</v>
      </c>
      <c r="J143" s="3" t="s">
        <v>338</v>
      </c>
      <c r="K143" s="3" t="s">
        <v>4</v>
      </c>
      <c r="L143" t="s">
        <v>2</v>
      </c>
      <c r="M143">
        <f t="shared" si="2"/>
        <v>329</v>
      </c>
    </row>
    <row r="144" spans="1:13" ht="195" x14ac:dyDescent="0.25">
      <c r="A144" t="s">
        <v>21</v>
      </c>
      <c r="B144" t="s">
        <v>254</v>
      </c>
      <c r="C144" s="3" t="s">
        <v>255</v>
      </c>
      <c r="D144" s="3" t="s">
        <v>256</v>
      </c>
      <c r="E144" s="3" t="s">
        <v>339</v>
      </c>
      <c r="F144" s="3" t="s">
        <v>26</v>
      </c>
      <c r="G144" s="3" t="s">
        <v>26</v>
      </c>
      <c r="H144" s="3" t="s">
        <v>4</v>
      </c>
      <c r="I144" s="3" t="s">
        <v>1</v>
      </c>
      <c r="J144" s="3" t="s">
        <v>340</v>
      </c>
      <c r="K144" s="3" t="s">
        <v>5</v>
      </c>
      <c r="L144" t="s">
        <v>2</v>
      </c>
      <c r="M144">
        <f t="shared" si="2"/>
        <v>338</v>
      </c>
    </row>
    <row r="145" spans="1:13" ht="255" x14ac:dyDescent="0.25">
      <c r="A145" t="s">
        <v>21</v>
      </c>
      <c r="B145" t="s">
        <v>254</v>
      </c>
      <c r="C145" s="3" t="s">
        <v>255</v>
      </c>
      <c r="D145" s="3" t="s">
        <v>256</v>
      </c>
      <c r="E145" s="3" t="s">
        <v>341</v>
      </c>
      <c r="F145" s="3" t="s">
        <v>26</v>
      </c>
      <c r="G145" s="3" t="s">
        <v>26</v>
      </c>
      <c r="H145" s="3" t="s">
        <v>4</v>
      </c>
      <c r="I145" s="3" t="s">
        <v>1</v>
      </c>
      <c r="J145" s="3" t="s">
        <v>342</v>
      </c>
      <c r="K145" s="3" t="s">
        <v>5</v>
      </c>
      <c r="L145" t="s">
        <v>2</v>
      </c>
      <c r="M145">
        <f t="shared" si="2"/>
        <v>335</v>
      </c>
    </row>
    <row r="146" spans="1:13" ht="330" x14ac:dyDescent="0.25">
      <c r="A146" t="s">
        <v>21</v>
      </c>
      <c r="B146" t="s">
        <v>254</v>
      </c>
      <c r="C146" s="3" t="s">
        <v>255</v>
      </c>
      <c r="D146" s="3" t="s">
        <v>256</v>
      </c>
      <c r="E146" s="3" t="s">
        <v>343</v>
      </c>
      <c r="F146" s="3" t="s">
        <v>26</v>
      </c>
      <c r="G146" s="3" t="s">
        <v>26</v>
      </c>
      <c r="H146" s="3" t="s">
        <v>4</v>
      </c>
      <c r="I146" s="3" t="s">
        <v>1</v>
      </c>
      <c r="J146" s="3" t="s">
        <v>344</v>
      </c>
      <c r="K146" s="3" t="s">
        <v>5</v>
      </c>
      <c r="L146" t="s">
        <v>2</v>
      </c>
      <c r="M146">
        <f t="shared" si="2"/>
        <v>334</v>
      </c>
    </row>
    <row r="147" spans="1:13" ht="390" x14ac:dyDescent="0.25">
      <c r="A147" t="s">
        <v>21</v>
      </c>
      <c r="B147" t="s">
        <v>254</v>
      </c>
      <c r="C147" s="3" t="s">
        <v>255</v>
      </c>
      <c r="D147" s="3" t="s">
        <v>256</v>
      </c>
      <c r="E147" s="3" t="s">
        <v>345</v>
      </c>
      <c r="F147" s="3" t="s">
        <v>26</v>
      </c>
      <c r="G147" s="3" t="s">
        <v>26</v>
      </c>
      <c r="H147" s="3" t="s">
        <v>4</v>
      </c>
      <c r="I147" s="3" t="s">
        <v>1</v>
      </c>
      <c r="J147" s="3" t="s">
        <v>346</v>
      </c>
      <c r="K147" s="3" t="s">
        <v>4</v>
      </c>
      <c r="L147" t="s">
        <v>2</v>
      </c>
      <c r="M147">
        <f t="shared" si="2"/>
        <v>331</v>
      </c>
    </row>
    <row r="148" spans="1:13" ht="180" x14ac:dyDescent="0.25">
      <c r="A148" t="s">
        <v>21</v>
      </c>
      <c r="B148" t="s">
        <v>254</v>
      </c>
      <c r="C148" s="3" t="s">
        <v>255</v>
      </c>
      <c r="D148" s="3" t="s">
        <v>256</v>
      </c>
      <c r="E148" s="3" t="s">
        <v>347</v>
      </c>
      <c r="F148" s="3" t="s">
        <v>26</v>
      </c>
      <c r="G148" s="3" t="s">
        <v>26</v>
      </c>
      <c r="H148" s="3" t="s">
        <v>4</v>
      </c>
      <c r="I148" s="3" t="s">
        <v>1</v>
      </c>
      <c r="J148" s="3" t="s">
        <v>348</v>
      </c>
      <c r="K148" s="3" t="s">
        <v>5</v>
      </c>
      <c r="L148" t="s">
        <v>2</v>
      </c>
      <c r="M148">
        <f t="shared" si="2"/>
        <v>333</v>
      </c>
    </row>
    <row r="149" spans="1:13" ht="225" x14ac:dyDescent="0.25">
      <c r="A149" t="s">
        <v>21</v>
      </c>
      <c r="B149" t="s">
        <v>254</v>
      </c>
      <c r="C149" s="3" t="s">
        <v>255</v>
      </c>
      <c r="D149" s="3" t="s">
        <v>256</v>
      </c>
      <c r="E149" s="3" t="s">
        <v>349</v>
      </c>
      <c r="F149" s="3" t="s">
        <v>26</v>
      </c>
      <c r="G149" s="3" t="s">
        <v>32</v>
      </c>
      <c r="H149" s="3" t="s">
        <v>5</v>
      </c>
      <c r="I149" s="3" t="s">
        <v>1</v>
      </c>
      <c r="J149" s="3" t="s">
        <v>350</v>
      </c>
      <c r="K149" s="3" t="s">
        <v>4</v>
      </c>
      <c r="L149" t="s">
        <v>2</v>
      </c>
      <c r="M149">
        <f t="shared" si="2"/>
        <v>362</v>
      </c>
    </row>
    <row r="150" spans="1:13" ht="409.5" x14ac:dyDescent="0.25">
      <c r="A150" t="s">
        <v>21</v>
      </c>
      <c r="B150" t="s">
        <v>254</v>
      </c>
      <c r="C150" s="3" t="s">
        <v>255</v>
      </c>
      <c r="D150" s="3" t="s">
        <v>256</v>
      </c>
      <c r="E150" s="3" t="s">
        <v>351</v>
      </c>
      <c r="F150" s="3" t="s">
        <v>26</v>
      </c>
      <c r="G150" s="3" t="s">
        <v>26</v>
      </c>
      <c r="H150" s="3" t="s">
        <v>4</v>
      </c>
      <c r="I150" s="3" t="s">
        <v>1</v>
      </c>
      <c r="J150" s="3" t="s">
        <v>352</v>
      </c>
      <c r="K150" s="3" t="s">
        <v>4</v>
      </c>
      <c r="L150" t="s">
        <v>2</v>
      </c>
      <c r="M150">
        <f t="shared" si="2"/>
        <v>350</v>
      </c>
    </row>
    <row r="151" spans="1:13" ht="180" x14ac:dyDescent="0.25">
      <c r="A151" t="s">
        <v>21</v>
      </c>
      <c r="B151" t="s">
        <v>254</v>
      </c>
      <c r="C151" s="3" t="s">
        <v>255</v>
      </c>
      <c r="D151" s="3" t="s">
        <v>256</v>
      </c>
      <c r="E151" s="3" t="s">
        <v>353</v>
      </c>
      <c r="F151" s="3" t="s">
        <v>26</v>
      </c>
      <c r="G151" s="3" t="s">
        <v>26</v>
      </c>
      <c r="H151" s="3" t="s">
        <v>4</v>
      </c>
      <c r="I151" s="3" t="s">
        <v>1</v>
      </c>
      <c r="J151" s="3" t="s">
        <v>354</v>
      </c>
      <c r="K151" s="3" t="s">
        <v>4</v>
      </c>
      <c r="L151" t="s">
        <v>2</v>
      </c>
      <c r="M151">
        <f t="shared" si="2"/>
        <v>361</v>
      </c>
    </row>
    <row r="152" spans="1:13" ht="405" x14ac:dyDescent="0.25">
      <c r="A152" t="s">
        <v>21</v>
      </c>
      <c r="B152" t="s">
        <v>254</v>
      </c>
      <c r="C152" s="3" t="s">
        <v>255</v>
      </c>
      <c r="D152" s="3" t="s">
        <v>256</v>
      </c>
      <c r="E152" s="3" t="s">
        <v>355</v>
      </c>
      <c r="F152" s="3" t="s">
        <v>32</v>
      </c>
      <c r="G152" s="3" t="s">
        <v>26</v>
      </c>
      <c r="H152" s="3" t="s">
        <v>4</v>
      </c>
      <c r="I152" s="3" t="s">
        <v>1</v>
      </c>
      <c r="J152" s="3" t="s">
        <v>356</v>
      </c>
      <c r="K152" s="3" t="s">
        <v>4</v>
      </c>
      <c r="L152" t="s">
        <v>2</v>
      </c>
      <c r="M152">
        <f t="shared" si="2"/>
        <v>391</v>
      </c>
    </row>
    <row r="153" spans="1:13" ht="180" x14ac:dyDescent="0.25">
      <c r="A153" t="s">
        <v>21</v>
      </c>
      <c r="B153" t="s">
        <v>254</v>
      </c>
      <c r="C153" s="3" t="s">
        <v>255</v>
      </c>
      <c r="D153" s="3" t="s">
        <v>256</v>
      </c>
      <c r="E153" s="3" t="s">
        <v>357</v>
      </c>
      <c r="F153" s="3" t="s">
        <v>26</v>
      </c>
      <c r="G153" s="3" t="s">
        <v>26</v>
      </c>
      <c r="H153" s="3" t="s">
        <v>4</v>
      </c>
      <c r="I153" s="3" t="s">
        <v>1</v>
      </c>
      <c r="J153" s="3" t="s">
        <v>358</v>
      </c>
      <c r="K153" s="3" t="s">
        <v>4</v>
      </c>
      <c r="L153" t="s">
        <v>2</v>
      </c>
      <c r="M153">
        <f t="shared" si="2"/>
        <v>366</v>
      </c>
    </row>
    <row r="154" spans="1:13" x14ac:dyDescent="0.25">
      <c r="C154" s="3"/>
      <c r="G154" s="3"/>
      <c r="H154" s="3"/>
      <c r="I154" s="3"/>
      <c r="J154" s="3"/>
      <c r="K154" s="3"/>
    </row>
    <row r="155" spans="1:13" x14ac:dyDescent="0.25">
      <c r="C155" s="3"/>
      <c r="G155" s="3"/>
      <c r="H155" s="3"/>
      <c r="I155" s="3"/>
      <c r="J155" s="3"/>
      <c r="K155" s="3"/>
    </row>
    <row r="156" spans="1:13" x14ac:dyDescent="0.25">
      <c r="C156" s="3"/>
      <c r="G156" s="3"/>
      <c r="H156" s="3"/>
      <c r="I156" s="3"/>
      <c r="J156" s="3"/>
      <c r="K156" s="3"/>
    </row>
    <row r="157" spans="1:13" x14ac:dyDescent="0.25">
      <c r="C157" s="3"/>
      <c r="G157" s="3"/>
      <c r="H157" s="3"/>
      <c r="I157" s="3"/>
      <c r="J157" s="3"/>
      <c r="K157" s="3"/>
    </row>
    <row r="158" spans="1:13" x14ac:dyDescent="0.25">
      <c r="C158" s="3"/>
      <c r="G158" s="3"/>
      <c r="H158" s="3"/>
      <c r="I158" s="3"/>
      <c r="J158" s="3"/>
      <c r="K158" s="3"/>
    </row>
    <row r="159" spans="1:13" x14ac:dyDescent="0.25">
      <c r="C159" s="3"/>
      <c r="G159" s="3"/>
      <c r="H159" s="3"/>
      <c r="I159" s="3"/>
      <c r="J159" s="3"/>
      <c r="K159" s="3"/>
    </row>
    <row r="160" spans="1:13" x14ac:dyDescent="0.25">
      <c r="C160" s="3"/>
      <c r="G160" s="3"/>
      <c r="H160" s="3"/>
      <c r="I160" s="3"/>
      <c r="J160" s="3"/>
    </row>
    <row r="161" spans="3:11" x14ac:dyDescent="0.25">
      <c r="C161" s="3"/>
      <c r="G161" s="3"/>
      <c r="H161" s="3"/>
      <c r="I161" s="3"/>
      <c r="J161" s="3"/>
      <c r="K161" s="3"/>
    </row>
    <row r="162" spans="3:11" x14ac:dyDescent="0.25">
      <c r="C162" s="3"/>
      <c r="G162" s="3"/>
      <c r="H162" s="3"/>
      <c r="I162" s="3"/>
      <c r="J162" s="3"/>
      <c r="K162" s="3"/>
    </row>
    <row r="163" spans="3:11" x14ac:dyDescent="0.25">
      <c r="C163" s="3"/>
      <c r="G163" s="3"/>
      <c r="H163" s="3"/>
      <c r="I163" s="3"/>
      <c r="J163" s="3"/>
    </row>
    <row r="164" spans="3:11" x14ac:dyDescent="0.25">
      <c r="C164" s="3"/>
      <c r="G164" s="3"/>
      <c r="H164" s="3"/>
      <c r="I164" s="3"/>
      <c r="J164" s="3"/>
    </row>
    <row r="165" spans="3:11" x14ac:dyDescent="0.25">
      <c r="C165" s="3"/>
      <c r="G165" s="3"/>
      <c r="H165" s="3"/>
      <c r="I165" s="3"/>
      <c r="J165" s="3"/>
    </row>
    <row r="166" spans="3:11" x14ac:dyDescent="0.25">
      <c r="C166" s="3"/>
      <c r="G166" s="3"/>
      <c r="H166" s="3"/>
      <c r="I166" s="3"/>
      <c r="J166" s="3"/>
    </row>
    <row r="167" spans="3:11" x14ac:dyDescent="0.25">
      <c r="C167" s="3"/>
      <c r="G167" s="3"/>
      <c r="H167" s="3"/>
      <c r="I167" s="3"/>
      <c r="J167" s="3"/>
    </row>
    <row r="168" spans="3:11" x14ac:dyDescent="0.25">
      <c r="C168" s="3"/>
      <c r="G168" s="3"/>
      <c r="H168" s="3"/>
      <c r="I168" s="3"/>
      <c r="J168" s="3"/>
    </row>
    <row r="169" spans="3:11" x14ac:dyDescent="0.25">
      <c r="C169" s="3"/>
      <c r="G169" s="3"/>
      <c r="H169" s="3"/>
      <c r="I169" s="3"/>
      <c r="J169" s="3"/>
    </row>
    <row r="170" spans="3:11" x14ac:dyDescent="0.25">
      <c r="C170" s="3"/>
      <c r="G170" s="3"/>
      <c r="H170" s="3"/>
      <c r="I170" s="3"/>
      <c r="J170" s="3"/>
    </row>
    <row r="171" spans="3:11" x14ac:dyDescent="0.25">
      <c r="C171" s="3"/>
      <c r="G171" s="3"/>
      <c r="H171" s="3"/>
      <c r="I171" s="3"/>
      <c r="J171" s="3"/>
    </row>
    <row r="172" spans="3:11" x14ac:dyDescent="0.25">
      <c r="C172" s="3"/>
      <c r="G172" s="3"/>
      <c r="H172" s="3"/>
      <c r="I172" s="3"/>
      <c r="J172" s="3"/>
    </row>
    <row r="173" spans="3:11" x14ac:dyDescent="0.25">
      <c r="C173" s="3"/>
      <c r="G173" s="3"/>
      <c r="H173" s="3"/>
      <c r="I173" s="3"/>
      <c r="J173" s="3"/>
    </row>
    <row r="174" spans="3:11" x14ac:dyDescent="0.25">
      <c r="C174" s="3"/>
      <c r="G174" s="3"/>
      <c r="H174" s="3"/>
      <c r="I174" s="3"/>
      <c r="J174" s="3"/>
    </row>
    <row r="175" spans="3:11" x14ac:dyDescent="0.25">
      <c r="C175" s="3"/>
      <c r="G175" s="3"/>
      <c r="H175" s="3"/>
      <c r="I175" s="3"/>
      <c r="J175" s="3"/>
    </row>
    <row r="176" spans="3:11" x14ac:dyDescent="0.25">
      <c r="C176" s="3"/>
      <c r="G176" s="3"/>
      <c r="H176" s="3"/>
      <c r="I176" s="3"/>
      <c r="J176" s="3"/>
    </row>
    <row r="177" spans="3:10" x14ac:dyDescent="0.25">
      <c r="C177" s="3"/>
      <c r="G177" s="3"/>
      <c r="H177" s="3"/>
      <c r="I177" s="3"/>
      <c r="J177" s="3"/>
    </row>
    <row r="178" spans="3:10" x14ac:dyDescent="0.25">
      <c r="C178" s="3"/>
      <c r="G178" s="3"/>
      <c r="H178" s="3"/>
      <c r="I178" s="3"/>
      <c r="J178" s="3"/>
    </row>
    <row r="179" spans="3:10" x14ac:dyDescent="0.25">
      <c r="C179" s="3"/>
      <c r="G179" s="3"/>
      <c r="H179" s="3"/>
      <c r="I179" s="3"/>
      <c r="J179" s="3"/>
    </row>
    <row r="180" spans="3:10" x14ac:dyDescent="0.25">
      <c r="C180" s="3"/>
      <c r="G180" s="3"/>
      <c r="H180" s="3"/>
      <c r="I180" s="3"/>
      <c r="J180" s="3"/>
    </row>
    <row r="181" spans="3:10" x14ac:dyDescent="0.25">
      <c r="C181" s="3"/>
      <c r="G181" s="3"/>
      <c r="H181" s="3"/>
      <c r="I181" s="3"/>
      <c r="J181" s="3"/>
    </row>
    <row r="182" spans="3:10" x14ac:dyDescent="0.25">
      <c r="C182" s="3"/>
      <c r="G182" s="3"/>
      <c r="H182" s="3"/>
      <c r="I182" s="3"/>
      <c r="J182" s="3"/>
    </row>
    <row r="183" spans="3:10" x14ac:dyDescent="0.25">
      <c r="C183" s="3"/>
      <c r="G183" s="3"/>
      <c r="H183" s="3"/>
      <c r="I183" s="3"/>
      <c r="J183" s="3"/>
    </row>
    <row r="184" spans="3:10" x14ac:dyDescent="0.25">
      <c r="C184" s="3"/>
      <c r="G184" s="3"/>
      <c r="H184" s="3"/>
      <c r="I184" s="3"/>
      <c r="J184" s="3"/>
    </row>
    <row r="185" spans="3:10" x14ac:dyDescent="0.25">
      <c r="C185" s="3"/>
      <c r="G185" s="3"/>
      <c r="H185" s="3"/>
      <c r="I185" s="3"/>
      <c r="J185" s="3"/>
    </row>
    <row r="186" spans="3:10" x14ac:dyDescent="0.25">
      <c r="C186" s="3"/>
      <c r="G186" s="3"/>
      <c r="H186" s="3"/>
      <c r="I186" s="3"/>
      <c r="J186" s="3"/>
    </row>
    <row r="187" spans="3:10" x14ac:dyDescent="0.25">
      <c r="C187" s="3"/>
      <c r="G187" s="3"/>
      <c r="H187" s="3"/>
      <c r="I187" s="3"/>
      <c r="J187" s="3"/>
    </row>
    <row r="188" spans="3:10" x14ac:dyDescent="0.25">
      <c r="C188" s="3"/>
      <c r="G188" s="3"/>
      <c r="H188" s="3"/>
      <c r="I188" s="3"/>
      <c r="J188" s="3"/>
    </row>
    <row r="189" spans="3:10" x14ac:dyDescent="0.25">
      <c r="C189" s="3"/>
      <c r="G189" s="3"/>
      <c r="H189" s="3"/>
      <c r="I189" s="3"/>
      <c r="J189" s="3"/>
    </row>
    <row r="190" spans="3:10" x14ac:dyDescent="0.25">
      <c r="C190" s="3"/>
      <c r="G190" s="3"/>
      <c r="H190" s="3"/>
      <c r="I190" s="3"/>
      <c r="J190" s="3"/>
    </row>
    <row r="191" spans="3:10" x14ac:dyDescent="0.25">
      <c r="C191" s="3"/>
      <c r="G191" s="3"/>
      <c r="H191" s="3"/>
      <c r="I191" s="3"/>
      <c r="J191" s="3"/>
    </row>
    <row r="192" spans="3:10" x14ac:dyDescent="0.25">
      <c r="C192" s="3"/>
      <c r="G192" s="3"/>
      <c r="H192" s="3"/>
      <c r="I192" s="3"/>
      <c r="J192" s="3"/>
    </row>
    <row r="193" spans="3:10" x14ac:dyDescent="0.25">
      <c r="C193" s="3"/>
      <c r="G193" s="3"/>
      <c r="H193" s="3"/>
      <c r="I193" s="3"/>
      <c r="J193" s="3"/>
    </row>
    <row r="194" spans="3:10" x14ac:dyDescent="0.25">
      <c r="C194" s="3"/>
      <c r="G194" s="3"/>
      <c r="H194" s="3"/>
      <c r="I194" s="3"/>
      <c r="J194" s="3"/>
    </row>
    <row r="195" spans="3:10" x14ac:dyDescent="0.25">
      <c r="C195" s="3"/>
      <c r="G195" s="3"/>
      <c r="H195" s="3"/>
      <c r="I195" s="3"/>
      <c r="J195" s="3"/>
    </row>
    <row r="196" spans="3:10" x14ac:dyDescent="0.25">
      <c r="C196" s="3"/>
      <c r="G196" s="3"/>
      <c r="H196" s="3"/>
      <c r="I196" s="3"/>
      <c r="J196" s="3"/>
    </row>
    <row r="197" spans="3:10" x14ac:dyDescent="0.25">
      <c r="C197" s="3"/>
      <c r="G197" s="3"/>
      <c r="H197" s="3"/>
      <c r="I197" s="3"/>
      <c r="J197" s="3"/>
    </row>
    <row r="198" spans="3:10" x14ac:dyDescent="0.25">
      <c r="C198" s="3"/>
      <c r="G198" s="3"/>
      <c r="H198" s="3"/>
      <c r="I198" s="3"/>
      <c r="J198" s="3"/>
    </row>
    <row r="199" spans="3:10" x14ac:dyDescent="0.25">
      <c r="C199" s="3"/>
      <c r="G199" s="3"/>
      <c r="H199" s="3"/>
      <c r="I199" s="3"/>
      <c r="J199" s="3"/>
    </row>
    <row r="200" spans="3:10" x14ac:dyDescent="0.25">
      <c r="C200" s="3"/>
      <c r="G200" s="3"/>
      <c r="H200" s="3"/>
      <c r="I200" s="3"/>
      <c r="J200" s="3"/>
    </row>
    <row r="201" spans="3:10" x14ac:dyDescent="0.25">
      <c r="C201" s="3"/>
      <c r="G201" s="3"/>
      <c r="H201" s="3"/>
      <c r="I201" s="3"/>
      <c r="J201" s="3"/>
    </row>
    <row r="202" spans="3:10" x14ac:dyDescent="0.25">
      <c r="C202" s="3"/>
      <c r="G202" s="3"/>
      <c r="H202" s="3"/>
      <c r="I202" s="3"/>
      <c r="J202" s="3"/>
    </row>
    <row r="203" spans="3:10" x14ac:dyDescent="0.25">
      <c r="C203" s="3"/>
      <c r="G203" s="3"/>
      <c r="H203" s="3"/>
      <c r="I203" s="3"/>
      <c r="J203" s="3"/>
    </row>
    <row r="204" spans="3:10" x14ac:dyDescent="0.25">
      <c r="C204" s="3"/>
      <c r="G204" s="3"/>
      <c r="H204" s="3"/>
      <c r="I204" s="3"/>
      <c r="J204" s="3"/>
    </row>
    <row r="205" spans="3:10" x14ac:dyDescent="0.25">
      <c r="C205" s="3"/>
      <c r="G205" s="3"/>
      <c r="H205" s="3"/>
      <c r="I205" s="3"/>
      <c r="J205" s="3"/>
    </row>
    <row r="206" spans="3:10" x14ac:dyDescent="0.25">
      <c r="C206" s="3"/>
      <c r="G206" s="3"/>
      <c r="H206" s="3"/>
      <c r="I206" s="3"/>
      <c r="J206" s="3"/>
    </row>
    <row r="207" spans="3:10" x14ac:dyDescent="0.25">
      <c r="C207" s="3"/>
      <c r="G207" s="3"/>
      <c r="H207" s="3"/>
      <c r="I207" s="3"/>
      <c r="J207" s="3"/>
    </row>
    <row r="208" spans="3:10" x14ac:dyDescent="0.25">
      <c r="C208" s="3"/>
      <c r="G208" s="3"/>
      <c r="H208" s="3"/>
      <c r="I208" s="3"/>
      <c r="J208" s="3"/>
    </row>
    <row r="209" spans="3:10" x14ac:dyDescent="0.25">
      <c r="C209" s="3"/>
      <c r="G209" s="3"/>
      <c r="H209" s="3"/>
      <c r="I209" s="3"/>
      <c r="J209" s="3"/>
    </row>
    <row r="210" spans="3:10" x14ac:dyDescent="0.25">
      <c r="C210" s="3"/>
      <c r="G210" s="3"/>
      <c r="H210" s="3"/>
      <c r="I210" s="3"/>
      <c r="J210" s="3"/>
    </row>
    <row r="211" spans="3:10" x14ac:dyDescent="0.25">
      <c r="C211" s="3"/>
      <c r="G211" s="3"/>
      <c r="H211" s="3"/>
      <c r="I211" s="3"/>
      <c r="J211" s="3"/>
    </row>
    <row r="212" spans="3:10" x14ac:dyDescent="0.25">
      <c r="C212" s="3"/>
      <c r="G212" s="3"/>
      <c r="H212" s="3"/>
      <c r="I212" s="3"/>
      <c r="J212" s="3"/>
    </row>
    <row r="213" spans="3:10" x14ac:dyDescent="0.25">
      <c r="C213" s="3"/>
      <c r="G213" s="3"/>
      <c r="H213" s="3"/>
      <c r="I213" s="3"/>
      <c r="J213" s="3"/>
    </row>
    <row r="214" spans="3:10" x14ac:dyDescent="0.25">
      <c r="C214" s="3"/>
      <c r="G214" s="3"/>
      <c r="H214" s="3"/>
      <c r="I214" s="3"/>
      <c r="J214" s="3"/>
    </row>
    <row r="215" spans="3:10" x14ac:dyDescent="0.25">
      <c r="C215" s="3"/>
      <c r="G215" s="3"/>
      <c r="H215" s="3"/>
      <c r="I215" s="3"/>
      <c r="J215" s="3"/>
    </row>
    <row r="216" spans="3:10" x14ac:dyDescent="0.25">
      <c r="C216" s="3"/>
      <c r="G216" s="3"/>
      <c r="H216" s="3"/>
      <c r="I216" s="3"/>
      <c r="J216" s="3"/>
    </row>
    <row r="217" spans="3:10" x14ac:dyDescent="0.25">
      <c r="C217" s="3"/>
      <c r="G217" s="3"/>
      <c r="H217" s="3"/>
      <c r="I217" s="3"/>
      <c r="J217" s="3"/>
    </row>
    <row r="218" spans="3:10" x14ac:dyDescent="0.25">
      <c r="C218" s="3"/>
      <c r="G218" s="3"/>
      <c r="H218" s="3"/>
      <c r="I218" s="3"/>
      <c r="J218" s="3"/>
    </row>
    <row r="219" spans="3:10" x14ac:dyDescent="0.25">
      <c r="C219" s="3"/>
      <c r="G219" s="3"/>
      <c r="H219" s="3"/>
      <c r="I219" s="3"/>
      <c r="J219" s="3"/>
    </row>
    <row r="220" spans="3:10" x14ac:dyDescent="0.25">
      <c r="C220" s="3"/>
      <c r="G220" s="3"/>
      <c r="H220" s="3"/>
      <c r="I220" s="3"/>
      <c r="J220" s="3"/>
    </row>
    <row r="221" spans="3:10" x14ac:dyDescent="0.25">
      <c r="C221" s="3"/>
      <c r="G221" s="3"/>
      <c r="H221" s="3"/>
      <c r="I221" s="3"/>
      <c r="J221" s="3"/>
    </row>
    <row r="222" spans="3:10" x14ac:dyDescent="0.25">
      <c r="C222" s="3"/>
      <c r="G222" s="3"/>
      <c r="H222" s="3"/>
      <c r="I222" s="3"/>
      <c r="J222" s="3"/>
    </row>
    <row r="223" spans="3:10" x14ac:dyDescent="0.25">
      <c r="C223" s="3"/>
      <c r="G223" s="3"/>
      <c r="H223" s="3"/>
      <c r="I223" s="3"/>
      <c r="J223" s="3"/>
    </row>
    <row r="224" spans="3:10" x14ac:dyDescent="0.25">
      <c r="C224" s="3"/>
      <c r="G224" s="3"/>
      <c r="H224" s="3"/>
      <c r="I224" s="3"/>
      <c r="J224" s="3"/>
    </row>
    <row r="225" spans="3:10" x14ac:dyDescent="0.25">
      <c r="C225" s="3"/>
      <c r="G225" s="3"/>
      <c r="H225" s="3"/>
      <c r="I225" s="3"/>
      <c r="J225" s="3"/>
    </row>
    <row r="226" spans="3:10" x14ac:dyDescent="0.25">
      <c r="C226" s="3"/>
      <c r="G226" s="3"/>
      <c r="H226" s="3"/>
      <c r="I226" s="3"/>
      <c r="J226" s="3"/>
    </row>
    <row r="227" spans="3:10" x14ac:dyDescent="0.25">
      <c r="C227" s="3"/>
      <c r="G227" s="3"/>
      <c r="H227" s="3"/>
      <c r="I227" s="3"/>
      <c r="J227" s="3"/>
    </row>
    <row r="228" spans="3:10" x14ac:dyDescent="0.25">
      <c r="C228" s="3"/>
      <c r="G228" s="3"/>
      <c r="H228" s="3"/>
      <c r="I228" s="3"/>
      <c r="J228" s="3"/>
    </row>
    <row r="229" spans="3:10" x14ac:dyDescent="0.25">
      <c r="C229" s="3"/>
      <c r="G229" s="3"/>
      <c r="H229" s="3"/>
      <c r="I229" s="3"/>
      <c r="J229" s="3"/>
    </row>
    <row r="230" spans="3:10" x14ac:dyDescent="0.25">
      <c r="C230" s="3"/>
      <c r="G230" s="3"/>
      <c r="H230" s="3"/>
      <c r="I230" s="3"/>
      <c r="J230" s="3"/>
    </row>
    <row r="231" spans="3:10" x14ac:dyDescent="0.25">
      <c r="C231" s="3"/>
      <c r="G231" s="3"/>
      <c r="H231" s="3"/>
      <c r="I231" s="3"/>
      <c r="J231" s="3"/>
    </row>
    <row r="232" spans="3:10" x14ac:dyDescent="0.25">
      <c r="C232" s="3"/>
      <c r="G232" s="3"/>
      <c r="H232" s="3"/>
      <c r="I232" s="3"/>
      <c r="J232" s="3"/>
    </row>
    <row r="233" spans="3:10" x14ac:dyDescent="0.25">
      <c r="C233" s="3"/>
      <c r="G233" s="3"/>
      <c r="H233" s="3"/>
      <c r="I233" s="3"/>
      <c r="J233" s="3"/>
    </row>
    <row r="234" spans="3:10" x14ac:dyDescent="0.25">
      <c r="C234" s="3"/>
      <c r="G234" s="3"/>
      <c r="H234" s="3"/>
      <c r="I234" s="3"/>
      <c r="J234" s="3"/>
    </row>
    <row r="235" spans="3:10" x14ac:dyDescent="0.25">
      <c r="C235" s="3"/>
      <c r="G235" s="3"/>
      <c r="H235" s="3"/>
      <c r="I235" s="3"/>
      <c r="J235" s="3"/>
    </row>
    <row r="236" spans="3:10" x14ac:dyDescent="0.25">
      <c r="C236" s="3"/>
      <c r="G236" s="3"/>
      <c r="H236" s="3"/>
      <c r="I236" s="3"/>
      <c r="J236" s="3"/>
    </row>
    <row r="237" spans="3:10" x14ac:dyDescent="0.25">
      <c r="C237" s="3"/>
      <c r="G237" s="3"/>
      <c r="H237" s="3"/>
      <c r="I237" s="3"/>
      <c r="J237" s="3"/>
    </row>
    <row r="238" spans="3:10" x14ac:dyDescent="0.25">
      <c r="C238" s="3"/>
      <c r="G238" s="3"/>
      <c r="H238" s="3"/>
      <c r="I238" s="3"/>
      <c r="J238" s="3"/>
    </row>
    <row r="239" spans="3:10" x14ac:dyDescent="0.25">
      <c r="C239" s="3"/>
      <c r="G239" s="3"/>
      <c r="H239" s="3"/>
      <c r="I239" s="3"/>
      <c r="J239" s="3"/>
    </row>
    <row r="240" spans="3:10" x14ac:dyDescent="0.25">
      <c r="C240" s="3"/>
      <c r="G240" s="3"/>
      <c r="H240" s="3"/>
      <c r="I240" s="3"/>
      <c r="J240" s="3"/>
    </row>
    <row r="241" spans="3:10" x14ac:dyDescent="0.25">
      <c r="C241" s="3"/>
      <c r="G241" s="3"/>
      <c r="H241" s="3"/>
      <c r="I241" s="3"/>
      <c r="J241" s="3"/>
    </row>
    <row r="242" spans="3:10" x14ac:dyDescent="0.25">
      <c r="C242" s="3"/>
      <c r="G242" s="3"/>
      <c r="H242" s="3"/>
      <c r="I242" s="3"/>
      <c r="J242" s="3"/>
    </row>
    <row r="243" spans="3:10" x14ac:dyDescent="0.25">
      <c r="C243" s="3"/>
      <c r="G243" s="3"/>
      <c r="H243" s="3"/>
      <c r="I243" s="3"/>
      <c r="J243" s="3"/>
    </row>
    <row r="244" spans="3:10" x14ac:dyDescent="0.25">
      <c r="C244" s="3"/>
      <c r="G244" s="3"/>
      <c r="H244" s="3"/>
      <c r="I244" s="3"/>
      <c r="J244" s="3"/>
    </row>
    <row r="245" spans="3:10" x14ac:dyDescent="0.25">
      <c r="C245" s="3"/>
      <c r="G245" s="3"/>
      <c r="H245" s="3"/>
      <c r="I245" s="3"/>
      <c r="J245" s="3"/>
    </row>
    <row r="246" spans="3:10" x14ac:dyDescent="0.25">
      <c r="C246" s="3"/>
      <c r="G246" s="3"/>
      <c r="H246" s="3"/>
      <c r="I246" s="3"/>
      <c r="J246" s="3"/>
    </row>
    <row r="247" spans="3:10" x14ac:dyDescent="0.25">
      <c r="C247" s="3"/>
      <c r="G247" s="3"/>
      <c r="H247" s="3"/>
      <c r="I247" s="3"/>
      <c r="J247" s="3"/>
    </row>
    <row r="248" spans="3:10" x14ac:dyDescent="0.25">
      <c r="C248" s="3"/>
      <c r="G248" s="3"/>
      <c r="H248" s="3"/>
      <c r="I248" s="3"/>
      <c r="J248" s="3"/>
    </row>
    <row r="249" spans="3:10" x14ac:dyDescent="0.25">
      <c r="C249" s="3"/>
      <c r="G249" s="3"/>
      <c r="H249" s="3"/>
      <c r="I249" s="3"/>
      <c r="J249" s="3"/>
    </row>
    <row r="250" spans="3:10" x14ac:dyDescent="0.25">
      <c r="C250" s="3"/>
      <c r="G250" s="3"/>
      <c r="H250" s="3"/>
      <c r="I250" s="3"/>
      <c r="J250" s="3"/>
    </row>
    <row r="251" spans="3:10" x14ac:dyDescent="0.25">
      <c r="C251" s="3"/>
      <c r="G251" s="3"/>
      <c r="H251" s="3"/>
      <c r="I251" s="3"/>
      <c r="J251" s="3"/>
    </row>
    <row r="252" spans="3:10" x14ac:dyDescent="0.25">
      <c r="C252" s="3"/>
      <c r="G252" s="3"/>
      <c r="H252" s="3"/>
      <c r="I252" s="3"/>
      <c r="J252" s="3"/>
    </row>
    <row r="253" spans="3:10" x14ac:dyDescent="0.25">
      <c r="C253" s="3"/>
      <c r="G253" s="3"/>
      <c r="H253" s="3"/>
      <c r="I253" s="3"/>
      <c r="J253" s="3"/>
    </row>
    <row r="254" spans="3:10" x14ac:dyDescent="0.25">
      <c r="C254" s="3"/>
      <c r="G254" s="3"/>
      <c r="H254" s="3"/>
      <c r="I254" s="3"/>
      <c r="J254" s="3"/>
    </row>
    <row r="255" spans="3:10" x14ac:dyDescent="0.25">
      <c r="C255" s="3"/>
      <c r="G255" s="3"/>
      <c r="H255" s="3"/>
      <c r="I255" s="3"/>
      <c r="J255" s="3"/>
    </row>
    <row r="256" spans="3:10" x14ac:dyDescent="0.25">
      <c r="C256" s="3"/>
      <c r="G256" s="3"/>
      <c r="H256" s="3"/>
      <c r="I256" s="3"/>
      <c r="J256" s="3"/>
    </row>
    <row r="257" spans="3:10" x14ac:dyDescent="0.25">
      <c r="C257" s="3"/>
      <c r="G257" s="3"/>
      <c r="H257" s="3"/>
      <c r="I257" s="3"/>
      <c r="J257" s="3"/>
    </row>
    <row r="258" spans="3:10" x14ac:dyDescent="0.25">
      <c r="C258" s="3"/>
      <c r="G258" s="3"/>
      <c r="H258" s="3"/>
      <c r="I258" s="3"/>
      <c r="J258" s="3"/>
    </row>
    <row r="259" spans="3:10" x14ac:dyDescent="0.25">
      <c r="C259" s="3"/>
      <c r="G259" s="3"/>
      <c r="H259" s="3"/>
      <c r="I259" s="3"/>
      <c r="J259" s="3"/>
    </row>
    <row r="260" spans="3:10" x14ac:dyDescent="0.25">
      <c r="C260" s="3"/>
      <c r="G260" s="3"/>
      <c r="H260" s="3"/>
      <c r="I260" s="3"/>
      <c r="J260" s="3"/>
    </row>
    <row r="261" spans="3:10" x14ac:dyDescent="0.25">
      <c r="C261" s="3"/>
      <c r="G261" s="3"/>
      <c r="H261" s="3"/>
      <c r="I261" s="3"/>
      <c r="J261" s="3"/>
    </row>
    <row r="262" spans="3:10" x14ac:dyDescent="0.25">
      <c r="C262" s="3"/>
      <c r="G262" s="3"/>
      <c r="H262" s="3"/>
      <c r="I262" s="3"/>
      <c r="J262" s="3"/>
    </row>
    <row r="263" spans="3:10" x14ac:dyDescent="0.25">
      <c r="C263" s="3"/>
      <c r="G263" s="3"/>
      <c r="H263" s="3"/>
      <c r="I263" s="3"/>
      <c r="J263" s="3"/>
    </row>
    <row r="264" spans="3:10" x14ac:dyDescent="0.25">
      <c r="C264" s="3"/>
      <c r="G264" s="3"/>
      <c r="H264" s="3"/>
      <c r="I264" s="3"/>
      <c r="J264" s="3"/>
    </row>
    <row r="265" spans="3:10" x14ac:dyDescent="0.25">
      <c r="C265" s="3"/>
      <c r="G265" s="3"/>
      <c r="H265" s="3"/>
      <c r="I265" s="3"/>
      <c r="J265" s="3"/>
    </row>
    <row r="266" spans="3:10" x14ac:dyDescent="0.25">
      <c r="C266" s="3"/>
      <c r="G266" s="3"/>
      <c r="H266" s="3"/>
      <c r="I266" s="3"/>
      <c r="J266" s="3"/>
    </row>
    <row r="267" spans="3:10" x14ac:dyDescent="0.25">
      <c r="C267" s="3"/>
      <c r="G267" s="3"/>
      <c r="H267" s="3"/>
      <c r="I267" s="3"/>
      <c r="J267" s="3"/>
    </row>
    <row r="268" spans="3:10" x14ac:dyDescent="0.25">
      <c r="C268" s="3"/>
      <c r="G268" s="3"/>
      <c r="H268" s="3"/>
      <c r="I268" s="3"/>
      <c r="J268" s="3"/>
    </row>
    <row r="269" spans="3:10" x14ac:dyDescent="0.25">
      <c r="C269" s="3"/>
      <c r="G269" s="3"/>
      <c r="H269" s="3"/>
      <c r="I269" s="3"/>
      <c r="J269" s="3"/>
    </row>
    <row r="270" spans="3:10" x14ac:dyDescent="0.25">
      <c r="C270" s="3"/>
      <c r="G270" s="3"/>
      <c r="H270" s="3"/>
      <c r="I270" s="3"/>
      <c r="J270" s="3"/>
    </row>
    <row r="271" spans="3:10" x14ac:dyDescent="0.25">
      <c r="C271" s="3"/>
      <c r="G271" s="3"/>
      <c r="H271" s="3"/>
      <c r="I271" s="3"/>
      <c r="J271" s="3"/>
    </row>
    <row r="272" spans="3:10" x14ac:dyDescent="0.25">
      <c r="C272" s="3"/>
      <c r="G272" s="3"/>
      <c r="H272" s="3"/>
      <c r="I272" s="3"/>
      <c r="J272" s="3"/>
    </row>
    <row r="273" spans="3:10" x14ac:dyDescent="0.25">
      <c r="C273" s="3"/>
      <c r="G273" s="3"/>
      <c r="H273" s="3"/>
      <c r="I273" s="3"/>
      <c r="J273" s="3"/>
    </row>
    <row r="274" spans="3:10" x14ac:dyDescent="0.25">
      <c r="C274" s="3"/>
      <c r="G274" s="3"/>
      <c r="H274" s="3"/>
      <c r="I274" s="3"/>
      <c r="J274" s="3"/>
    </row>
    <row r="275" spans="3:10" x14ac:dyDescent="0.25">
      <c r="C275" s="3"/>
      <c r="G275" s="3"/>
      <c r="H275" s="3"/>
      <c r="I275" s="3"/>
      <c r="J275" s="3"/>
    </row>
    <row r="276" spans="3:10" x14ac:dyDescent="0.25">
      <c r="C276" s="3"/>
      <c r="G276" s="3"/>
      <c r="H276" s="3"/>
      <c r="I276" s="3"/>
      <c r="J276" s="3"/>
    </row>
    <row r="277" spans="3:10" x14ac:dyDescent="0.25">
      <c r="C277" s="3"/>
      <c r="G277" s="3"/>
      <c r="H277" s="3"/>
      <c r="I277" s="3"/>
      <c r="J277" s="3"/>
    </row>
    <row r="278" spans="3:10" x14ac:dyDescent="0.25">
      <c r="C278" s="3"/>
      <c r="G278" s="3"/>
      <c r="H278" s="3"/>
      <c r="I278" s="3"/>
      <c r="J278" s="3"/>
    </row>
    <row r="279" spans="3:10" x14ac:dyDescent="0.25">
      <c r="C279" s="3"/>
      <c r="G279" s="3"/>
      <c r="H279" s="3"/>
      <c r="I279" s="3"/>
      <c r="J279" s="3"/>
    </row>
    <row r="280" spans="3:10" x14ac:dyDescent="0.25">
      <c r="C280" s="3"/>
      <c r="G280" s="3"/>
      <c r="H280" s="3"/>
      <c r="I280" s="3"/>
      <c r="J280" s="3"/>
    </row>
    <row r="281" spans="3:10" x14ac:dyDescent="0.25">
      <c r="C281" s="3"/>
      <c r="G281" s="3"/>
      <c r="H281" s="3"/>
      <c r="I281" s="3"/>
      <c r="J281" s="3"/>
    </row>
    <row r="282" spans="3:10" x14ac:dyDescent="0.25">
      <c r="C282" s="3"/>
      <c r="G282" s="3"/>
      <c r="H282" s="3"/>
      <c r="I282" s="3"/>
      <c r="J282" s="3"/>
    </row>
    <row r="283" spans="3:10" x14ac:dyDescent="0.25">
      <c r="C283" s="3"/>
      <c r="G283" s="3"/>
      <c r="H283" s="3"/>
      <c r="I283" s="3"/>
      <c r="J283" s="3"/>
    </row>
    <row r="284" spans="3:10" x14ac:dyDescent="0.25">
      <c r="C284" s="3"/>
      <c r="G284" s="3"/>
      <c r="H284" s="3"/>
      <c r="I284" s="3"/>
      <c r="J284" s="3"/>
    </row>
    <row r="285" spans="3:10" x14ac:dyDescent="0.25">
      <c r="C285" s="3"/>
      <c r="G285" s="3"/>
      <c r="H285" s="3"/>
      <c r="I285" s="3"/>
      <c r="J285" s="3"/>
    </row>
    <row r="286" spans="3:10" x14ac:dyDescent="0.25">
      <c r="C286" s="3"/>
      <c r="G286" s="3"/>
      <c r="H286" s="3"/>
      <c r="I286" s="3"/>
      <c r="J286" s="3"/>
    </row>
    <row r="287" spans="3:10" x14ac:dyDescent="0.25">
      <c r="C287" s="3"/>
      <c r="G287" s="3"/>
      <c r="H287" s="3"/>
      <c r="I287" s="3"/>
      <c r="J287" s="3"/>
    </row>
    <row r="288" spans="3:10" x14ac:dyDescent="0.25">
      <c r="C288" s="3"/>
      <c r="G288" s="3"/>
      <c r="H288" s="3"/>
      <c r="I288" s="3"/>
      <c r="J288" s="3"/>
    </row>
    <row r="289" spans="3:10" x14ac:dyDescent="0.25">
      <c r="C289" s="3"/>
      <c r="G289" s="3"/>
      <c r="H289" s="3"/>
      <c r="I289" s="3"/>
      <c r="J289" s="3"/>
    </row>
    <row r="290" spans="3:10" x14ac:dyDescent="0.25">
      <c r="C290" s="3"/>
      <c r="G290" s="3"/>
      <c r="H290" s="3"/>
      <c r="I290" s="3"/>
      <c r="J290" s="3"/>
    </row>
    <row r="291" spans="3:10" x14ac:dyDescent="0.25">
      <c r="C291" s="3"/>
      <c r="G291" s="3"/>
      <c r="H291" s="3"/>
      <c r="I291" s="3"/>
      <c r="J291" s="3"/>
    </row>
    <row r="292" spans="3:10" x14ac:dyDescent="0.25">
      <c r="C292" s="3"/>
      <c r="G292" s="3"/>
      <c r="H292" s="3"/>
      <c r="I292" s="3"/>
      <c r="J292" s="3"/>
    </row>
    <row r="293" spans="3:10" x14ac:dyDescent="0.25">
      <c r="C293" s="3"/>
      <c r="G293" s="3"/>
      <c r="H293" s="3"/>
      <c r="I293" s="3"/>
      <c r="J293" s="3"/>
    </row>
    <row r="294" spans="3:10" x14ac:dyDescent="0.25">
      <c r="C294" s="3"/>
      <c r="G294" s="3"/>
      <c r="H294" s="3"/>
      <c r="I294" s="3"/>
      <c r="J294" s="3"/>
    </row>
    <row r="295" spans="3:10" x14ac:dyDescent="0.25">
      <c r="C295" s="3"/>
      <c r="G295" s="3"/>
      <c r="H295" s="3"/>
      <c r="I295" s="3"/>
      <c r="J295" s="3"/>
    </row>
    <row r="296" spans="3:10" x14ac:dyDescent="0.25">
      <c r="C296" s="3"/>
      <c r="G296" s="3"/>
      <c r="H296" s="3"/>
      <c r="I296" s="3"/>
      <c r="J296" s="3"/>
    </row>
    <row r="297" spans="3:10" x14ac:dyDescent="0.25">
      <c r="C297" s="3"/>
      <c r="G297" s="3"/>
      <c r="H297" s="3"/>
      <c r="I297" s="3"/>
      <c r="J297" s="3"/>
    </row>
    <row r="298" spans="3:10" x14ac:dyDescent="0.25">
      <c r="C298" s="3"/>
      <c r="D298" s="2"/>
      <c r="G298" s="3"/>
      <c r="H298" s="3"/>
      <c r="I298" s="3"/>
      <c r="J298" s="3"/>
    </row>
    <row r="1048576" spans="9:9" x14ac:dyDescent="0.25">
      <c r="I1048576" s="3"/>
    </row>
  </sheetData>
  <autoFilter ref="A1:L298" xr:uid="{00000000-0001-0000-00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84F63-B8AB-4E56-A548-DDB035CF3220}">
  <sheetPr filterMode="1"/>
  <dimension ref="A1:AD1048576"/>
  <sheetViews>
    <sheetView topLeftCell="C1" workbookViewId="0">
      <pane xSplit="4" topLeftCell="R1" activePane="topRight" state="frozen"/>
      <selection activeCell="C1" sqref="C1"/>
      <selection pane="topRight" activeCell="U95" sqref="U95"/>
    </sheetView>
  </sheetViews>
  <sheetFormatPr defaultRowHeight="15" x14ac:dyDescent="0.25"/>
  <cols>
    <col min="3" max="3" width="30.7109375" customWidth="1"/>
    <col min="4" max="4" width="51.85546875" customWidth="1"/>
    <col min="5" max="5" width="33.140625" style="3" customWidth="1"/>
    <col min="6" max="6" width="20.28515625" customWidth="1"/>
    <col min="7" max="9" width="32.140625" customWidth="1"/>
    <col min="10" max="10" width="51.5703125" customWidth="1"/>
    <col min="11" max="11" width="37" customWidth="1"/>
    <col min="12" max="12" width="27.7109375" customWidth="1"/>
    <col min="13" max="13" width="29" style="3" customWidth="1"/>
    <col min="14" max="15" width="22.5703125" customWidth="1"/>
    <col min="16" max="16" width="27.42578125" customWidth="1"/>
    <col min="17" max="17" width="20" customWidth="1"/>
    <col min="18" max="18" width="31.7109375" customWidth="1"/>
    <col min="19" max="19" width="17.28515625" customWidth="1"/>
    <col min="20" max="22" width="19.140625" customWidth="1"/>
    <col min="23" max="23" width="21.42578125" customWidth="1"/>
    <col min="24" max="24" width="21.5703125" bestFit="1" customWidth="1"/>
    <col min="25" max="25" width="18.28515625" customWidth="1"/>
    <col min="26" max="26" width="20.7109375" customWidth="1"/>
    <col min="27" max="27" width="24.7109375" customWidth="1"/>
    <col min="30" max="30" width="12.140625" customWidth="1"/>
  </cols>
  <sheetData>
    <row r="1" spans="1:30" ht="60" x14ac:dyDescent="0.25">
      <c r="A1" s="6" t="s">
        <v>6</v>
      </c>
      <c r="B1" s="6" t="s">
        <v>0</v>
      </c>
      <c r="C1" s="6" t="s">
        <v>11</v>
      </c>
      <c r="D1" s="1" t="s">
        <v>12</v>
      </c>
      <c r="E1" s="1" t="s">
        <v>13</v>
      </c>
      <c r="F1" s="1" t="s">
        <v>14</v>
      </c>
      <c r="G1" s="5" t="s">
        <v>15</v>
      </c>
      <c r="H1" s="5" t="s">
        <v>16</v>
      </c>
      <c r="I1" s="5" t="s">
        <v>1308</v>
      </c>
      <c r="J1" s="5" t="s">
        <v>18</v>
      </c>
      <c r="K1" s="5" t="s">
        <v>19</v>
      </c>
      <c r="L1" s="5" t="s">
        <v>1313</v>
      </c>
      <c r="M1" s="5" t="s">
        <v>1306</v>
      </c>
      <c r="N1" s="5" t="s">
        <v>1309</v>
      </c>
      <c r="O1" s="5" t="s">
        <v>1310</v>
      </c>
      <c r="P1" s="5" t="s">
        <v>1307</v>
      </c>
      <c r="Q1" s="5" t="s">
        <v>1311</v>
      </c>
      <c r="R1" s="5" t="s">
        <v>1312</v>
      </c>
      <c r="S1" s="5" t="s">
        <v>1316</v>
      </c>
      <c r="T1" s="5" t="s">
        <v>1317</v>
      </c>
      <c r="U1" s="5"/>
      <c r="V1" s="5"/>
      <c r="W1" s="5" t="s">
        <v>1318</v>
      </c>
      <c r="X1" s="5" t="s">
        <v>1319</v>
      </c>
      <c r="Y1" s="5" t="s">
        <v>1320</v>
      </c>
      <c r="Z1" s="5" t="s">
        <v>1321</v>
      </c>
      <c r="AA1" s="5" t="s">
        <v>1331</v>
      </c>
      <c r="AB1" s="13" t="s">
        <v>1332</v>
      </c>
      <c r="AC1" s="13" t="s">
        <v>1333</v>
      </c>
      <c r="AD1" s="22" t="s">
        <v>1442</v>
      </c>
    </row>
    <row r="2" spans="1:30" ht="105" hidden="1" x14ac:dyDescent="0.25">
      <c r="A2" t="s">
        <v>21</v>
      </c>
      <c r="B2" t="s">
        <v>22</v>
      </c>
      <c r="C2" s="3" t="s">
        <v>23</v>
      </c>
      <c r="D2" s="3" t="s">
        <v>359</v>
      </c>
      <c r="E2" t="s">
        <v>360</v>
      </c>
      <c r="F2" s="3" t="s">
        <v>35</v>
      </c>
      <c r="G2" t="s">
        <v>35</v>
      </c>
      <c r="H2" s="9" t="s">
        <v>4</v>
      </c>
      <c r="I2" s="9" t="s">
        <v>1</v>
      </c>
      <c r="J2" s="3" t="s">
        <v>361</v>
      </c>
      <c r="K2" s="3" t="s">
        <v>4</v>
      </c>
      <c r="L2" s="3" t="s">
        <v>1</v>
      </c>
      <c r="M2" s="10" t="s">
        <v>1283</v>
      </c>
      <c r="N2" s="9" t="s">
        <v>4</v>
      </c>
      <c r="O2" s="9" t="s">
        <v>1</v>
      </c>
      <c r="P2" s="10" t="s">
        <v>1160</v>
      </c>
      <c r="Q2" s="9" t="s">
        <v>3</v>
      </c>
      <c r="R2" s="9" t="s">
        <v>1</v>
      </c>
      <c r="S2" t="s">
        <v>35</v>
      </c>
      <c r="T2" s="9" t="s">
        <v>4</v>
      </c>
      <c r="U2" s="9"/>
      <c r="V2" s="9"/>
      <c r="W2" s="9" t="s">
        <v>1</v>
      </c>
      <c r="X2" t="s">
        <v>35</v>
      </c>
      <c r="Y2" s="9" t="s">
        <v>4</v>
      </c>
      <c r="Z2" s="9" t="s">
        <v>1</v>
      </c>
      <c r="AA2" t="s">
        <v>26</v>
      </c>
      <c r="AB2" s="9" t="s">
        <v>5</v>
      </c>
      <c r="AC2" s="9" t="s">
        <v>1</v>
      </c>
      <c r="AD2">
        <f>LEN(D2)+LEN(E2)</f>
        <v>326</v>
      </c>
    </row>
    <row r="3" spans="1:30" ht="105" hidden="1" x14ac:dyDescent="0.25">
      <c r="A3" t="s">
        <v>21</v>
      </c>
      <c r="B3" t="s">
        <v>22</v>
      </c>
      <c r="C3" s="3" t="s">
        <v>23</v>
      </c>
      <c r="D3" s="3" t="s">
        <v>359</v>
      </c>
      <c r="E3" t="s">
        <v>362</v>
      </c>
      <c r="F3" s="3" t="s">
        <v>32</v>
      </c>
      <c r="G3" t="s">
        <v>140</v>
      </c>
      <c r="H3" t="s">
        <v>3</v>
      </c>
      <c r="I3" s="9" t="s">
        <v>1</v>
      </c>
      <c r="J3" s="3" t="s">
        <v>363</v>
      </c>
      <c r="K3" s="3" t="s">
        <v>4</v>
      </c>
      <c r="L3" s="3" t="s">
        <v>1</v>
      </c>
      <c r="M3" s="10" t="s">
        <v>388</v>
      </c>
      <c r="N3" s="9" t="s">
        <v>4</v>
      </c>
      <c r="O3" s="9" t="s">
        <v>1</v>
      </c>
      <c r="P3" s="10" t="s">
        <v>1160</v>
      </c>
      <c r="Q3" s="9" t="s">
        <v>3</v>
      </c>
      <c r="R3" s="9" t="s">
        <v>1</v>
      </c>
      <c r="S3" t="s">
        <v>32</v>
      </c>
      <c r="T3" s="9" t="s">
        <v>4</v>
      </c>
      <c r="U3" s="9"/>
      <c r="V3" s="9"/>
      <c r="W3" s="9" t="s">
        <v>1</v>
      </c>
      <c r="X3" t="s">
        <v>1160</v>
      </c>
      <c r="Y3" t="s">
        <v>3</v>
      </c>
      <c r="Z3" t="s">
        <v>1</v>
      </c>
      <c r="AA3" t="s">
        <v>26</v>
      </c>
      <c r="AB3" s="9" t="s">
        <v>5</v>
      </c>
      <c r="AC3" s="9" t="s">
        <v>1</v>
      </c>
      <c r="AD3">
        <f t="shared" ref="AD3:AD66" si="0">LEN(D3)+LEN(E3)</f>
        <v>320</v>
      </c>
    </row>
    <row r="4" spans="1:30" ht="105" hidden="1" x14ac:dyDescent="0.25">
      <c r="A4" t="s">
        <v>21</v>
      </c>
      <c r="B4" t="s">
        <v>22</v>
      </c>
      <c r="C4" s="3" t="s">
        <v>23</v>
      </c>
      <c r="D4" s="3" t="s">
        <v>359</v>
      </c>
      <c r="E4" t="s">
        <v>364</v>
      </c>
      <c r="F4" s="3" t="s">
        <v>26</v>
      </c>
      <c r="G4" t="s">
        <v>35</v>
      </c>
      <c r="H4" t="s">
        <v>5</v>
      </c>
      <c r="I4" s="9" t="s">
        <v>1</v>
      </c>
      <c r="J4" s="3" t="s">
        <v>365</v>
      </c>
      <c r="K4" s="3" t="s">
        <v>4</v>
      </c>
      <c r="L4" s="3" t="s">
        <v>1</v>
      </c>
      <c r="M4" s="10" t="s">
        <v>372</v>
      </c>
      <c r="N4" s="9" t="s">
        <v>4</v>
      </c>
      <c r="O4" s="9" t="s">
        <v>1</v>
      </c>
      <c r="P4" s="10" t="s">
        <v>1160</v>
      </c>
      <c r="Q4" s="9" t="s">
        <v>3</v>
      </c>
      <c r="R4" s="9" t="s">
        <v>1</v>
      </c>
      <c r="S4" t="s">
        <v>26</v>
      </c>
      <c r="T4" s="9" t="s">
        <v>4</v>
      </c>
      <c r="U4" s="9"/>
      <c r="V4" s="9"/>
      <c r="W4" s="9" t="s">
        <v>1</v>
      </c>
      <c r="X4" t="s">
        <v>1160</v>
      </c>
      <c r="Y4" t="s">
        <v>3</v>
      </c>
      <c r="Z4" t="s">
        <v>1</v>
      </c>
      <c r="AA4" t="s">
        <v>26</v>
      </c>
      <c r="AB4" s="9" t="str">
        <f>IF(AA4=F4,"correct")</f>
        <v>correct</v>
      </c>
      <c r="AC4" s="9" t="s">
        <v>1</v>
      </c>
      <c r="AD4">
        <f t="shared" si="0"/>
        <v>322</v>
      </c>
    </row>
    <row r="5" spans="1:30" ht="105" hidden="1" x14ac:dyDescent="0.25">
      <c r="A5" t="s">
        <v>21</v>
      </c>
      <c r="B5" t="s">
        <v>22</v>
      </c>
      <c r="C5" s="3" t="s">
        <v>23</v>
      </c>
      <c r="D5" s="3" t="s">
        <v>359</v>
      </c>
      <c r="E5" t="s">
        <v>25</v>
      </c>
      <c r="F5" s="3" t="s">
        <v>26</v>
      </c>
      <c r="G5" t="s">
        <v>26</v>
      </c>
      <c r="H5" t="s">
        <v>4</v>
      </c>
      <c r="I5" s="9" t="s">
        <v>1</v>
      </c>
      <c r="J5" s="3" t="s">
        <v>366</v>
      </c>
      <c r="K5" s="3" t="s">
        <v>4</v>
      </c>
      <c r="L5" s="3" t="s">
        <v>1</v>
      </c>
      <c r="M5" s="10" t="s">
        <v>372</v>
      </c>
      <c r="N5" s="9" t="s">
        <v>4</v>
      </c>
      <c r="O5" s="9" t="s">
        <v>1</v>
      </c>
      <c r="P5" s="10" t="s">
        <v>1284</v>
      </c>
      <c r="Q5" s="9" t="s">
        <v>4</v>
      </c>
      <c r="R5" s="9" t="s">
        <v>1</v>
      </c>
      <c r="S5" t="s">
        <v>26</v>
      </c>
      <c r="T5" s="9" t="s">
        <v>4</v>
      </c>
      <c r="U5" s="9"/>
      <c r="V5" s="9"/>
      <c r="W5" s="9" t="s">
        <v>1</v>
      </c>
      <c r="X5" t="s">
        <v>35</v>
      </c>
      <c r="Y5" s="9" t="s">
        <v>5</v>
      </c>
      <c r="Z5" s="9" t="s">
        <v>1</v>
      </c>
      <c r="AA5" t="s">
        <v>26</v>
      </c>
      <c r="AB5" s="9" t="str">
        <f>IF(AA5=F5,"correct")</f>
        <v>correct</v>
      </c>
      <c r="AC5" s="9" t="s">
        <v>1</v>
      </c>
      <c r="AD5">
        <f t="shared" si="0"/>
        <v>325</v>
      </c>
    </row>
    <row r="6" spans="1:30" ht="105" hidden="1" x14ac:dyDescent="0.25">
      <c r="A6" t="s">
        <v>21</v>
      </c>
      <c r="B6" t="s">
        <v>22</v>
      </c>
      <c r="C6" s="3" t="s">
        <v>23</v>
      </c>
      <c r="D6" s="3" t="s">
        <v>359</v>
      </c>
      <c r="E6" t="s">
        <v>28</v>
      </c>
      <c r="F6" s="3" t="s">
        <v>26</v>
      </c>
      <c r="G6" t="s">
        <v>367</v>
      </c>
      <c r="H6" t="s">
        <v>4</v>
      </c>
      <c r="I6" s="9" t="s">
        <v>1</v>
      </c>
      <c r="J6" s="3" t="s">
        <v>368</v>
      </c>
      <c r="K6" s="3" t="s">
        <v>4</v>
      </c>
      <c r="L6" s="3" t="s">
        <v>1</v>
      </c>
      <c r="M6" s="10" t="s">
        <v>1285</v>
      </c>
      <c r="N6" s="9" t="s">
        <v>3</v>
      </c>
      <c r="O6" s="9" t="s">
        <v>2</v>
      </c>
      <c r="P6" s="10" t="s">
        <v>1160</v>
      </c>
      <c r="Q6" s="9" t="s">
        <v>3</v>
      </c>
      <c r="R6" s="9" t="s">
        <v>1</v>
      </c>
      <c r="S6" t="s">
        <v>26</v>
      </c>
      <c r="T6" s="9" t="s">
        <v>4</v>
      </c>
      <c r="U6" s="9"/>
      <c r="V6" s="9"/>
      <c r="W6" s="9" t="s">
        <v>1</v>
      </c>
      <c r="X6" t="s">
        <v>35</v>
      </c>
      <c r="Y6" s="9" t="s">
        <v>5</v>
      </c>
      <c r="Z6" s="9" t="s">
        <v>1</v>
      </c>
      <c r="AA6" t="s">
        <v>26</v>
      </c>
      <c r="AB6" s="9" t="str">
        <f>IF(AA6=F6,"correct")</f>
        <v>correct</v>
      </c>
      <c r="AC6" s="9" t="s">
        <v>1</v>
      </c>
      <c r="AD6">
        <f t="shared" si="0"/>
        <v>330</v>
      </c>
    </row>
    <row r="7" spans="1:30" ht="105" hidden="1" x14ac:dyDescent="0.25">
      <c r="A7" t="s">
        <v>21</v>
      </c>
      <c r="B7" t="s">
        <v>22</v>
      </c>
      <c r="C7" s="3" t="s">
        <v>23</v>
      </c>
      <c r="D7" s="3" t="s">
        <v>359</v>
      </c>
      <c r="E7" t="s">
        <v>31</v>
      </c>
      <c r="F7" s="3" t="s">
        <v>32</v>
      </c>
      <c r="G7" t="s">
        <v>32</v>
      </c>
      <c r="H7" t="s">
        <v>4</v>
      </c>
      <c r="I7" s="9" t="s">
        <v>1</v>
      </c>
      <c r="J7" s="3" t="s">
        <v>369</v>
      </c>
      <c r="K7" s="3" t="s">
        <v>4</v>
      </c>
      <c r="L7" s="3" t="s">
        <v>1</v>
      </c>
      <c r="M7" s="10" t="s">
        <v>388</v>
      </c>
      <c r="N7" s="9" t="s">
        <v>4</v>
      </c>
      <c r="O7" s="9" t="s">
        <v>1</v>
      </c>
      <c r="P7" s="10" t="s">
        <v>1284</v>
      </c>
      <c r="Q7" s="9" t="s">
        <v>5</v>
      </c>
      <c r="R7" s="9" t="s">
        <v>1</v>
      </c>
      <c r="S7" t="s">
        <v>32</v>
      </c>
      <c r="T7" s="9" t="s">
        <v>4</v>
      </c>
      <c r="U7" s="9"/>
      <c r="V7" s="9"/>
      <c r="W7" s="9" t="s">
        <v>1</v>
      </c>
      <c r="X7" t="s">
        <v>35</v>
      </c>
      <c r="Y7" s="9" t="s">
        <v>5</v>
      </c>
      <c r="Z7" s="9" t="s">
        <v>1</v>
      </c>
      <c r="AA7" t="s">
        <v>26</v>
      </c>
      <c r="AB7" s="9" t="s">
        <v>5</v>
      </c>
      <c r="AC7" s="9" t="s">
        <v>1</v>
      </c>
      <c r="AD7">
        <f t="shared" si="0"/>
        <v>337</v>
      </c>
    </row>
    <row r="8" spans="1:30" ht="105" hidden="1" x14ac:dyDescent="0.25">
      <c r="A8" t="s">
        <v>21</v>
      </c>
      <c r="B8" t="s">
        <v>22</v>
      </c>
      <c r="C8" s="3" t="s">
        <v>23</v>
      </c>
      <c r="D8" s="3" t="s">
        <v>359</v>
      </c>
      <c r="E8" t="s">
        <v>34</v>
      </c>
      <c r="F8" s="3" t="s">
        <v>35</v>
      </c>
      <c r="G8" t="s">
        <v>140</v>
      </c>
      <c r="H8" s="9" t="s">
        <v>3</v>
      </c>
      <c r="I8" s="9" t="s">
        <v>1</v>
      </c>
      <c r="J8" s="3" t="s">
        <v>370</v>
      </c>
      <c r="K8" s="3" t="s">
        <v>4</v>
      </c>
      <c r="L8" s="3" t="s">
        <v>1</v>
      </c>
      <c r="M8" s="10" t="s">
        <v>1283</v>
      </c>
      <c r="N8" s="9" t="s">
        <v>4</v>
      </c>
      <c r="O8" s="9" t="s">
        <v>1</v>
      </c>
      <c r="P8" s="10" t="s">
        <v>1284</v>
      </c>
      <c r="Q8" t="s">
        <v>5</v>
      </c>
      <c r="R8" t="s">
        <v>1</v>
      </c>
      <c r="S8" t="s">
        <v>35</v>
      </c>
      <c r="T8" s="9" t="s">
        <v>4</v>
      </c>
      <c r="U8" s="9"/>
      <c r="V8" s="9"/>
      <c r="W8" s="9" t="s">
        <v>1</v>
      </c>
      <c r="X8" t="s">
        <v>26</v>
      </c>
      <c r="Y8" s="9" t="s">
        <v>5</v>
      </c>
      <c r="Z8" s="9" t="s">
        <v>1</v>
      </c>
      <c r="AA8" t="s">
        <v>26</v>
      </c>
      <c r="AB8" s="9" t="s">
        <v>5</v>
      </c>
      <c r="AC8" s="9" t="s">
        <v>1</v>
      </c>
      <c r="AD8">
        <f t="shared" si="0"/>
        <v>328</v>
      </c>
    </row>
    <row r="9" spans="1:30" ht="225" hidden="1" x14ac:dyDescent="0.25">
      <c r="A9" t="s">
        <v>21</v>
      </c>
      <c r="B9" t="s">
        <v>22</v>
      </c>
      <c r="C9" s="3" t="s">
        <v>23</v>
      </c>
      <c r="D9" s="3" t="s">
        <v>359</v>
      </c>
      <c r="E9" t="s">
        <v>38</v>
      </c>
      <c r="F9" s="3" t="s">
        <v>26</v>
      </c>
      <c r="G9" t="s">
        <v>26</v>
      </c>
      <c r="H9" t="s">
        <v>4</v>
      </c>
      <c r="I9" s="9" t="s">
        <v>1</v>
      </c>
      <c r="J9" s="3" t="s">
        <v>371</v>
      </c>
      <c r="K9" s="3" t="s">
        <v>4</v>
      </c>
      <c r="L9" s="3" t="s">
        <v>1</v>
      </c>
      <c r="M9" s="10" t="s">
        <v>372</v>
      </c>
      <c r="N9" s="9" t="s">
        <v>4</v>
      </c>
      <c r="O9" s="9" t="s">
        <v>1</v>
      </c>
      <c r="P9" s="10" t="s">
        <v>1284</v>
      </c>
      <c r="Q9" t="s">
        <v>4</v>
      </c>
      <c r="R9" t="s">
        <v>1</v>
      </c>
      <c r="S9" t="s">
        <v>26</v>
      </c>
      <c r="T9" s="9" t="s">
        <v>4</v>
      </c>
      <c r="U9" s="9"/>
      <c r="V9" s="9"/>
      <c r="W9" s="9" t="s">
        <v>1</v>
      </c>
      <c r="X9" t="s">
        <v>1160</v>
      </c>
      <c r="Y9" t="s">
        <v>3</v>
      </c>
      <c r="Z9" t="s">
        <v>1</v>
      </c>
      <c r="AA9" t="s">
        <v>26</v>
      </c>
      <c r="AB9" s="9" t="str">
        <f>IF(AA9=F9,"correct")</f>
        <v>correct</v>
      </c>
      <c r="AC9" s="9" t="s">
        <v>1</v>
      </c>
      <c r="AD9">
        <f t="shared" si="0"/>
        <v>331</v>
      </c>
    </row>
    <row r="10" spans="1:30" ht="105" hidden="1" x14ac:dyDescent="0.25">
      <c r="A10" t="s">
        <v>21</v>
      </c>
      <c r="B10" t="s">
        <v>22</v>
      </c>
      <c r="C10" s="3" t="s">
        <v>23</v>
      </c>
      <c r="D10" s="3" t="s">
        <v>359</v>
      </c>
      <c r="E10" t="s">
        <v>40</v>
      </c>
      <c r="F10" s="3" t="s">
        <v>32</v>
      </c>
      <c r="G10" t="s">
        <v>32</v>
      </c>
      <c r="H10" s="9" t="s">
        <v>4</v>
      </c>
      <c r="I10" s="9" t="s">
        <v>1</v>
      </c>
      <c r="J10" s="3" t="s">
        <v>372</v>
      </c>
      <c r="K10" s="3" t="s">
        <v>5</v>
      </c>
      <c r="L10" s="3" t="s">
        <v>1</v>
      </c>
      <c r="M10" s="10" t="s">
        <v>388</v>
      </c>
      <c r="N10" s="9" t="s">
        <v>4</v>
      </c>
      <c r="O10" s="9" t="s">
        <v>1</v>
      </c>
      <c r="P10" s="10" t="s">
        <v>1160</v>
      </c>
      <c r="Q10" s="9" t="s">
        <v>3</v>
      </c>
      <c r="R10" s="9" t="s">
        <v>1</v>
      </c>
      <c r="S10" t="s">
        <v>32</v>
      </c>
      <c r="T10" s="9" t="s">
        <v>4</v>
      </c>
      <c r="U10" s="9"/>
      <c r="V10" s="9"/>
      <c r="W10" s="9" t="s">
        <v>1</v>
      </c>
      <c r="X10" t="s">
        <v>35</v>
      </c>
      <c r="Y10" s="9" t="s">
        <v>5</v>
      </c>
      <c r="Z10" s="9" t="s">
        <v>1</v>
      </c>
      <c r="AA10" t="s">
        <v>140</v>
      </c>
      <c r="AB10" s="9" t="s">
        <v>3</v>
      </c>
      <c r="AC10" s="9" t="s">
        <v>1</v>
      </c>
      <c r="AD10">
        <f t="shared" si="0"/>
        <v>331</v>
      </c>
    </row>
    <row r="11" spans="1:30" ht="105" hidden="1" x14ac:dyDescent="0.25">
      <c r="A11" t="s">
        <v>21</v>
      </c>
      <c r="B11" t="s">
        <v>22</v>
      </c>
      <c r="C11" s="3" t="s">
        <v>23</v>
      </c>
      <c r="D11" s="3" t="s">
        <v>359</v>
      </c>
      <c r="E11" t="s">
        <v>42</v>
      </c>
      <c r="F11" s="3" t="s">
        <v>35</v>
      </c>
      <c r="G11" t="s">
        <v>35</v>
      </c>
      <c r="H11" s="9" t="s">
        <v>4</v>
      </c>
      <c r="I11" s="9" t="s">
        <v>1</v>
      </c>
      <c r="J11" s="3" t="s">
        <v>373</v>
      </c>
      <c r="K11" s="3" t="s">
        <v>4</v>
      </c>
      <c r="L11" s="3" t="s">
        <v>1</v>
      </c>
      <c r="M11" s="10" t="s">
        <v>1283</v>
      </c>
      <c r="N11" s="9" t="s">
        <v>4</v>
      </c>
      <c r="O11" s="9" t="s">
        <v>1</v>
      </c>
      <c r="P11" s="10" t="s">
        <v>1160</v>
      </c>
      <c r="Q11" s="9" t="s">
        <v>3</v>
      </c>
      <c r="R11" s="9" t="s">
        <v>1</v>
      </c>
      <c r="S11" t="s">
        <v>35</v>
      </c>
      <c r="T11" s="9" t="s">
        <v>4</v>
      </c>
      <c r="U11" s="9"/>
      <c r="V11" s="9"/>
      <c r="W11" s="9" t="s">
        <v>1</v>
      </c>
      <c r="X11" t="s">
        <v>35</v>
      </c>
      <c r="Y11" s="9" t="s">
        <v>4</v>
      </c>
      <c r="Z11" s="9" t="s">
        <v>1</v>
      </c>
      <c r="AA11" t="s">
        <v>26</v>
      </c>
      <c r="AB11" s="9" t="s">
        <v>5</v>
      </c>
      <c r="AC11" s="9" t="s">
        <v>1</v>
      </c>
      <c r="AD11">
        <f t="shared" si="0"/>
        <v>333</v>
      </c>
    </row>
    <row r="12" spans="1:30" ht="105" hidden="1" x14ac:dyDescent="0.25">
      <c r="A12" t="s">
        <v>21</v>
      </c>
      <c r="B12" t="s">
        <v>22</v>
      </c>
      <c r="C12" s="3" t="s">
        <v>23</v>
      </c>
      <c r="D12" s="3" t="s">
        <v>359</v>
      </c>
      <c r="E12" t="s">
        <v>44</v>
      </c>
      <c r="F12" s="3" t="s">
        <v>32</v>
      </c>
      <c r="G12" t="s">
        <v>32</v>
      </c>
      <c r="H12" s="9" t="s">
        <v>4</v>
      </c>
      <c r="I12" s="9" t="s">
        <v>1</v>
      </c>
      <c r="J12" s="3" t="s">
        <v>374</v>
      </c>
      <c r="K12" s="3" t="s">
        <v>4</v>
      </c>
      <c r="L12" s="3" t="s">
        <v>1</v>
      </c>
      <c r="M12" s="10" t="s">
        <v>1286</v>
      </c>
      <c r="N12" s="9" t="s">
        <v>3</v>
      </c>
      <c r="O12" s="9" t="s">
        <v>2</v>
      </c>
      <c r="P12" s="10" t="s">
        <v>1160</v>
      </c>
      <c r="Q12" s="9" t="s">
        <v>3</v>
      </c>
      <c r="R12" s="9" t="s">
        <v>1</v>
      </c>
      <c r="S12" t="s">
        <v>32</v>
      </c>
      <c r="T12" s="9" t="s">
        <v>4</v>
      </c>
      <c r="U12" s="9"/>
      <c r="V12" s="9"/>
      <c r="W12" s="9" t="s">
        <v>1</v>
      </c>
      <c r="X12" t="s">
        <v>35</v>
      </c>
      <c r="Y12" s="9" t="s">
        <v>5</v>
      </c>
      <c r="Z12" s="9" t="s">
        <v>1</v>
      </c>
      <c r="AA12" t="s">
        <v>26</v>
      </c>
      <c r="AB12" s="9" t="s">
        <v>5</v>
      </c>
      <c r="AC12" s="9" t="s">
        <v>1</v>
      </c>
      <c r="AD12">
        <f t="shared" si="0"/>
        <v>331</v>
      </c>
    </row>
    <row r="13" spans="1:30" ht="105" hidden="1" x14ac:dyDescent="0.25">
      <c r="A13" t="s">
        <v>21</v>
      </c>
      <c r="B13" t="s">
        <v>22</v>
      </c>
      <c r="C13" s="3" t="s">
        <v>23</v>
      </c>
      <c r="D13" s="3" t="s">
        <v>359</v>
      </c>
      <c r="E13" t="s">
        <v>46</v>
      </c>
      <c r="F13" s="3" t="s">
        <v>35</v>
      </c>
      <c r="G13" t="s">
        <v>35</v>
      </c>
      <c r="H13" s="9" t="s">
        <v>4</v>
      </c>
      <c r="I13" s="9" t="s">
        <v>1</v>
      </c>
      <c r="J13" s="3" t="s">
        <v>375</v>
      </c>
      <c r="K13" s="3" t="s">
        <v>4</v>
      </c>
      <c r="L13" s="3" t="s">
        <v>1</v>
      </c>
      <c r="M13" s="10" t="s">
        <v>1283</v>
      </c>
      <c r="N13" s="9" t="s">
        <v>4</v>
      </c>
      <c r="O13" s="9" t="s">
        <v>1</v>
      </c>
      <c r="P13" s="10" t="s">
        <v>1284</v>
      </c>
      <c r="Q13" t="s">
        <v>5</v>
      </c>
      <c r="R13" t="s">
        <v>1</v>
      </c>
      <c r="S13" t="s">
        <v>35</v>
      </c>
      <c r="T13" s="9" t="s">
        <v>4</v>
      </c>
      <c r="U13" s="9"/>
      <c r="V13" s="9"/>
      <c r="W13" s="9" t="s">
        <v>1</v>
      </c>
      <c r="X13" t="s">
        <v>1160</v>
      </c>
      <c r="Y13" t="s">
        <v>3</v>
      </c>
      <c r="Z13" t="s">
        <v>1</v>
      </c>
      <c r="AA13" t="s">
        <v>140</v>
      </c>
      <c r="AB13" s="9" t="s">
        <v>3</v>
      </c>
      <c r="AC13" s="9" t="s">
        <v>1</v>
      </c>
      <c r="AD13">
        <f t="shared" si="0"/>
        <v>330</v>
      </c>
    </row>
    <row r="14" spans="1:30" ht="105" hidden="1" x14ac:dyDescent="0.25">
      <c r="A14" t="s">
        <v>21</v>
      </c>
      <c r="B14" t="s">
        <v>22</v>
      </c>
      <c r="C14" s="3" t="s">
        <v>23</v>
      </c>
      <c r="D14" s="3" t="s">
        <v>359</v>
      </c>
      <c r="E14" t="s">
        <v>48</v>
      </c>
      <c r="F14" s="3" t="s">
        <v>26</v>
      </c>
      <c r="G14" t="s">
        <v>26</v>
      </c>
      <c r="H14" t="s">
        <v>4</v>
      </c>
      <c r="I14" s="9" t="s">
        <v>1</v>
      </c>
      <c r="J14" s="3" t="s">
        <v>26</v>
      </c>
      <c r="K14" s="3" t="s">
        <v>4</v>
      </c>
      <c r="L14" s="3" t="s">
        <v>1</v>
      </c>
      <c r="M14" s="10" t="s">
        <v>372</v>
      </c>
      <c r="N14" s="9" t="s">
        <v>4</v>
      </c>
      <c r="O14" s="9" t="s">
        <v>1</v>
      </c>
      <c r="P14" s="10" t="s">
        <v>1284</v>
      </c>
      <c r="Q14" t="s">
        <v>4</v>
      </c>
      <c r="R14" t="s">
        <v>1</v>
      </c>
      <c r="S14" t="s">
        <v>26</v>
      </c>
      <c r="T14" s="9" t="s">
        <v>4</v>
      </c>
      <c r="U14" s="9"/>
      <c r="V14" s="9"/>
      <c r="W14" s="9" t="s">
        <v>1</v>
      </c>
      <c r="X14" t="s">
        <v>35</v>
      </c>
      <c r="Y14" s="9" t="s">
        <v>5</v>
      </c>
      <c r="Z14" s="9" t="s">
        <v>1</v>
      </c>
      <c r="AA14" t="s">
        <v>26</v>
      </c>
      <c r="AB14" s="9" t="str">
        <f>IF(AA14=F14,"correct")</f>
        <v>correct</v>
      </c>
      <c r="AC14" s="9" t="s">
        <v>1</v>
      </c>
      <c r="AD14">
        <f t="shared" si="0"/>
        <v>324</v>
      </c>
    </row>
    <row r="15" spans="1:30" ht="105" hidden="1" x14ac:dyDescent="0.25">
      <c r="A15" t="s">
        <v>21</v>
      </c>
      <c r="B15" t="s">
        <v>22</v>
      </c>
      <c r="C15" s="3" t="s">
        <v>23</v>
      </c>
      <c r="D15" s="3" t="s">
        <v>359</v>
      </c>
      <c r="E15" t="s">
        <v>50</v>
      </c>
      <c r="F15" s="3" t="s">
        <v>26</v>
      </c>
      <c r="G15" t="s">
        <v>26</v>
      </c>
      <c r="H15" t="s">
        <v>4</v>
      </c>
      <c r="I15" s="9" t="s">
        <v>1</v>
      </c>
      <c r="J15" s="3" t="s">
        <v>376</v>
      </c>
      <c r="K15" s="3" t="s">
        <v>4</v>
      </c>
      <c r="L15" s="3" t="s">
        <v>1</v>
      </c>
      <c r="M15" s="10" t="s">
        <v>372</v>
      </c>
      <c r="N15" s="9" t="s">
        <v>4</v>
      </c>
      <c r="O15" s="9" t="s">
        <v>1</v>
      </c>
      <c r="P15" s="10" t="s">
        <v>1284</v>
      </c>
      <c r="Q15" t="s">
        <v>4</v>
      </c>
      <c r="R15" t="s">
        <v>1</v>
      </c>
      <c r="S15" t="s">
        <v>26</v>
      </c>
      <c r="T15" s="9" t="s">
        <v>4</v>
      </c>
      <c r="U15" s="9"/>
      <c r="V15" s="9"/>
      <c r="W15" s="9" t="s">
        <v>1</v>
      </c>
      <c r="X15" t="s">
        <v>35</v>
      </c>
      <c r="Y15" s="9" t="s">
        <v>5</v>
      </c>
      <c r="Z15" s="9" t="s">
        <v>1</v>
      </c>
      <c r="AA15" t="s">
        <v>26</v>
      </c>
      <c r="AB15" s="9" t="str">
        <f>IF(AA15=F15,"correct")</f>
        <v>correct</v>
      </c>
      <c r="AC15" s="9" t="s">
        <v>1</v>
      </c>
      <c r="AD15">
        <f t="shared" si="0"/>
        <v>325</v>
      </c>
    </row>
    <row r="16" spans="1:30" ht="105" hidden="1" x14ac:dyDescent="0.25">
      <c r="A16" t="s">
        <v>21</v>
      </c>
      <c r="B16" t="s">
        <v>22</v>
      </c>
      <c r="C16" s="3" t="s">
        <v>23</v>
      </c>
      <c r="D16" s="3" t="s">
        <v>359</v>
      </c>
      <c r="E16" t="s">
        <v>52</v>
      </c>
      <c r="F16" s="3" t="s">
        <v>32</v>
      </c>
      <c r="G16" t="s">
        <v>140</v>
      </c>
      <c r="H16" t="s">
        <v>3</v>
      </c>
      <c r="I16" s="9" t="s">
        <v>1</v>
      </c>
      <c r="J16" s="3" t="s">
        <v>377</v>
      </c>
      <c r="K16" s="3" t="s">
        <v>4</v>
      </c>
      <c r="L16" s="3" t="s">
        <v>1</v>
      </c>
      <c r="M16" s="10" t="s">
        <v>1287</v>
      </c>
      <c r="N16" s="9" t="s">
        <v>3</v>
      </c>
      <c r="O16" s="9" t="s">
        <v>1</v>
      </c>
      <c r="P16" s="10" t="s">
        <v>448</v>
      </c>
      <c r="Q16" s="9" t="s">
        <v>3</v>
      </c>
      <c r="R16" s="9" t="s">
        <v>1</v>
      </c>
      <c r="S16" t="s">
        <v>35</v>
      </c>
      <c r="T16" s="9" t="s">
        <v>4</v>
      </c>
      <c r="U16" s="9"/>
      <c r="V16" s="9"/>
      <c r="W16" s="9" t="s">
        <v>1</v>
      </c>
      <c r="X16" t="s">
        <v>1160</v>
      </c>
      <c r="Y16" t="s">
        <v>3</v>
      </c>
      <c r="Z16" t="s">
        <v>1</v>
      </c>
      <c r="AA16" t="s">
        <v>140</v>
      </c>
      <c r="AB16" s="9" t="s">
        <v>3</v>
      </c>
      <c r="AC16" s="9" t="s">
        <v>1</v>
      </c>
      <c r="AD16">
        <f t="shared" si="0"/>
        <v>326</v>
      </c>
    </row>
    <row r="17" spans="1:30" ht="105" hidden="1" x14ac:dyDescent="0.25">
      <c r="A17" t="s">
        <v>21</v>
      </c>
      <c r="B17" t="s">
        <v>22</v>
      </c>
      <c r="C17" s="3" t="s">
        <v>23</v>
      </c>
      <c r="D17" s="3" t="s">
        <v>359</v>
      </c>
      <c r="E17" t="s">
        <v>55</v>
      </c>
      <c r="F17" s="3" t="s">
        <v>26</v>
      </c>
      <c r="G17" t="s">
        <v>140</v>
      </c>
      <c r="H17" s="9" t="s">
        <v>3</v>
      </c>
      <c r="I17" s="9" t="s">
        <v>1</v>
      </c>
      <c r="J17" s="3" t="s">
        <v>372</v>
      </c>
      <c r="K17" s="3" t="s">
        <v>4</v>
      </c>
      <c r="L17" s="3" t="s">
        <v>1</v>
      </c>
      <c r="M17" s="10" t="s">
        <v>372</v>
      </c>
      <c r="N17" s="9" t="s">
        <v>4</v>
      </c>
      <c r="O17" s="9" t="s">
        <v>1</v>
      </c>
      <c r="P17" s="10" t="s">
        <v>1160</v>
      </c>
      <c r="Q17" s="9" t="s">
        <v>3</v>
      </c>
      <c r="R17" s="9" t="s">
        <v>1</v>
      </c>
      <c r="S17" t="s">
        <v>26</v>
      </c>
      <c r="T17" s="9" t="s">
        <v>4</v>
      </c>
      <c r="U17" s="9"/>
      <c r="V17" s="9"/>
      <c r="W17" s="9" t="s">
        <v>1</v>
      </c>
      <c r="X17" t="s">
        <v>35</v>
      </c>
      <c r="Y17" s="9" t="s">
        <v>5</v>
      </c>
      <c r="Z17" s="9" t="s">
        <v>1</v>
      </c>
      <c r="AA17" t="s">
        <v>26</v>
      </c>
      <c r="AB17" s="9" t="str">
        <f>IF(AA17=F17,"correct")</f>
        <v>correct</v>
      </c>
      <c r="AC17" s="9" t="s">
        <v>1</v>
      </c>
      <c r="AD17">
        <f t="shared" si="0"/>
        <v>330</v>
      </c>
    </row>
    <row r="18" spans="1:30" ht="105" hidden="1" x14ac:dyDescent="0.25">
      <c r="A18" t="s">
        <v>21</v>
      </c>
      <c r="B18" t="s">
        <v>22</v>
      </c>
      <c r="C18" s="3" t="s">
        <v>23</v>
      </c>
      <c r="D18" s="3" t="s">
        <v>359</v>
      </c>
      <c r="E18" t="s">
        <v>57</v>
      </c>
      <c r="F18" s="3" t="s">
        <v>32</v>
      </c>
      <c r="G18" t="s">
        <v>32</v>
      </c>
      <c r="H18" s="9" t="s">
        <v>4</v>
      </c>
      <c r="I18" s="9" t="s">
        <v>1</v>
      </c>
      <c r="J18" s="3" t="s">
        <v>378</v>
      </c>
      <c r="K18" s="3" t="s">
        <v>4</v>
      </c>
      <c r="L18" s="3" t="s">
        <v>1</v>
      </c>
      <c r="M18" s="10" t="s">
        <v>388</v>
      </c>
      <c r="N18" s="9" t="s">
        <v>4</v>
      </c>
      <c r="O18" s="9" t="s">
        <v>1</v>
      </c>
      <c r="P18" s="10" t="s">
        <v>448</v>
      </c>
      <c r="Q18" t="s">
        <v>5</v>
      </c>
      <c r="R18" t="s">
        <v>1</v>
      </c>
      <c r="S18" t="s">
        <v>32</v>
      </c>
      <c r="T18" s="9" t="s">
        <v>4</v>
      </c>
      <c r="U18" s="9"/>
      <c r="V18" s="9"/>
      <c r="W18" s="9" t="s">
        <v>1</v>
      </c>
      <c r="X18" t="s">
        <v>26</v>
      </c>
      <c r="Y18" s="9" t="s">
        <v>5</v>
      </c>
      <c r="Z18" s="9" t="s">
        <v>1</v>
      </c>
      <c r="AA18" t="s">
        <v>26</v>
      </c>
      <c r="AB18" s="9" t="s">
        <v>5</v>
      </c>
      <c r="AC18" s="9" t="s">
        <v>1</v>
      </c>
      <c r="AD18">
        <f t="shared" si="0"/>
        <v>333</v>
      </c>
    </row>
    <row r="19" spans="1:30" ht="105" hidden="1" x14ac:dyDescent="0.25">
      <c r="A19" t="s">
        <v>21</v>
      </c>
      <c r="B19" t="s">
        <v>22</v>
      </c>
      <c r="C19" s="3" t="s">
        <v>23</v>
      </c>
      <c r="D19" s="3" t="s">
        <v>359</v>
      </c>
      <c r="E19" t="s">
        <v>59</v>
      </c>
      <c r="F19" s="3" t="s">
        <v>32</v>
      </c>
      <c r="G19" t="s">
        <v>32</v>
      </c>
      <c r="H19" s="9" t="s">
        <v>4</v>
      </c>
      <c r="I19" s="9" t="s">
        <v>1</v>
      </c>
      <c r="J19" s="3" t="s">
        <v>379</v>
      </c>
      <c r="K19" s="3" t="s">
        <v>4</v>
      </c>
      <c r="L19" s="3" t="s">
        <v>1</v>
      </c>
      <c r="M19" s="10" t="s">
        <v>388</v>
      </c>
      <c r="N19" s="9" t="s">
        <v>4</v>
      </c>
      <c r="O19" s="9" t="s">
        <v>1</v>
      </c>
      <c r="P19" s="10" t="s">
        <v>1160</v>
      </c>
      <c r="Q19" s="9" t="s">
        <v>3</v>
      </c>
      <c r="R19" s="9" t="s">
        <v>1</v>
      </c>
      <c r="S19" t="s">
        <v>32</v>
      </c>
      <c r="T19" s="9" t="s">
        <v>4</v>
      </c>
      <c r="U19" s="9"/>
      <c r="V19" s="9"/>
      <c r="W19" s="9" t="s">
        <v>1</v>
      </c>
      <c r="X19" t="s">
        <v>35</v>
      </c>
      <c r="Y19" s="9" t="s">
        <v>5</v>
      </c>
      <c r="Z19" s="9" t="s">
        <v>1</v>
      </c>
      <c r="AA19" t="s">
        <v>26</v>
      </c>
      <c r="AB19" s="9" t="s">
        <v>5</v>
      </c>
      <c r="AC19" s="9" t="s">
        <v>1</v>
      </c>
      <c r="AD19">
        <f t="shared" si="0"/>
        <v>337</v>
      </c>
    </row>
    <row r="20" spans="1:30" ht="105" hidden="1" x14ac:dyDescent="0.25">
      <c r="A20" t="s">
        <v>21</v>
      </c>
      <c r="B20" t="s">
        <v>22</v>
      </c>
      <c r="C20" s="3" t="s">
        <v>23</v>
      </c>
      <c r="D20" s="3" t="s">
        <v>359</v>
      </c>
      <c r="E20" t="s">
        <v>61</v>
      </c>
      <c r="F20" s="3" t="s">
        <v>32</v>
      </c>
      <c r="G20" t="s">
        <v>32</v>
      </c>
      <c r="H20" s="9" t="s">
        <v>4</v>
      </c>
      <c r="I20" s="9" t="s">
        <v>1</v>
      </c>
      <c r="J20" s="3" t="s">
        <v>380</v>
      </c>
      <c r="K20" s="3" t="s">
        <v>4</v>
      </c>
      <c r="L20" s="3" t="s">
        <v>1</v>
      </c>
      <c r="M20" s="10" t="s">
        <v>388</v>
      </c>
      <c r="N20" s="9" t="s">
        <v>4</v>
      </c>
      <c r="O20" s="9" t="s">
        <v>1</v>
      </c>
      <c r="P20" s="10" t="s">
        <v>448</v>
      </c>
      <c r="Q20" t="s">
        <v>5</v>
      </c>
      <c r="R20" t="s">
        <v>1</v>
      </c>
      <c r="S20" t="s">
        <v>32</v>
      </c>
      <c r="T20" s="9" t="s">
        <v>4</v>
      </c>
      <c r="U20" s="9"/>
      <c r="V20" s="9"/>
      <c r="W20" s="9" t="s">
        <v>1</v>
      </c>
      <c r="X20" t="s">
        <v>26</v>
      </c>
      <c r="Y20" s="9" t="s">
        <v>5</v>
      </c>
      <c r="Z20" s="9" t="s">
        <v>1</v>
      </c>
      <c r="AA20" t="s">
        <v>26</v>
      </c>
      <c r="AB20" s="9" t="s">
        <v>5</v>
      </c>
      <c r="AC20" s="9" t="s">
        <v>1</v>
      </c>
      <c r="AD20">
        <f t="shared" si="0"/>
        <v>331</v>
      </c>
    </row>
    <row r="21" spans="1:30" ht="105" hidden="1" x14ac:dyDescent="0.25">
      <c r="A21" t="s">
        <v>21</v>
      </c>
      <c r="B21" t="s">
        <v>22</v>
      </c>
      <c r="C21" s="3" t="s">
        <v>23</v>
      </c>
      <c r="D21" s="3" t="s">
        <v>359</v>
      </c>
      <c r="E21" t="s">
        <v>63</v>
      </c>
      <c r="F21" s="3" t="s">
        <v>35</v>
      </c>
      <c r="G21" t="s">
        <v>35</v>
      </c>
      <c r="H21" s="9" t="s">
        <v>4</v>
      </c>
      <c r="I21" s="9" t="s">
        <v>1</v>
      </c>
      <c r="J21" s="3" t="s">
        <v>381</v>
      </c>
      <c r="K21" s="3" t="s">
        <v>4</v>
      </c>
      <c r="L21" s="3" t="s">
        <v>1</v>
      </c>
      <c r="M21" s="10" t="s">
        <v>1283</v>
      </c>
      <c r="N21" s="9" t="s">
        <v>4</v>
      </c>
      <c r="O21" s="9" t="s">
        <v>1</v>
      </c>
      <c r="P21" s="10" t="s">
        <v>1284</v>
      </c>
      <c r="Q21" t="s">
        <v>5</v>
      </c>
      <c r="R21" t="s">
        <v>1</v>
      </c>
      <c r="S21" t="s">
        <v>35</v>
      </c>
      <c r="T21" s="9" t="s">
        <v>4</v>
      </c>
      <c r="U21" s="9"/>
      <c r="V21" s="9"/>
      <c r="W21" s="9" t="s">
        <v>1</v>
      </c>
      <c r="X21" t="s">
        <v>26</v>
      </c>
      <c r="Y21" s="9" t="s">
        <v>5</v>
      </c>
      <c r="Z21" s="9" t="s">
        <v>1</v>
      </c>
      <c r="AA21" t="s">
        <v>26</v>
      </c>
      <c r="AB21" s="9" t="s">
        <v>5</v>
      </c>
      <c r="AC21" s="9" t="s">
        <v>1</v>
      </c>
      <c r="AD21">
        <f t="shared" si="0"/>
        <v>336</v>
      </c>
    </row>
    <row r="22" spans="1:30" ht="195" hidden="1" x14ac:dyDescent="0.25">
      <c r="A22" t="s">
        <v>21</v>
      </c>
      <c r="B22" t="s">
        <v>22</v>
      </c>
      <c r="C22" s="3" t="s">
        <v>23</v>
      </c>
      <c r="D22" s="3" t="s">
        <v>359</v>
      </c>
      <c r="E22" t="s">
        <v>66</v>
      </c>
      <c r="F22" s="3" t="s">
        <v>26</v>
      </c>
      <c r="G22" t="s">
        <v>26</v>
      </c>
      <c r="H22" s="9" t="s">
        <v>4</v>
      </c>
      <c r="I22" s="9" t="s">
        <v>1</v>
      </c>
      <c r="J22" s="3" t="s">
        <v>382</v>
      </c>
      <c r="K22" s="3" t="s">
        <v>3</v>
      </c>
      <c r="L22" s="3" t="s">
        <v>1</v>
      </c>
      <c r="M22" s="10" t="s">
        <v>372</v>
      </c>
      <c r="N22" s="9" t="s">
        <v>4</v>
      </c>
      <c r="O22" s="9" t="s">
        <v>1</v>
      </c>
      <c r="P22" s="10" t="s">
        <v>1160</v>
      </c>
      <c r="Q22" s="9" t="s">
        <v>3</v>
      </c>
      <c r="R22" s="9" t="s">
        <v>1</v>
      </c>
      <c r="S22" t="s">
        <v>26</v>
      </c>
      <c r="T22" s="9" t="s">
        <v>4</v>
      </c>
      <c r="U22" s="9"/>
      <c r="V22" s="9"/>
      <c r="W22" s="9" t="s">
        <v>1</v>
      </c>
      <c r="X22" t="s">
        <v>26</v>
      </c>
      <c r="Y22" s="9" t="s">
        <v>4</v>
      </c>
      <c r="Z22" s="9" t="s">
        <v>1</v>
      </c>
      <c r="AA22" t="s">
        <v>26</v>
      </c>
      <c r="AB22" s="9" t="str">
        <f>IF(AA22=F22,"correct")</f>
        <v>correct</v>
      </c>
      <c r="AC22" s="9" t="s">
        <v>1</v>
      </c>
      <c r="AD22">
        <f t="shared" si="0"/>
        <v>330</v>
      </c>
    </row>
    <row r="23" spans="1:30" ht="105" hidden="1" x14ac:dyDescent="0.25">
      <c r="A23" t="s">
        <v>21</v>
      </c>
      <c r="B23" t="s">
        <v>22</v>
      </c>
      <c r="C23" s="3" t="s">
        <v>23</v>
      </c>
      <c r="D23" s="3" t="s">
        <v>359</v>
      </c>
      <c r="E23" t="s">
        <v>68</v>
      </c>
      <c r="F23" s="3" t="s">
        <v>26</v>
      </c>
      <c r="G23" t="s">
        <v>35</v>
      </c>
      <c r="H23" t="s">
        <v>5</v>
      </c>
      <c r="I23" s="9" t="s">
        <v>1</v>
      </c>
      <c r="J23" s="3" t="s">
        <v>35</v>
      </c>
      <c r="K23" s="3" t="s">
        <v>5</v>
      </c>
      <c r="L23" s="3" t="s">
        <v>1</v>
      </c>
      <c r="M23" s="10" t="s">
        <v>372</v>
      </c>
      <c r="N23" s="9" t="s">
        <v>4</v>
      </c>
      <c r="O23" s="9" t="s">
        <v>1</v>
      </c>
      <c r="P23" s="10" t="s">
        <v>1284</v>
      </c>
      <c r="Q23" t="s">
        <v>4</v>
      </c>
      <c r="R23" t="s">
        <v>1</v>
      </c>
      <c r="S23" t="s">
        <v>26</v>
      </c>
      <c r="T23" s="9" t="s">
        <v>4</v>
      </c>
      <c r="U23" s="9"/>
      <c r="V23" s="9"/>
      <c r="W23" s="9" t="s">
        <v>1</v>
      </c>
      <c r="X23" t="s">
        <v>26</v>
      </c>
      <c r="Y23" s="9" t="s">
        <v>4</v>
      </c>
      <c r="Z23" s="9" t="s">
        <v>1</v>
      </c>
      <c r="AA23" t="s">
        <v>26</v>
      </c>
      <c r="AB23" s="9" t="str">
        <f>IF(AA23=F23,"correct")</f>
        <v>correct</v>
      </c>
      <c r="AC23" s="9" t="s">
        <v>1</v>
      </c>
      <c r="AD23">
        <f t="shared" si="0"/>
        <v>327</v>
      </c>
    </row>
    <row r="24" spans="1:30" ht="375" hidden="1" x14ac:dyDescent="0.25">
      <c r="A24" t="s">
        <v>21</v>
      </c>
      <c r="B24" t="s">
        <v>22</v>
      </c>
      <c r="C24" s="3" t="s">
        <v>23</v>
      </c>
      <c r="D24" s="3" t="s">
        <v>359</v>
      </c>
      <c r="E24" t="s">
        <v>70</v>
      </c>
      <c r="F24" s="3" t="s">
        <v>35</v>
      </c>
      <c r="G24" t="s">
        <v>35</v>
      </c>
      <c r="H24" s="9" t="s">
        <v>4</v>
      </c>
      <c r="I24" s="9" t="s">
        <v>1</v>
      </c>
      <c r="J24" s="3" t="s">
        <v>383</v>
      </c>
      <c r="K24" s="3" t="s">
        <v>5</v>
      </c>
      <c r="L24" s="3" t="s">
        <v>1</v>
      </c>
      <c r="M24" s="10" t="s">
        <v>1288</v>
      </c>
      <c r="N24" s="9" t="s">
        <v>4</v>
      </c>
      <c r="O24" s="9" t="s">
        <v>1</v>
      </c>
      <c r="P24" s="10" t="s">
        <v>1160</v>
      </c>
      <c r="Q24" s="9" t="s">
        <v>3</v>
      </c>
      <c r="R24" s="9" t="s">
        <v>1</v>
      </c>
      <c r="S24" t="s">
        <v>35</v>
      </c>
      <c r="T24" s="9" t="s">
        <v>4</v>
      </c>
      <c r="U24" s="9"/>
      <c r="V24" s="9"/>
      <c r="W24" s="9" t="s">
        <v>1</v>
      </c>
      <c r="X24" t="s">
        <v>26</v>
      </c>
      <c r="Y24" s="9" t="s">
        <v>5</v>
      </c>
      <c r="Z24" s="9" t="s">
        <v>1</v>
      </c>
      <c r="AA24" t="s">
        <v>140</v>
      </c>
      <c r="AB24" s="9" t="s">
        <v>3</v>
      </c>
      <c r="AC24" s="9" t="s">
        <v>1</v>
      </c>
      <c r="AD24">
        <f t="shared" si="0"/>
        <v>339</v>
      </c>
    </row>
    <row r="25" spans="1:30" ht="105" hidden="1" x14ac:dyDescent="0.25">
      <c r="A25" t="s">
        <v>21</v>
      </c>
      <c r="B25" t="s">
        <v>22</v>
      </c>
      <c r="C25" s="3" t="s">
        <v>23</v>
      </c>
      <c r="D25" s="3" t="s">
        <v>359</v>
      </c>
      <c r="E25" t="s">
        <v>73</v>
      </c>
      <c r="F25" s="3" t="s">
        <v>26</v>
      </c>
      <c r="G25" t="s">
        <v>26</v>
      </c>
      <c r="H25" s="9" t="s">
        <v>4</v>
      </c>
      <c r="I25" s="9" t="s">
        <v>1</v>
      </c>
      <c r="J25" s="3" t="s">
        <v>384</v>
      </c>
      <c r="K25" s="3" t="s">
        <v>4</v>
      </c>
      <c r="L25" s="3" t="s">
        <v>1</v>
      </c>
      <c r="M25" s="10" t="s">
        <v>372</v>
      </c>
      <c r="N25" s="9" t="s">
        <v>4</v>
      </c>
      <c r="O25" s="9" t="s">
        <v>1</v>
      </c>
      <c r="P25" s="10" t="s">
        <v>1284</v>
      </c>
      <c r="Q25" t="s">
        <v>4</v>
      </c>
      <c r="R25" t="s">
        <v>1</v>
      </c>
      <c r="S25" t="s">
        <v>26</v>
      </c>
      <c r="T25" s="9" t="s">
        <v>4</v>
      </c>
      <c r="U25" s="9"/>
      <c r="V25" s="9"/>
      <c r="W25" s="9" t="s">
        <v>1</v>
      </c>
      <c r="X25" t="s">
        <v>35</v>
      </c>
      <c r="Y25" s="9" t="s">
        <v>5</v>
      </c>
      <c r="Z25" s="9" t="s">
        <v>1</v>
      </c>
      <c r="AA25" t="s">
        <v>26</v>
      </c>
      <c r="AB25" s="9" t="str">
        <f>IF(AA25=F25,"correct")</f>
        <v>correct</v>
      </c>
      <c r="AC25" s="9" t="s">
        <v>1</v>
      </c>
      <c r="AD25">
        <f t="shared" si="0"/>
        <v>330</v>
      </c>
    </row>
    <row r="26" spans="1:30" ht="105" hidden="1" x14ac:dyDescent="0.25">
      <c r="A26" t="s">
        <v>21</v>
      </c>
      <c r="B26" t="s">
        <v>22</v>
      </c>
      <c r="C26" s="3" t="s">
        <v>23</v>
      </c>
      <c r="D26" s="3" t="s">
        <v>359</v>
      </c>
      <c r="E26" t="s">
        <v>75</v>
      </c>
      <c r="F26" s="3" t="s">
        <v>32</v>
      </c>
      <c r="G26" t="s">
        <v>32</v>
      </c>
      <c r="H26" s="9" t="s">
        <v>4</v>
      </c>
      <c r="I26" s="9" t="s">
        <v>1</v>
      </c>
      <c r="J26" s="3" t="s">
        <v>385</v>
      </c>
      <c r="K26" s="3" t="s">
        <v>4</v>
      </c>
      <c r="L26" s="3" t="s">
        <v>1</v>
      </c>
      <c r="M26" s="10" t="s">
        <v>388</v>
      </c>
      <c r="N26" s="9" t="s">
        <v>4</v>
      </c>
      <c r="O26" s="9" t="s">
        <v>1</v>
      </c>
      <c r="P26" s="10" t="s">
        <v>1160</v>
      </c>
      <c r="Q26" s="9" t="s">
        <v>3</v>
      </c>
      <c r="R26" s="9" t="s">
        <v>1</v>
      </c>
      <c r="S26" t="s">
        <v>32</v>
      </c>
      <c r="T26" s="9" t="s">
        <v>4</v>
      </c>
      <c r="U26" s="9"/>
      <c r="V26" s="9"/>
      <c r="W26" s="9" t="s">
        <v>1</v>
      </c>
      <c r="X26" t="s">
        <v>26</v>
      </c>
      <c r="Y26" s="9" t="s">
        <v>5</v>
      </c>
      <c r="Z26" s="9" t="s">
        <v>1</v>
      </c>
      <c r="AA26" t="s">
        <v>26</v>
      </c>
      <c r="AB26" s="9" t="s">
        <v>5</v>
      </c>
      <c r="AC26" s="9" t="s">
        <v>1</v>
      </c>
      <c r="AD26">
        <f t="shared" si="0"/>
        <v>332</v>
      </c>
    </row>
    <row r="27" spans="1:30" ht="105" hidden="1" x14ac:dyDescent="0.25">
      <c r="A27" t="s">
        <v>21</v>
      </c>
      <c r="B27" t="s">
        <v>22</v>
      </c>
      <c r="C27" s="3" t="s">
        <v>23</v>
      </c>
      <c r="D27" s="3" t="s">
        <v>359</v>
      </c>
      <c r="E27" t="s">
        <v>77</v>
      </c>
      <c r="F27" s="3" t="s">
        <v>32</v>
      </c>
      <c r="G27" t="s">
        <v>32</v>
      </c>
      <c r="H27" s="9" t="s">
        <v>4</v>
      </c>
      <c r="I27" s="9" t="s">
        <v>1</v>
      </c>
      <c r="J27" s="3" t="s">
        <v>32</v>
      </c>
      <c r="K27" s="3" t="s">
        <v>4</v>
      </c>
      <c r="L27" s="3" t="s">
        <v>1</v>
      </c>
      <c r="M27" s="10" t="s">
        <v>388</v>
      </c>
      <c r="N27" s="9" t="s">
        <v>4</v>
      </c>
      <c r="O27" s="9" t="s">
        <v>1</v>
      </c>
      <c r="P27" s="10" t="s">
        <v>1160</v>
      </c>
      <c r="Q27" s="9" t="s">
        <v>3</v>
      </c>
      <c r="R27" s="9" t="s">
        <v>1</v>
      </c>
      <c r="S27" t="s">
        <v>32</v>
      </c>
      <c r="T27" s="9" t="s">
        <v>4</v>
      </c>
      <c r="U27" s="9"/>
      <c r="V27" s="9"/>
      <c r="W27" s="9" t="s">
        <v>1</v>
      </c>
      <c r="X27" t="s">
        <v>35</v>
      </c>
      <c r="Y27" s="9" t="s">
        <v>5</v>
      </c>
      <c r="Z27" s="9" t="s">
        <v>1</v>
      </c>
      <c r="AA27" t="s">
        <v>26</v>
      </c>
      <c r="AB27" s="9" t="s">
        <v>5</v>
      </c>
      <c r="AC27" s="9" t="s">
        <v>1</v>
      </c>
      <c r="AD27">
        <f t="shared" si="0"/>
        <v>339</v>
      </c>
    </row>
    <row r="28" spans="1:30" ht="285" hidden="1" x14ac:dyDescent="0.25">
      <c r="A28" t="s">
        <v>21</v>
      </c>
      <c r="B28" t="s">
        <v>22</v>
      </c>
      <c r="C28" s="3" t="s">
        <v>23</v>
      </c>
      <c r="D28" s="3" t="s">
        <v>359</v>
      </c>
      <c r="E28" t="s">
        <v>79</v>
      </c>
      <c r="F28" s="3" t="s">
        <v>35</v>
      </c>
      <c r="G28" t="s">
        <v>35</v>
      </c>
      <c r="H28" s="9" t="s">
        <v>4</v>
      </c>
      <c r="I28" s="9" t="s">
        <v>1</v>
      </c>
      <c r="J28" s="3" t="s">
        <v>386</v>
      </c>
      <c r="K28" s="3" t="s">
        <v>4</v>
      </c>
      <c r="L28" s="3" t="s">
        <v>1</v>
      </c>
      <c r="M28" s="10" t="s">
        <v>35</v>
      </c>
      <c r="N28" s="9" t="s">
        <v>4</v>
      </c>
      <c r="O28" s="9" t="s">
        <v>1</v>
      </c>
      <c r="P28" s="10" t="s">
        <v>1160</v>
      </c>
      <c r="Q28" s="9" t="s">
        <v>3</v>
      </c>
      <c r="R28" s="9" t="s">
        <v>1</v>
      </c>
      <c r="S28" s="3" t="s">
        <v>1314</v>
      </c>
      <c r="T28" s="9" t="s">
        <v>3</v>
      </c>
      <c r="U28" s="9"/>
      <c r="V28" s="9"/>
      <c r="W28" s="9" t="s">
        <v>2</v>
      </c>
      <c r="X28" t="s">
        <v>35</v>
      </c>
      <c r="Y28" s="9" t="s">
        <v>4</v>
      </c>
      <c r="Z28" s="9" t="s">
        <v>1</v>
      </c>
      <c r="AA28" t="s">
        <v>26</v>
      </c>
      <c r="AB28" s="9" t="s">
        <v>5</v>
      </c>
      <c r="AC28" s="9" t="s">
        <v>1</v>
      </c>
      <c r="AD28">
        <f t="shared" si="0"/>
        <v>334</v>
      </c>
    </row>
    <row r="29" spans="1:30" ht="105" hidden="1" x14ac:dyDescent="0.25">
      <c r="A29" t="s">
        <v>21</v>
      </c>
      <c r="B29" t="s">
        <v>22</v>
      </c>
      <c r="C29" s="3" t="s">
        <v>23</v>
      </c>
      <c r="D29" s="3" t="s">
        <v>359</v>
      </c>
      <c r="E29" t="s">
        <v>81</v>
      </c>
      <c r="F29" s="3" t="s">
        <v>26</v>
      </c>
      <c r="G29" t="s">
        <v>26</v>
      </c>
      <c r="H29" s="9" t="s">
        <v>4</v>
      </c>
      <c r="I29" s="9" t="s">
        <v>1</v>
      </c>
      <c r="J29" s="3" t="s">
        <v>366</v>
      </c>
      <c r="K29" s="3" t="s">
        <v>4</v>
      </c>
      <c r="L29" s="3" t="s">
        <v>1</v>
      </c>
      <c r="M29" s="10" t="s">
        <v>372</v>
      </c>
      <c r="N29" s="9" t="s">
        <v>4</v>
      </c>
      <c r="O29" s="9" t="s">
        <v>1</v>
      </c>
      <c r="P29" s="10" t="s">
        <v>1289</v>
      </c>
      <c r="Q29" s="9" t="s">
        <v>3</v>
      </c>
      <c r="R29" s="9" t="s">
        <v>1</v>
      </c>
      <c r="S29" t="s">
        <v>26</v>
      </c>
      <c r="T29" s="9" t="s">
        <v>4</v>
      </c>
      <c r="U29" s="9"/>
      <c r="V29" s="9"/>
      <c r="W29" s="9" t="s">
        <v>1</v>
      </c>
      <c r="X29" t="s">
        <v>26</v>
      </c>
      <c r="Y29" s="9" t="s">
        <v>4</v>
      </c>
      <c r="Z29" s="9" t="s">
        <v>1</v>
      </c>
      <c r="AA29" t="s">
        <v>26</v>
      </c>
      <c r="AB29" s="9" t="str">
        <f>IF(AA29=F29,"correct")</f>
        <v>correct</v>
      </c>
      <c r="AC29" s="9" t="s">
        <v>1</v>
      </c>
      <c r="AD29">
        <f t="shared" si="0"/>
        <v>328</v>
      </c>
    </row>
    <row r="30" spans="1:30" ht="225" hidden="1" x14ac:dyDescent="0.25">
      <c r="A30" t="s">
        <v>21</v>
      </c>
      <c r="B30" t="s">
        <v>22</v>
      </c>
      <c r="C30" s="3" t="s">
        <v>23</v>
      </c>
      <c r="D30" s="3" t="s">
        <v>359</v>
      </c>
      <c r="E30" t="s">
        <v>83</v>
      </c>
      <c r="F30" s="3" t="s">
        <v>35</v>
      </c>
      <c r="G30" t="s">
        <v>35</v>
      </c>
      <c r="H30" s="9" t="s">
        <v>4</v>
      </c>
      <c r="I30" s="9" t="s">
        <v>1</v>
      </c>
      <c r="J30" s="3" t="s">
        <v>387</v>
      </c>
      <c r="K30" s="3" t="s">
        <v>4</v>
      </c>
      <c r="L30" s="3" t="s">
        <v>1</v>
      </c>
      <c r="M30" s="10" t="s">
        <v>1283</v>
      </c>
      <c r="N30" s="9" t="s">
        <v>4</v>
      </c>
      <c r="O30" s="9" t="s">
        <v>1</v>
      </c>
      <c r="P30" s="10" t="s">
        <v>1284</v>
      </c>
      <c r="Q30" t="s">
        <v>5</v>
      </c>
      <c r="R30" t="s">
        <v>1</v>
      </c>
      <c r="S30" t="s">
        <v>35</v>
      </c>
      <c r="T30" s="9" t="s">
        <v>4</v>
      </c>
      <c r="U30" s="9"/>
      <c r="V30" s="9"/>
      <c r="W30" s="9" t="s">
        <v>1</v>
      </c>
      <c r="X30" t="s">
        <v>35</v>
      </c>
      <c r="Y30" s="9" t="s">
        <v>4</v>
      </c>
      <c r="Z30" s="9" t="s">
        <v>1</v>
      </c>
      <c r="AA30" t="s">
        <v>26</v>
      </c>
      <c r="AB30" s="9" t="s">
        <v>5</v>
      </c>
      <c r="AC30" s="9" t="s">
        <v>1</v>
      </c>
      <c r="AD30">
        <f t="shared" si="0"/>
        <v>332</v>
      </c>
    </row>
    <row r="31" spans="1:30" ht="105" hidden="1" x14ac:dyDescent="0.25">
      <c r="A31" t="s">
        <v>21</v>
      </c>
      <c r="B31" t="s">
        <v>22</v>
      </c>
      <c r="C31" s="3" t="s">
        <v>23</v>
      </c>
      <c r="D31" s="3" t="s">
        <v>359</v>
      </c>
      <c r="E31" t="s">
        <v>85</v>
      </c>
      <c r="F31" s="3" t="s">
        <v>32</v>
      </c>
      <c r="G31" t="s">
        <v>32</v>
      </c>
      <c r="H31" s="9" t="s">
        <v>4</v>
      </c>
      <c r="I31" s="9" t="s">
        <v>1</v>
      </c>
      <c r="J31" s="3" t="s">
        <v>388</v>
      </c>
      <c r="K31" s="3" t="s">
        <v>4</v>
      </c>
      <c r="L31" s="3" t="s">
        <v>1</v>
      </c>
      <c r="M31" s="10" t="s">
        <v>388</v>
      </c>
      <c r="N31" s="9" t="s">
        <v>4</v>
      </c>
      <c r="O31" s="9" t="s">
        <v>1</v>
      </c>
      <c r="P31" s="10" t="s">
        <v>1284</v>
      </c>
      <c r="Q31" t="s">
        <v>5</v>
      </c>
      <c r="R31" t="s">
        <v>1</v>
      </c>
      <c r="S31" t="s">
        <v>32</v>
      </c>
      <c r="T31" s="9" t="s">
        <v>4</v>
      </c>
      <c r="U31" s="9"/>
      <c r="V31" s="9"/>
      <c r="W31" s="9" t="s">
        <v>1</v>
      </c>
      <c r="X31" t="s">
        <v>26</v>
      </c>
      <c r="Y31" s="9" t="s">
        <v>5</v>
      </c>
      <c r="Z31" s="9" t="s">
        <v>1</v>
      </c>
      <c r="AA31" t="s">
        <v>26</v>
      </c>
      <c r="AB31" s="9" t="s">
        <v>5</v>
      </c>
      <c r="AC31" s="9" t="s">
        <v>1</v>
      </c>
      <c r="AD31">
        <f t="shared" si="0"/>
        <v>335</v>
      </c>
    </row>
    <row r="32" spans="1:30" ht="105" hidden="1" x14ac:dyDescent="0.25">
      <c r="A32" t="s">
        <v>21</v>
      </c>
      <c r="B32" t="s">
        <v>22</v>
      </c>
      <c r="C32" s="3" t="s">
        <v>23</v>
      </c>
      <c r="D32" s="3" t="s">
        <v>359</v>
      </c>
      <c r="E32" t="s">
        <v>87</v>
      </c>
      <c r="F32" s="3" t="s">
        <v>26</v>
      </c>
      <c r="G32" t="s">
        <v>26</v>
      </c>
      <c r="H32" s="9" t="s">
        <v>4</v>
      </c>
      <c r="I32" s="9" t="s">
        <v>1</v>
      </c>
      <c r="J32" s="3" t="s">
        <v>389</v>
      </c>
      <c r="K32" s="3" t="s">
        <v>4</v>
      </c>
      <c r="L32" s="3" t="s">
        <v>1</v>
      </c>
      <c r="M32" s="10" t="s">
        <v>372</v>
      </c>
      <c r="N32" s="9" t="s">
        <v>4</v>
      </c>
      <c r="O32" s="9" t="s">
        <v>1</v>
      </c>
      <c r="P32" s="10" t="s">
        <v>1160</v>
      </c>
      <c r="Q32" s="9" t="s">
        <v>3</v>
      </c>
      <c r="R32" s="9" t="s">
        <v>1</v>
      </c>
      <c r="S32" t="s">
        <v>26</v>
      </c>
      <c r="T32" s="9" t="s">
        <v>4</v>
      </c>
      <c r="U32" s="9"/>
      <c r="V32" s="9"/>
      <c r="W32" s="9" t="s">
        <v>1</v>
      </c>
      <c r="X32" t="s">
        <v>35</v>
      </c>
      <c r="Y32" s="9" t="s">
        <v>5</v>
      </c>
      <c r="Z32" s="9" t="s">
        <v>1</v>
      </c>
      <c r="AA32" t="s">
        <v>26</v>
      </c>
      <c r="AB32" s="9" t="str">
        <f>IF(AA32=F32,"correct")</f>
        <v>correct</v>
      </c>
      <c r="AC32" s="9" t="s">
        <v>1</v>
      </c>
      <c r="AD32">
        <f t="shared" si="0"/>
        <v>327</v>
      </c>
    </row>
    <row r="33" spans="1:30" ht="105" hidden="1" x14ac:dyDescent="0.25">
      <c r="A33" t="s">
        <v>21</v>
      </c>
      <c r="B33" t="s">
        <v>22</v>
      </c>
      <c r="C33" s="3" t="s">
        <v>23</v>
      </c>
      <c r="D33" s="3" t="s">
        <v>359</v>
      </c>
      <c r="E33" t="s">
        <v>89</v>
      </c>
      <c r="F33" s="3" t="s">
        <v>35</v>
      </c>
      <c r="G33" t="s">
        <v>35</v>
      </c>
      <c r="H33" s="9" t="s">
        <v>4</v>
      </c>
      <c r="I33" s="9" t="s">
        <v>1</v>
      </c>
      <c r="J33" s="3" t="s">
        <v>35</v>
      </c>
      <c r="K33" s="3" t="s">
        <v>4</v>
      </c>
      <c r="L33" s="3" t="s">
        <v>1</v>
      </c>
      <c r="M33" s="10" t="s">
        <v>1283</v>
      </c>
      <c r="N33" s="9" t="s">
        <v>4</v>
      </c>
      <c r="O33" s="9" t="s">
        <v>1</v>
      </c>
      <c r="P33" s="10" t="s">
        <v>1284</v>
      </c>
      <c r="Q33" t="s">
        <v>5</v>
      </c>
      <c r="R33" t="s">
        <v>1</v>
      </c>
      <c r="S33" t="s">
        <v>35</v>
      </c>
      <c r="T33" s="9" t="s">
        <v>4</v>
      </c>
      <c r="U33" s="9"/>
      <c r="V33" s="9"/>
      <c r="W33" s="9" t="s">
        <v>1</v>
      </c>
      <c r="X33" t="s">
        <v>35</v>
      </c>
      <c r="Y33" s="9" t="s">
        <v>4</v>
      </c>
      <c r="Z33" s="9" t="s">
        <v>1</v>
      </c>
      <c r="AA33" t="s">
        <v>26</v>
      </c>
      <c r="AB33" s="9" t="s">
        <v>5</v>
      </c>
      <c r="AC33" s="9" t="s">
        <v>1</v>
      </c>
      <c r="AD33">
        <f t="shared" si="0"/>
        <v>335</v>
      </c>
    </row>
    <row r="34" spans="1:30" ht="105" hidden="1" x14ac:dyDescent="0.25">
      <c r="A34" t="s">
        <v>21</v>
      </c>
      <c r="B34" t="s">
        <v>22</v>
      </c>
      <c r="C34" s="3" t="s">
        <v>23</v>
      </c>
      <c r="D34" s="3" t="s">
        <v>359</v>
      </c>
      <c r="E34" t="s">
        <v>91</v>
      </c>
      <c r="F34" s="3" t="s">
        <v>26</v>
      </c>
      <c r="G34" t="s">
        <v>35</v>
      </c>
      <c r="H34" t="s">
        <v>5</v>
      </c>
      <c r="I34" s="9" t="s">
        <v>1</v>
      </c>
      <c r="J34" s="3" t="s">
        <v>390</v>
      </c>
      <c r="K34" s="3" t="s">
        <v>4</v>
      </c>
      <c r="L34" s="3" t="s">
        <v>1</v>
      </c>
      <c r="M34" s="10" t="s">
        <v>372</v>
      </c>
      <c r="N34" s="9" t="s">
        <v>4</v>
      </c>
      <c r="O34" s="9" t="s">
        <v>1</v>
      </c>
      <c r="P34" s="10" t="s">
        <v>1284</v>
      </c>
      <c r="Q34" t="s">
        <v>4</v>
      </c>
      <c r="R34" t="s">
        <v>1</v>
      </c>
      <c r="S34" t="s">
        <v>26</v>
      </c>
      <c r="T34" s="9" t="s">
        <v>4</v>
      </c>
      <c r="U34" s="9"/>
      <c r="V34" s="9"/>
      <c r="W34" s="9" t="s">
        <v>1</v>
      </c>
      <c r="X34" t="s">
        <v>35</v>
      </c>
      <c r="Y34" s="9" t="s">
        <v>5</v>
      </c>
      <c r="Z34" s="9" t="s">
        <v>1</v>
      </c>
      <c r="AA34" t="s">
        <v>26</v>
      </c>
      <c r="AB34" s="9" t="str">
        <f>IF(AA34=F34,"correct")</f>
        <v>correct</v>
      </c>
      <c r="AC34" s="9" t="s">
        <v>1</v>
      </c>
      <c r="AD34">
        <f t="shared" si="0"/>
        <v>332</v>
      </c>
    </row>
    <row r="35" spans="1:30" ht="105" hidden="1" x14ac:dyDescent="0.25">
      <c r="A35" t="s">
        <v>21</v>
      </c>
      <c r="B35" t="s">
        <v>22</v>
      </c>
      <c r="C35" s="3" t="s">
        <v>23</v>
      </c>
      <c r="D35" s="3" t="s">
        <v>359</v>
      </c>
      <c r="E35" t="s">
        <v>93</v>
      </c>
      <c r="F35" s="3" t="s">
        <v>35</v>
      </c>
      <c r="G35" t="s">
        <v>35</v>
      </c>
      <c r="H35" s="9" t="s">
        <v>4</v>
      </c>
      <c r="I35" s="9" t="s">
        <v>1</v>
      </c>
      <c r="J35" s="3" t="s">
        <v>391</v>
      </c>
      <c r="K35" s="3" t="s">
        <v>4</v>
      </c>
      <c r="L35" s="3" t="s">
        <v>1</v>
      </c>
      <c r="M35" s="10" t="s">
        <v>1283</v>
      </c>
      <c r="N35" s="9" t="s">
        <v>4</v>
      </c>
      <c r="O35" s="9" t="s">
        <v>1</v>
      </c>
      <c r="P35" s="10" t="s">
        <v>1160</v>
      </c>
      <c r="Q35" s="9" t="s">
        <v>3</v>
      </c>
      <c r="R35" s="9" t="s">
        <v>1</v>
      </c>
      <c r="S35" t="s">
        <v>35</v>
      </c>
      <c r="T35" s="9" t="s">
        <v>4</v>
      </c>
      <c r="U35" s="9"/>
      <c r="V35" s="9"/>
      <c r="W35" s="9" t="s">
        <v>1</v>
      </c>
      <c r="X35" t="s">
        <v>26</v>
      </c>
      <c r="Y35" s="9" t="s">
        <v>5</v>
      </c>
      <c r="Z35" s="9" t="s">
        <v>1</v>
      </c>
      <c r="AA35" t="s">
        <v>26</v>
      </c>
      <c r="AB35" s="9" t="s">
        <v>5</v>
      </c>
      <c r="AC35" s="9" t="s">
        <v>1</v>
      </c>
      <c r="AD35">
        <f t="shared" si="0"/>
        <v>333</v>
      </c>
    </row>
    <row r="36" spans="1:30" ht="105" hidden="1" x14ac:dyDescent="0.25">
      <c r="A36" t="s">
        <v>21</v>
      </c>
      <c r="B36" t="s">
        <v>22</v>
      </c>
      <c r="C36" s="3" t="s">
        <v>23</v>
      </c>
      <c r="D36" s="3" t="s">
        <v>359</v>
      </c>
      <c r="E36" t="s">
        <v>95</v>
      </c>
      <c r="F36" s="3" t="s">
        <v>32</v>
      </c>
      <c r="G36" t="s">
        <v>32</v>
      </c>
      <c r="H36" s="9" t="s">
        <v>4</v>
      </c>
      <c r="I36" s="9" t="s">
        <v>1</v>
      </c>
      <c r="J36" s="3" t="s">
        <v>392</v>
      </c>
      <c r="K36" s="3" t="s">
        <v>4</v>
      </c>
      <c r="L36" s="3" t="s">
        <v>1</v>
      </c>
      <c r="M36" s="10" t="s">
        <v>388</v>
      </c>
      <c r="N36" s="9" t="s">
        <v>4</v>
      </c>
      <c r="O36" s="9" t="s">
        <v>1</v>
      </c>
      <c r="P36" s="10" t="s">
        <v>1160</v>
      </c>
      <c r="Q36" s="9" t="s">
        <v>3</v>
      </c>
      <c r="R36" s="9" t="s">
        <v>1</v>
      </c>
      <c r="S36" t="s">
        <v>32</v>
      </c>
      <c r="T36" s="9" t="s">
        <v>4</v>
      </c>
      <c r="U36" s="9"/>
      <c r="V36" s="9"/>
      <c r="W36" s="9" t="s">
        <v>1</v>
      </c>
      <c r="X36" t="s">
        <v>35</v>
      </c>
      <c r="Y36" s="9" t="s">
        <v>5</v>
      </c>
      <c r="Z36" s="9" t="s">
        <v>1</v>
      </c>
      <c r="AA36" t="s">
        <v>26</v>
      </c>
      <c r="AB36" s="9" t="s">
        <v>5</v>
      </c>
      <c r="AC36" s="9" t="s">
        <v>1</v>
      </c>
      <c r="AD36">
        <f t="shared" si="0"/>
        <v>343</v>
      </c>
    </row>
    <row r="37" spans="1:30" ht="105" hidden="1" x14ac:dyDescent="0.25">
      <c r="A37" t="s">
        <v>21</v>
      </c>
      <c r="B37" t="s">
        <v>22</v>
      </c>
      <c r="C37" s="3" t="s">
        <v>23</v>
      </c>
      <c r="D37" s="3" t="s">
        <v>359</v>
      </c>
      <c r="E37" t="s">
        <v>97</v>
      </c>
      <c r="F37" s="3" t="s">
        <v>35</v>
      </c>
      <c r="G37" t="s">
        <v>35</v>
      </c>
      <c r="H37" s="9" t="s">
        <v>4</v>
      </c>
      <c r="I37" s="9" t="s">
        <v>1</v>
      </c>
      <c r="J37" s="3" t="s">
        <v>393</v>
      </c>
      <c r="K37" s="3" t="s">
        <v>4</v>
      </c>
      <c r="L37" s="3" t="s">
        <v>1</v>
      </c>
      <c r="M37" s="10" t="s">
        <v>1283</v>
      </c>
      <c r="N37" s="9" t="s">
        <v>4</v>
      </c>
      <c r="O37" s="9" t="s">
        <v>1</v>
      </c>
      <c r="P37" s="10" t="s">
        <v>1284</v>
      </c>
      <c r="Q37" t="s">
        <v>5</v>
      </c>
      <c r="R37" t="s">
        <v>1</v>
      </c>
      <c r="S37" t="s">
        <v>35</v>
      </c>
      <c r="T37" s="9" t="s">
        <v>4</v>
      </c>
      <c r="U37" s="9"/>
      <c r="V37" s="9"/>
      <c r="W37" s="9" t="s">
        <v>1</v>
      </c>
      <c r="X37" t="s">
        <v>26</v>
      </c>
      <c r="Y37" s="9" t="s">
        <v>5</v>
      </c>
      <c r="Z37" s="9" t="s">
        <v>1</v>
      </c>
      <c r="AA37" t="s">
        <v>140</v>
      </c>
      <c r="AB37" s="9" t="s">
        <v>3</v>
      </c>
      <c r="AC37" s="9" t="s">
        <v>1</v>
      </c>
      <c r="AD37">
        <f t="shared" si="0"/>
        <v>323</v>
      </c>
    </row>
    <row r="38" spans="1:30" ht="105" hidden="1" x14ac:dyDescent="0.25">
      <c r="A38" t="s">
        <v>21</v>
      </c>
      <c r="B38" t="s">
        <v>22</v>
      </c>
      <c r="C38" s="3" t="s">
        <v>23</v>
      </c>
      <c r="D38" s="3" t="s">
        <v>359</v>
      </c>
      <c r="E38" t="s">
        <v>99</v>
      </c>
      <c r="F38" s="3" t="s">
        <v>35</v>
      </c>
      <c r="G38" t="s">
        <v>35</v>
      </c>
      <c r="H38" s="9" t="s">
        <v>4</v>
      </c>
      <c r="I38" s="9" t="s">
        <v>1</v>
      </c>
      <c r="J38" s="3" t="s">
        <v>394</v>
      </c>
      <c r="K38" s="3" t="s">
        <v>4</v>
      </c>
      <c r="L38" s="3" t="s">
        <v>1</v>
      </c>
      <c r="M38" s="10" t="s">
        <v>35</v>
      </c>
      <c r="N38" s="9" t="s">
        <v>4</v>
      </c>
      <c r="O38" s="9" t="s">
        <v>1</v>
      </c>
      <c r="P38" s="10" t="s">
        <v>1160</v>
      </c>
      <c r="Q38" s="9" t="s">
        <v>3</v>
      </c>
      <c r="R38" s="9" t="s">
        <v>1</v>
      </c>
      <c r="S38" t="s">
        <v>35</v>
      </c>
      <c r="T38" s="9" t="s">
        <v>4</v>
      </c>
      <c r="U38" s="9"/>
      <c r="V38" s="9"/>
      <c r="W38" s="9" t="s">
        <v>1</v>
      </c>
      <c r="X38" t="s">
        <v>26</v>
      </c>
      <c r="Y38" s="9" t="s">
        <v>5</v>
      </c>
      <c r="Z38" s="9" t="s">
        <v>1</v>
      </c>
      <c r="AA38" t="s">
        <v>26</v>
      </c>
      <c r="AB38" s="9" t="s">
        <v>5</v>
      </c>
      <c r="AC38" s="9" t="s">
        <v>1</v>
      </c>
      <c r="AD38">
        <f t="shared" si="0"/>
        <v>327</v>
      </c>
    </row>
    <row r="39" spans="1:30" ht="105" hidden="1" x14ac:dyDescent="0.25">
      <c r="A39" t="s">
        <v>21</v>
      </c>
      <c r="B39" t="s">
        <v>22</v>
      </c>
      <c r="C39" s="3" t="s">
        <v>23</v>
      </c>
      <c r="D39" s="3" t="s">
        <v>359</v>
      </c>
      <c r="E39" t="s">
        <v>101</v>
      </c>
      <c r="F39" s="3" t="s">
        <v>26</v>
      </c>
      <c r="G39" t="s">
        <v>140</v>
      </c>
      <c r="H39" s="9" t="s">
        <v>3</v>
      </c>
      <c r="I39" s="9" t="s">
        <v>1</v>
      </c>
      <c r="J39" s="3" t="s">
        <v>395</v>
      </c>
      <c r="K39" s="3" t="s">
        <v>4</v>
      </c>
      <c r="L39" s="3" t="s">
        <v>1</v>
      </c>
      <c r="M39" s="10" t="s">
        <v>1290</v>
      </c>
      <c r="N39" s="9" t="s">
        <v>3</v>
      </c>
      <c r="O39" s="9" t="s">
        <v>2</v>
      </c>
      <c r="P39" s="10" t="s">
        <v>1160</v>
      </c>
      <c r="Q39" s="9" t="s">
        <v>3</v>
      </c>
      <c r="R39" s="9" t="s">
        <v>1</v>
      </c>
      <c r="S39" t="s">
        <v>26</v>
      </c>
      <c r="T39" s="9" t="s">
        <v>4</v>
      </c>
      <c r="U39" s="9"/>
      <c r="V39" s="9"/>
      <c r="W39" s="9" t="s">
        <v>1</v>
      </c>
      <c r="X39" t="s">
        <v>26</v>
      </c>
      <c r="Y39" s="9" t="s">
        <v>4</v>
      </c>
      <c r="Z39" s="9" t="s">
        <v>1</v>
      </c>
      <c r="AA39" t="s">
        <v>26</v>
      </c>
      <c r="AB39" s="9" t="str">
        <f>IF(AA39=F39,"correct")</f>
        <v>correct</v>
      </c>
      <c r="AC39" s="9" t="s">
        <v>1</v>
      </c>
      <c r="AD39">
        <f t="shared" si="0"/>
        <v>331</v>
      </c>
    </row>
    <row r="40" spans="1:30" ht="105" hidden="1" x14ac:dyDescent="0.25">
      <c r="A40" t="s">
        <v>21</v>
      </c>
      <c r="B40" t="s">
        <v>22</v>
      </c>
      <c r="C40" s="3" t="s">
        <v>23</v>
      </c>
      <c r="D40" s="3" t="s">
        <v>359</v>
      </c>
      <c r="E40" t="s">
        <v>103</v>
      </c>
      <c r="F40" s="3" t="s">
        <v>32</v>
      </c>
      <c r="G40" t="s">
        <v>32</v>
      </c>
      <c r="H40" s="9" t="s">
        <v>4</v>
      </c>
      <c r="I40" s="9" t="s">
        <v>1</v>
      </c>
      <c r="J40" s="3" t="s">
        <v>396</v>
      </c>
      <c r="K40" s="3" t="s">
        <v>4</v>
      </c>
      <c r="L40" s="3" t="s">
        <v>1</v>
      </c>
      <c r="M40" s="10" t="s">
        <v>388</v>
      </c>
      <c r="N40" s="9" t="s">
        <v>4</v>
      </c>
      <c r="O40" s="9" t="s">
        <v>1</v>
      </c>
      <c r="P40" s="10" t="s">
        <v>1160</v>
      </c>
      <c r="Q40" s="9" t="s">
        <v>3</v>
      </c>
      <c r="R40" s="9" t="s">
        <v>1</v>
      </c>
      <c r="S40" t="s">
        <v>32</v>
      </c>
      <c r="T40" s="9" t="s">
        <v>4</v>
      </c>
      <c r="U40" s="9"/>
      <c r="V40" s="9"/>
      <c r="W40" s="9" t="s">
        <v>1</v>
      </c>
      <c r="X40" t="s">
        <v>35</v>
      </c>
      <c r="Y40" s="9" t="s">
        <v>5</v>
      </c>
      <c r="Z40" s="9" t="s">
        <v>1</v>
      </c>
      <c r="AA40" t="s">
        <v>26</v>
      </c>
      <c r="AB40" s="9" t="s">
        <v>5</v>
      </c>
      <c r="AC40" s="9" t="s">
        <v>1</v>
      </c>
      <c r="AD40">
        <f t="shared" si="0"/>
        <v>338</v>
      </c>
    </row>
    <row r="41" spans="1:30" ht="150" hidden="1" x14ac:dyDescent="0.25">
      <c r="A41" t="s">
        <v>21</v>
      </c>
      <c r="B41" t="s">
        <v>22</v>
      </c>
      <c r="C41" s="3" t="s">
        <v>23</v>
      </c>
      <c r="D41" s="3" t="s">
        <v>359</v>
      </c>
      <c r="E41" t="s">
        <v>105</v>
      </c>
      <c r="F41" s="3" t="s">
        <v>26</v>
      </c>
      <c r="G41" t="s">
        <v>35</v>
      </c>
      <c r="H41" t="s">
        <v>5</v>
      </c>
      <c r="I41" s="9" t="s">
        <v>1</v>
      </c>
      <c r="J41" s="3" t="s">
        <v>397</v>
      </c>
      <c r="K41" s="3" t="s">
        <v>4</v>
      </c>
      <c r="L41" s="3" t="s">
        <v>1</v>
      </c>
      <c r="M41" s="10" t="s">
        <v>372</v>
      </c>
      <c r="N41" s="9" t="s">
        <v>4</v>
      </c>
      <c r="O41" s="9" t="s">
        <v>1</v>
      </c>
      <c r="P41" s="10" t="s">
        <v>1160</v>
      </c>
      <c r="Q41" s="9" t="s">
        <v>3</v>
      </c>
      <c r="R41" s="9" t="s">
        <v>1</v>
      </c>
      <c r="S41" t="s">
        <v>26</v>
      </c>
      <c r="T41" s="9" t="s">
        <v>4</v>
      </c>
      <c r="U41" s="9"/>
      <c r="V41" s="9"/>
      <c r="W41" s="9" t="s">
        <v>1</v>
      </c>
      <c r="X41" t="s">
        <v>1160</v>
      </c>
      <c r="Y41" t="s">
        <v>3</v>
      </c>
      <c r="Z41" t="s">
        <v>1</v>
      </c>
      <c r="AA41" t="s">
        <v>26</v>
      </c>
      <c r="AB41" s="9" t="str">
        <f>IF(AA41=F41,"correct")</f>
        <v>correct</v>
      </c>
      <c r="AC41" s="9" t="s">
        <v>1</v>
      </c>
      <c r="AD41">
        <f t="shared" si="0"/>
        <v>324</v>
      </c>
    </row>
    <row r="42" spans="1:30" ht="105" hidden="1" x14ac:dyDescent="0.25">
      <c r="A42" t="s">
        <v>21</v>
      </c>
      <c r="B42" t="s">
        <v>22</v>
      </c>
      <c r="C42" s="3" t="s">
        <v>23</v>
      </c>
      <c r="D42" s="3" t="s">
        <v>359</v>
      </c>
      <c r="E42" t="s">
        <v>107</v>
      </c>
      <c r="F42" s="3" t="s">
        <v>32</v>
      </c>
      <c r="G42" t="s">
        <v>32</v>
      </c>
      <c r="H42" s="9" t="s">
        <v>4</v>
      </c>
      <c r="I42" s="9" t="s">
        <v>1</v>
      </c>
      <c r="J42" s="3" t="s">
        <v>32</v>
      </c>
      <c r="K42" s="3" t="s">
        <v>4</v>
      </c>
      <c r="L42" s="3" t="s">
        <v>1</v>
      </c>
      <c r="M42" s="10" t="s">
        <v>388</v>
      </c>
      <c r="N42" s="9" t="s">
        <v>4</v>
      </c>
      <c r="O42" s="9" t="s">
        <v>1</v>
      </c>
      <c r="P42" s="10" t="s">
        <v>1160</v>
      </c>
      <c r="Q42" s="9" t="s">
        <v>3</v>
      </c>
      <c r="R42" s="9" t="s">
        <v>1</v>
      </c>
      <c r="S42" t="s">
        <v>32</v>
      </c>
      <c r="T42" s="9" t="s">
        <v>4</v>
      </c>
      <c r="U42" s="9"/>
      <c r="V42" s="9"/>
      <c r="W42" s="9" t="s">
        <v>1</v>
      </c>
      <c r="X42" t="s">
        <v>35</v>
      </c>
      <c r="Y42" s="9" t="s">
        <v>5</v>
      </c>
      <c r="Z42" s="9" t="s">
        <v>1</v>
      </c>
      <c r="AA42" t="s">
        <v>26</v>
      </c>
      <c r="AB42" s="9" t="s">
        <v>5</v>
      </c>
      <c r="AC42" s="9" t="s">
        <v>1</v>
      </c>
      <c r="AD42">
        <f t="shared" si="0"/>
        <v>332</v>
      </c>
    </row>
    <row r="43" spans="1:30" ht="105" hidden="1" x14ac:dyDescent="0.25">
      <c r="A43" t="s">
        <v>21</v>
      </c>
      <c r="B43" t="s">
        <v>22</v>
      </c>
      <c r="C43" s="3" t="s">
        <v>23</v>
      </c>
      <c r="D43" s="3" t="s">
        <v>359</v>
      </c>
      <c r="E43" t="s">
        <v>109</v>
      </c>
      <c r="F43" s="3" t="s">
        <v>32</v>
      </c>
      <c r="G43" t="s">
        <v>32</v>
      </c>
      <c r="H43" s="9" t="s">
        <v>4</v>
      </c>
      <c r="I43" s="9" t="s">
        <v>1</v>
      </c>
      <c r="J43" s="3" t="s">
        <v>398</v>
      </c>
      <c r="K43" s="3" t="s">
        <v>4</v>
      </c>
      <c r="L43" s="3" t="s">
        <v>1</v>
      </c>
      <c r="M43" s="10" t="s">
        <v>388</v>
      </c>
      <c r="N43" s="9" t="s">
        <v>4</v>
      </c>
      <c r="O43" s="9" t="s">
        <v>1</v>
      </c>
      <c r="P43" s="10" t="s">
        <v>1160</v>
      </c>
      <c r="Q43" s="9" t="s">
        <v>3</v>
      </c>
      <c r="R43" s="9" t="s">
        <v>1</v>
      </c>
      <c r="S43" t="s">
        <v>32</v>
      </c>
      <c r="T43" s="9" t="s">
        <v>4</v>
      </c>
      <c r="U43" s="9"/>
      <c r="V43" s="9"/>
      <c r="W43" s="9" t="s">
        <v>1</v>
      </c>
      <c r="X43" t="s">
        <v>35</v>
      </c>
      <c r="Y43" s="9" t="s">
        <v>5</v>
      </c>
      <c r="Z43" s="9" t="s">
        <v>1</v>
      </c>
      <c r="AA43" t="s">
        <v>26</v>
      </c>
      <c r="AB43" s="9" t="s">
        <v>5</v>
      </c>
      <c r="AC43" s="9" t="s">
        <v>1</v>
      </c>
      <c r="AD43">
        <f t="shared" si="0"/>
        <v>338</v>
      </c>
    </row>
    <row r="44" spans="1:30" ht="105" hidden="1" x14ac:dyDescent="0.25">
      <c r="A44" t="s">
        <v>21</v>
      </c>
      <c r="B44" t="s">
        <v>22</v>
      </c>
      <c r="C44" s="3" t="s">
        <v>23</v>
      </c>
      <c r="D44" s="3" t="s">
        <v>359</v>
      </c>
      <c r="E44" t="s">
        <v>111</v>
      </c>
      <c r="F44" s="3" t="s">
        <v>32</v>
      </c>
      <c r="G44" t="s">
        <v>32</v>
      </c>
      <c r="H44" s="9" t="s">
        <v>4</v>
      </c>
      <c r="I44" s="9" t="s">
        <v>1</v>
      </c>
      <c r="J44" s="3" t="s">
        <v>399</v>
      </c>
      <c r="K44" s="3" t="s">
        <v>4</v>
      </c>
      <c r="L44" s="3" t="s">
        <v>1</v>
      </c>
      <c r="M44" s="10" t="s">
        <v>388</v>
      </c>
      <c r="N44" s="9" t="s">
        <v>4</v>
      </c>
      <c r="O44" s="9" t="s">
        <v>1</v>
      </c>
      <c r="P44" s="10" t="s">
        <v>1160</v>
      </c>
      <c r="Q44" s="9" t="s">
        <v>3</v>
      </c>
      <c r="R44" s="9" t="s">
        <v>1</v>
      </c>
      <c r="S44" t="s">
        <v>32</v>
      </c>
      <c r="T44" s="9" t="s">
        <v>4</v>
      </c>
      <c r="U44" s="9"/>
      <c r="V44" s="9"/>
      <c r="W44" s="9" t="s">
        <v>1</v>
      </c>
      <c r="X44" t="s">
        <v>1160</v>
      </c>
      <c r="Y44" t="s">
        <v>3</v>
      </c>
      <c r="Z44" t="s">
        <v>1</v>
      </c>
      <c r="AA44" t="s">
        <v>140</v>
      </c>
      <c r="AB44" s="9" t="s">
        <v>3</v>
      </c>
      <c r="AC44" s="9" t="s">
        <v>1</v>
      </c>
      <c r="AD44">
        <f t="shared" si="0"/>
        <v>335</v>
      </c>
    </row>
    <row r="45" spans="1:30" ht="105" hidden="1" x14ac:dyDescent="0.25">
      <c r="A45" t="s">
        <v>21</v>
      </c>
      <c r="B45" t="s">
        <v>22</v>
      </c>
      <c r="C45" s="3" t="s">
        <v>23</v>
      </c>
      <c r="D45" s="3" t="s">
        <v>359</v>
      </c>
      <c r="E45" t="s">
        <v>114</v>
      </c>
      <c r="F45" s="3" t="s">
        <v>35</v>
      </c>
      <c r="G45" t="s">
        <v>35</v>
      </c>
      <c r="H45" s="9" t="s">
        <v>4</v>
      </c>
      <c r="I45" s="9" t="s">
        <v>1</v>
      </c>
      <c r="J45" s="3" t="s">
        <v>400</v>
      </c>
      <c r="K45" s="3" t="s">
        <v>4</v>
      </c>
      <c r="L45" s="3" t="s">
        <v>1</v>
      </c>
      <c r="M45" s="10" t="s">
        <v>1283</v>
      </c>
      <c r="N45" s="9" t="s">
        <v>4</v>
      </c>
      <c r="O45" s="9" t="s">
        <v>1</v>
      </c>
      <c r="P45" s="10" t="s">
        <v>1284</v>
      </c>
      <c r="Q45" t="s">
        <v>5</v>
      </c>
      <c r="R45" t="s">
        <v>1</v>
      </c>
      <c r="S45" t="s">
        <v>35</v>
      </c>
      <c r="T45" s="9" t="s">
        <v>4</v>
      </c>
      <c r="U45" s="9"/>
      <c r="V45" s="9"/>
      <c r="W45" s="9" t="s">
        <v>1</v>
      </c>
      <c r="X45" t="s">
        <v>35</v>
      </c>
      <c r="Y45" s="9" t="s">
        <v>4</v>
      </c>
      <c r="Z45" s="9" t="s">
        <v>1</v>
      </c>
      <c r="AA45" t="s">
        <v>26</v>
      </c>
      <c r="AB45" s="9" t="s">
        <v>5</v>
      </c>
      <c r="AC45" s="9" t="s">
        <v>1</v>
      </c>
      <c r="AD45">
        <f t="shared" si="0"/>
        <v>329</v>
      </c>
    </row>
    <row r="46" spans="1:30" ht="105" hidden="1" x14ac:dyDescent="0.25">
      <c r="A46" t="s">
        <v>21</v>
      </c>
      <c r="B46" t="s">
        <v>22</v>
      </c>
      <c r="C46" s="3" t="s">
        <v>23</v>
      </c>
      <c r="D46" s="3" t="s">
        <v>359</v>
      </c>
      <c r="E46" t="s">
        <v>116</v>
      </c>
      <c r="F46" s="3" t="s">
        <v>32</v>
      </c>
      <c r="G46" t="s">
        <v>32</v>
      </c>
      <c r="H46" s="9" t="s">
        <v>4</v>
      </c>
      <c r="I46" s="9" t="s">
        <v>1</v>
      </c>
      <c r="J46" s="3" t="s">
        <v>401</v>
      </c>
      <c r="K46" s="3" t="s">
        <v>4</v>
      </c>
      <c r="L46" s="3" t="s">
        <v>1</v>
      </c>
      <c r="M46" s="10" t="s">
        <v>388</v>
      </c>
      <c r="N46" s="9" t="s">
        <v>4</v>
      </c>
      <c r="O46" s="9" t="s">
        <v>1</v>
      </c>
      <c r="P46" s="10" t="s">
        <v>1284</v>
      </c>
      <c r="Q46" t="s">
        <v>5</v>
      </c>
      <c r="R46" t="s">
        <v>1</v>
      </c>
      <c r="S46" t="s">
        <v>32</v>
      </c>
      <c r="T46" s="9" t="s">
        <v>4</v>
      </c>
      <c r="U46" s="9"/>
      <c r="V46" s="9"/>
      <c r="W46" s="9" t="s">
        <v>1</v>
      </c>
      <c r="X46" t="s">
        <v>26</v>
      </c>
      <c r="Y46" s="9" t="s">
        <v>5</v>
      </c>
      <c r="Z46" s="9" t="s">
        <v>1</v>
      </c>
      <c r="AA46" t="s">
        <v>26</v>
      </c>
      <c r="AB46" s="9" t="s">
        <v>5</v>
      </c>
      <c r="AC46" s="9" t="s">
        <v>1</v>
      </c>
      <c r="AD46">
        <f t="shared" si="0"/>
        <v>335</v>
      </c>
    </row>
    <row r="47" spans="1:30" ht="105" hidden="1" x14ac:dyDescent="0.25">
      <c r="A47" t="s">
        <v>21</v>
      </c>
      <c r="B47" t="s">
        <v>22</v>
      </c>
      <c r="C47" s="3" t="s">
        <v>23</v>
      </c>
      <c r="D47" s="3" t="s">
        <v>359</v>
      </c>
      <c r="E47" t="s">
        <v>118</v>
      </c>
      <c r="F47" s="3" t="s">
        <v>35</v>
      </c>
      <c r="G47" t="s">
        <v>35</v>
      </c>
      <c r="H47" s="9" t="s">
        <v>4</v>
      </c>
      <c r="I47" s="9" t="s">
        <v>1</v>
      </c>
      <c r="J47" s="3" t="s">
        <v>35</v>
      </c>
      <c r="K47" s="3" t="s">
        <v>4</v>
      </c>
      <c r="L47" s="3" t="s">
        <v>1</v>
      </c>
      <c r="M47" s="10" t="s">
        <v>1283</v>
      </c>
      <c r="N47" s="9" t="s">
        <v>4</v>
      </c>
      <c r="O47" s="9" t="s">
        <v>1</v>
      </c>
      <c r="P47" s="10" t="s">
        <v>1284</v>
      </c>
      <c r="Q47" t="s">
        <v>5</v>
      </c>
      <c r="R47" t="s">
        <v>1</v>
      </c>
      <c r="S47" t="s">
        <v>35</v>
      </c>
      <c r="T47" s="9" t="s">
        <v>4</v>
      </c>
      <c r="U47" s="9"/>
      <c r="V47" s="9"/>
      <c r="W47" s="9" t="s">
        <v>1</v>
      </c>
      <c r="X47" t="s">
        <v>35</v>
      </c>
      <c r="Y47" s="9" t="s">
        <v>4</v>
      </c>
      <c r="Z47" s="9" t="s">
        <v>1</v>
      </c>
      <c r="AA47" t="s">
        <v>26</v>
      </c>
      <c r="AB47" s="9" t="s">
        <v>5</v>
      </c>
      <c r="AC47" s="9" t="s">
        <v>1</v>
      </c>
      <c r="AD47">
        <f t="shared" si="0"/>
        <v>340</v>
      </c>
    </row>
    <row r="48" spans="1:30" ht="105" hidden="1" x14ac:dyDescent="0.25">
      <c r="A48" t="s">
        <v>21</v>
      </c>
      <c r="B48" t="s">
        <v>22</v>
      </c>
      <c r="C48" s="3" t="s">
        <v>23</v>
      </c>
      <c r="D48" s="3" t="s">
        <v>359</v>
      </c>
      <c r="E48" t="s">
        <v>120</v>
      </c>
      <c r="F48" s="3" t="s">
        <v>32</v>
      </c>
      <c r="G48" t="s">
        <v>32</v>
      </c>
      <c r="H48" s="9" t="s">
        <v>4</v>
      </c>
      <c r="I48" s="9" t="s">
        <v>1</v>
      </c>
      <c r="J48" s="3" t="s">
        <v>32</v>
      </c>
      <c r="K48" s="3" t="s">
        <v>4</v>
      </c>
      <c r="L48" s="3" t="s">
        <v>1</v>
      </c>
      <c r="M48" s="10" t="s">
        <v>388</v>
      </c>
      <c r="N48" s="9" t="s">
        <v>4</v>
      </c>
      <c r="O48" s="9" t="s">
        <v>1</v>
      </c>
      <c r="P48" s="10" t="s">
        <v>1160</v>
      </c>
      <c r="Q48" s="9" t="s">
        <v>3</v>
      </c>
      <c r="R48" s="9" t="s">
        <v>1</v>
      </c>
      <c r="S48" t="s">
        <v>32</v>
      </c>
      <c r="T48" s="9" t="s">
        <v>4</v>
      </c>
      <c r="U48" s="9"/>
      <c r="V48" s="9"/>
      <c r="W48" s="9" t="s">
        <v>1</v>
      </c>
      <c r="X48" t="s">
        <v>26</v>
      </c>
      <c r="Y48" s="9" t="s">
        <v>5</v>
      </c>
      <c r="Z48" s="9" t="s">
        <v>1</v>
      </c>
      <c r="AA48" t="s">
        <v>26</v>
      </c>
      <c r="AB48" s="9" t="s">
        <v>5</v>
      </c>
      <c r="AC48" s="9" t="s">
        <v>1</v>
      </c>
      <c r="AD48">
        <f t="shared" si="0"/>
        <v>338</v>
      </c>
    </row>
    <row r="49" spans="1:30" ht="105" hidden="1" x14ac:dyDescent="0.25">
      <c r="A49" t="s">
        <v>21</v>
      </c>
      <c r="B49" t="s">
        <v>22</v>
      </c>
      <c r="C49" s="3" t="s">
        <v>23</v>
      </c>
      <c r="D49" s="3" t="s">
        <v>359</v>
      </c>
      <c r="E49" t="s">
        <v>122</v>
      </c>
      <c r="F49" s="3" t="s">
        <v>26</v>
      </c>
      <c r="G49" t="s">
        <v>26</v>
      </c>
      <c r="H49" s="9" t="s">
        <v>4</v>
      </c>
      <c r="I49" s="9" t="s">
        <v>1</v>
      </c>
      <c r="J49" s="3" t="s">
        <v>402</v>
      </c>
      <c r="K49" s="3" t="s">
        <v>4</v>
      </c>
      <c r="L49" s="3" t="s">
        <v>1</v>
      </c>
      <c r="M49" s="10" t="s">
        <v>372</v>
      </c>
      <c r="N49" s="9" t="s">
        <v>4</v>
      </c>
      <c r="O49" s="9" t="s">
        <v>1</v>
      </c>
      <c r="P49" s="10" t="s">
        <v>1160</v>
      </c>
      <c r="Q49" s="9" t="s">
        <v>3</v>
      </c>
      <c r="R49" s="9" t="s">
        <v>1</v>
      </c>
      <c r="S49" t="s">
        <v>26</v>
      </c>
      <c r="T49" s="9" t="s">
        <v>4</v>
      </c>
      <c r="U49" s="9"/>
      <c r="V49" s="9"/>
      <c r="W49" s="9" t="s">
        <v>1</v>
      </c>
      <c r="X49" t="s">
        <v>35</v>
      </c>
      <c r="Y49" s="9" t="s">
        <v>5</v>
      </c>
      <c r="Z49" s="9" t="s">
        <v>1</v>
      </c>
      <c r="AA49" t="s">
        <v>26</v>
      </c>
      <c r="AB49" s="9" t="str">
        <f>IF(AA49=F49,"correct")</f>
        <v>correct</v>
      </c>
      <c r="AC49" s="9" t="s">
        <v>1</v>
      </c>
      <c r="AD49">
        <f t="shared" si="0"/>
        <v>331</v>
      </c>
    </row>
    <row r="50" spans="1:30" ht="105" hidden="1" x14ac:dyDescent="0.25">
      <c r="A50" t="s">
        <v>21</v>
      </c>
      <c r="B50" t="s">
        <v>22</v>
      </c>
      <c r="C50" s="3" t="s">
        <v>23</v>
      </c>
      <c r="D50" s="3" t="s">
        <v>359</v>
      </c>
      <c r="E50" t="s">
        <v>124</v>
      </c>
      <c r="F50" s="3" t="s">
        <v>35</v>
      </c>
      <c r="G50" t="s">
        <v>35</v>
      </c>
      <c r="H50" s="9" t="s">
        <v>4</v>
      </c>
      <c r="I50" s="9" t="s">
        <v>1</v>
      </c>
      <c r="J50" s="3" t="s">
        <v>35</v>
      </c>
      <c r="K50" s="3" t="s">
        <v>4</v>
      </c>
      <c r="L50" s="3" t="s">
        <v>1</v>
      </c>
      <c r="M50" s="10" t="s">
        <v>1283</v>
      </c>
      <c r="N50" s="9" t="s">
        <v>4</v>
      </c>
      <c r="O50" s="9" t="s">
        <v>1</v>
      </c>
      <c r="P50" s="10" t="s">
        <v>1284</v>
      </c>
      <c r="Q50" t="s">
        <v>5</v>
      </c>
      <c r="R50" t="s">
        <v>1</v>
      </c>
      <c r="S50" t="s">
        <v>35</v>
      </c>
      <c r="T50" s="9" t="s">
        <v>4</v>
      </c>
      <c r="U50" s="9"/>
      <c r="V50" s="9"/>
      <c r="W50" s="9" t="s">
        <v>1</v>
      </c>
      <c r="X50" t="s">
        <v>26</v>
      </c>
      <c r="Y50" s="9" t="s">
        <v>5</v>
      </c>
      <c r="Z50" s="9" t="s">
        <v>1</v>
      </c>
      <c r="AA50" t="s">
        <v>26</v>
      </c>
      <c r="AB50" s="9" t="s">
        <v>5</v>
      </c>
      <c r="AC50" s="9" t="s">
        <v>1</v>
      </c>
      <c r="AD50">
        <f t="shared" si="0"/>
        <v>337</v>
      </c>
    </row>
    <row r="51" spans="1:30" ht="105" hidden="1" x14ac:dyDescent="0.25">
      <c r="A51" t="s">
        <v>21</v>
      </c>
      <c r="B51" t="s">
        <v>22</v>
      </c>
      <c r="C51" s="3" t="s">
        <v>23</v>
      </c>
      <c r="D51" s="3" t="s">
        <v>359</v>
      </c>
      <c r="E51" t="s">
        <v>126</v>
      </c>
      <c r="F51" s="3" t="s">
        <v>32</v>
      </c>
      <c r="G51" t="s">
        <v>32</v>
      </c>
      <c r="H51" s="9" t="s">
        <v>4</v>
      </c>
      <c r="I51" s="9" t="s">
        <v>1</v>
      </c>
      <c r="J51" s="3" t="s">
        <v>403</v>
      </c>
      <c r="K51" s="3" t="s">
        <v>4</v>
      </c>
      <c r="L51" s="3" t="s">
        <v>1</v>
      </c>
      <c r="M51" s="10" t="s">
        <v>388</v>
      </c>
      <c r="N51" s="9" t="s">
        <v>4</v>
      </c>
      <c r="O51" s="9" t="s">
        <v>1</v>
      </c>
      <c r="P51" s="10" t="s">
        <v>1160</v>
      </c>
      <c r="Q51" s="9" t="s">
        <v>3</v>
      </c>
      <c r="R51" s="9" t="s">
        <v>1</v>
      </c>
      <c r="S51" t="s">
        <v>32</v>
      </c>
      <c r="T51" s="9" t="s">
        <v>4</v>
      </c>
      <c r="U51" s="9"/>
      <c r="V51" s="9"/>
      <c r="W51" s="9" t="s">
        <v>1</v>
      </c>
      <c r="X51" t="s">
        <v>35</v>
      </c>
      <c r="Y51" s="9" t="s">
        <v>5</v>
      </c>
      <c r="Z51" s="9" t="s">
        <v>1</v>
      </c>
      <c r="AA51" t="s">
        <v>26</v>
      </c>
      <c r="AB51" s="9" t="s">
        <v>5</v>
      </c>
      <c r="AC51" s="9" t="s">
        <v>1</v>
      </c>
      <c r="AD51">
        <f t="shared" si="0"/>
        <v>336</v>
      </c>
    </row>
    <row r="52" spans="1:30" ht="105" hidden="1" x14ac:dyDescent="0.25">
      <c r="A52" t="s">
        <v>21</v>
      </c>
      <c r="B52" t="s">
        <v>22</v>
      </c>
      <c r="C52" s="3" t="s">
        <v>23</v>
      </c>
      <c r="D52" s="3" t="s">
        <v>359</v>
      </c>
      <c r="E52" t="s">
        <v>129</v>
      </c>
      <c r="F52" s="3" t="s">
        <v>35</v>
      </c>
      <c r="G52" t="s">
        <v>35</v>
      </c>
      <c r="H52" s="9" t="s">
        <v>4</v>
      </c>
      <c r="I52" s="9" t="s">
        <v>1</v>
      </c>
      <c r="J52" s="3" t="s">
        <v>35</v>
      </c>
      <c r="K52" s="3" t="s">
        <v>4</v>
      </c>
      <c r="L52" s="3" t="s">
        <v>1</v>
      </c>
      <c r="M52" s="10" t="s">
        <v>1283</v>
      </c>
      <c r="N52" s="9" t="s">
        <v>4</v>
      </c>
      <c r="O52" s="9" t="s">
        <v>1</v>
      </c>
      <c r="P52" s="10" t="s">
        <v>1160</v>
      </c>
      <c r="Q52" s="9" t="s">
        <v>3</v>
      </c>
      <c r="R52" s="9" t="s">
        <v>1</v>
      </c>
      <c r="S52" t="s">
        <v>35</v>
      </c>
      <c r="T52" s="9" t="s">
        <v>4</v>
      </c>
      <c r="U52" s="9"/>
      <c r="V52" s="9"/>
      <c r="W52" s="9" t="s">
        <v>1</v>
      </c>
      <c r="X52" t="s">
        <v>35</v>
      </c>
      <c r="Y52" s="9" t="s">
        <v>4</v>
      </c>
      <c r="Z52" s="9" t="s">
        <v>1</v>
      </c>
      <c r="AA52" t="s">
        <v>26</v>
      </c>
      <c r="AB52" s="9" t="s">
        <v>5</v>
      </c>
      <c r="AC52" s="9" t="s">
        <v>1</v>
      </c>
      <c r="AD52">
        <f t="shared" si="0"/>
        <v>325</v>
      </c>
    </row>
    <row r="53" spans="1:30" ht="105" hidden="1" x14ac:dyDescent="0.25">
      <c r="A53" t="s">
        <v>21</v>
      </c>
      <c r="B53" t="s">
        <v>22</v>
      </c>
      <c r="C53" s="3" t="s">
        <v>23</v>
      </c>
      <c r="D53" s="3" t="s">
        <v>359</v>
      </c>
      <c r="E53" t="s">
        <v>131</v>
      </c>
      <c r="F53" s="3" t="s">
        <v>32</v>
      </c>
      <c r="G53" t="s">
        <v>1326</v>
      </c>
      <c r="H53" s="9" t="s">
        <v>4</v>
      </c>
      <c r="I53" s="9" t="s">
        <v>1</v>
      </c>
      <c r="J53" s="3" t="s">
        <v>404</v>
      </c>
      <c r="K53" s="3" t="s">
        <v>4</v>
      </c>
      <c r="L53" s="3" t="s">
        <v>1</v>
      </c>
      <c r="M53" s="10" t="s">
        <v>388</v>
      </c>
      <c r="N53" s="9" t="s">
        <v>4</v>
      </c>
      <c r="O53" s="9" t="s">
        <v>1</v>
      </c>
      <c r="P53" s="10" t="s">
        <v>1160</v>
      </c>
      <c r="Q53" s="9" t="s">
        <v>3</v>
      </c>
      <c r="R53" s="9" t="s">
        <v>1</v>
      </c>
      <c r="S53" t="s">
        <v>32</v>
      </c>
      <c r="T53" s="9" t="s">
        <v>4</v>
      </c>
      <c r="U53" s="9"/>
      <c r="V53" s="9"/>
      <c r="W53" s="9" t="s">
        <v>1</v>
      </c>
      <c r="X53" t="s">
        <v>35</v>
      </c>
      <c r="Y53" s="9" t="s">
        <v>5</v>
      </c>
      <c r="Z53" s="9" t="s">
        <v>1</v>
      </c>
      <c r="AA53" t="s">
        <v>26</v>
      </c>
      <c r="AB53" s="9" t="s">
        <v>5</v>
      </c>
      <c r="AC53" s="9" t="s">
        <v>1</v>
      </c>
      <c r="AD53">
        <f t="shared" si="0"/>
        <v>332</v>
      </c>
    </row>
    <row r="54" spans="1:30" ht="105" hidden="1" x14ac:dyDescent="0.25">
      <c r="A54" t="s">
        <v>21</v>
      </c>
      <c r="B54" t="s">
        <v>22</v>
      </c>
      <c r="C54" s="3" t="s">
        <v>23</v>
      </c>
      <c r="D54" s="3" t="s">
        <v>359</v>
      </c>
      <c r="E54" t="s">
        <v>133</v>
      </c>
      <c r="F54" s="3" t="s">
        <v>26</v>
      </c>
      <c r="G54" t="s">
        <v>140</v>
      </c>
      <c r="H54" s="9" t="s">
        <v>3</v>
      </c>
      <c r="I54" s="9" t="s">
        <v>1</v>
      </c>
      <c r="J54" s="3" t="s">
        <v>405</v>
      </c>
      <c r="K54" s="3" t="s">
        <v>5</v>
      </c>
      <c r="L54" s="3" t="s">
        <v>1</v>
      </c>
      <c r="M54" s="10" t="s">
        <v>1291</v>
      </c>
      <c r="N54" s="9" t="s">
        <v>3</v>
      </c>
      <c r="O54" s="9" t="s">
        <v>2</v>
      </c>
      <c r="P54" s="10" t="s">
        <v>1284</v>
      </c>
      <c r="Q54" t="s">
        <v>4</v>
      </c>
      <c r="R54" t="s">
        <v>1</v>
      </c>
      <c r="S54" s="3" t="s">
        <v>1315</v>
      </c>
      <c r="T54" t="s">
        <v>3</v>
      </c>
      <c r="W54" t="s">
        <v>2</v>
      </c>
      <c r="X54" t="s">
        <v>1160</v>
      </c>
      <c r="Y54" t="s">
        <v>3</v>
      </c>
      <c r="Z54" t="s">
        <v>1</v>
      </c>
      <c r="AA54" t="s">
        <v>26</v>
      </c>
      <c r="AB54" s="9" t="str">
        <f>IF(AA54=F54,"correct")</f>
        <v>correct</v>
      </c>
      <c r="AC54" s="9" t="s">
        <v>1</v>
      </c>
      <c r="AD54">
        <f t="shared" si="0"/>
        <v>323</v>
      </c>
    </row>
    <row r="55" spans="1:30" ht="90" hidden="1" x14ac:dyDescent="0.25">
      <c r="A55" t="s">
        <v>21</v>
      </c>
      <c r="B55" t="s">
        <v>136</v>
      </c>
      <c r="C55" s="3" t="s">
        <v>137</v>
      </c>
      <c r="D55" s="3" t="s">
        <v>406</v>
      </c>
      <c r="E55" s="3" t="s">
        <v>139</v>
      </c>
      <c r="F55" s="3" t="s">
        <v>35</v>
      </c>
      <c r="G55" t="s">
        <v>140</v>
      </c>
      <c r="H55" s="9" t="s">
        <v>3</v>
      </c>
      <c r="I55" s="9" t="s">
        <v>1</v>
      </c>
      <c r="J55" s="3" t="s">
        <v>407</v>
      </c>
      <c r="K55" s="3" t="s">
        <v>4</v>
      </c>
      <c r="L55" s="3" t="s">
        <v>1</v>
      </c>
      <c r="M55" s="10" t="s">
        <v>1292</v>
      </c>
      <c r="N55" s="9" t="s">
        <v>3</v>
      </c>
      <c r="O55" s="9" t="s">
        <v>1</v>
      </c>
      <c r="P55" s="10" t="s">
        <v>1284</v>
      </c>
      <c r="Q55" t="s">
        <v>5</v>
      </c>
      <c r="R55" t="s">
        <v>1</v>
      </c>
      <c r="S55" t="s">
        <v>35</v>
      </c>
      <c r="T55" s="9" t="s">
        <v>4</v>
      </c>
      <c r="U55" t="s">
        <v>32</v>
      </c>
      <c r="V55" t="s">
        <v>5</v>
      </c>
      <c r="W55" s="9" t="s">
        <v>1</v>
      </c>
      <c r="X55" t="s">
        <v>26</v>
      </c>
      <c r="Y55" s="9" t="s">
        <v>5</v>
      </c>
      <c r="Z55" s="9" t="s">
        <v>1</v>
      </c>
      <c r="AA55" t="s">
        <v>26</v>
      </c>
      <c r="AB55" s="9" t="s">
        <v>5</v>
      </c>
      <c r="AC55" s="9" t="s">
        <v>1</v>
      </c>
      <c r="AD55">
        <f t="shared" si="0"/>
        <v>338</v>
      </c>
    </row>
    <row r="56" spans="1:30" ht="90" hidden="1" x14ac:dyDescent="0.25">
      <c r="A56" t="s">
        <v>21</v>
      </c>
      <c r="B56" t="s">
        <v>136</v>
      </c>
      <c r="C56" s="3" t="s">
        <v>137</v>
      </c>
      <c r="D56" s="3" t="s">
        <v>406</v>
      </c>
      <c r="E56" t="s">
        <v>142</v>
      </c>
      <c r="F56" s="3" t="s">
        <v>35</v>
      </c>
      <c r="G56" t="s">
        <v>140</v>
      </c>
      <c r="H56" s="9" t="s">
        <v>3</v>
      </c>
      <c r="I56" s="9" t="s">
        <v>1</v>
      </c>
      <c r="J56" s="3" t="s">
        <v>407</v>
      </c>
      <c r="K56" s="3" t="s">
        <v>4</v>
      </c>
      <c r="L56" s="3" t="s">
        <v>1</v>
      </c>
      <c r="M56" s="10" t="s">
        <v>1292</v>
      </c>
      <c r="N56" s="9" t="s">
        <v>3</v>
      </c>
      <c r="O56" s="9" t="s">
        <v>1</v>
      </c>
      <c r="P56" s="10" t="s">
        <v>1160</v>
      </c>
      <c r="Q56" s="9" t="s">
        <v>3</v>
      </c>
      <c r="R56" s="9" t="s">
        <v>1</v>
      </c>
      <c r="S56" t="s">
        <v>26</v>
      </c>
      <c r="T56" s="9" t="s">
        <v>5</v>
      </c>
      <c r="U56" t="s">
        <v>26</v>
      </c>
      <c r="V56" s="9" t="s">
        <v>5</v>
      </c>
      <c r="W56" s="9" t="s">
        <v>1</v>
      </c>
      <c r="X56" t="s">
        <v>26</v>
      </c>
      <c r="Y56" s="9" t="s">
        <v>5</v>
      </c>
      <c r="Z56" t="s">
        <v>1</v>
      </c>
      <c r="AA56" t="s">
        <v>26</v>
      </c>
      <c r="AB56" s="9" t="s">
        <v>5</v>
      </c>
      <c r="AC56" s="9" t="s">
        <v>1</v>
      </c>
      <c r="AD56">
        <f t="shared" si="0"/>
        <v>342</v>
      </c>
    </row>
    <row r="57" spans="1:30" ht="90" hidden="1" x14ac:dyDescent="0.25">
      <c r="A57" t="s">
        <v>21</v>
      </c>
      <c r="B57" t="s">
        <v>136</v>
      </c>
      <c r="C57" s="3" t="s">
        <v>137</v>
      </c>
      <c r="D57" s="3" t="s">
        <v>406</v>
      </c>
      <c r="E57" t="s">
        <v>144</v>
      </c>
      <c r="F57" s="3" t="s">
        <v>145</v>
      </c>
      <c r="G57" t="s">
        <v>140</v>
      </c>
      <c r="H57" s="9" t="s">
        <v>3</v>
      </c>
      <c r="I57" s="9" t="s">
        <v>1</v>
      </c>
      <c r="J57" s="3" t="s">
        <v>32</v>
      </c>
      <c r="K57" s="3" t="s">
        <v>4</v>
      </c>
      <c r="L57" s="3" t="s">
        <v>1</v>
      </c>
      <c r="M57" s="10" t="s">
        <v>1292</v>
      </c>
      <c r="N57" s="10" t="s">
        <v>3</v>
      </c>
      <c r="O57" s="10" t="s">
        <v>1</v>
      </c>
      <c r="P57" s="10" t="s">
        <v>1284</v>
      </c>
      <c r="Q57" s="10" t="s">
        <v>5</v>
      </c>
      <c r="R57" s="10" t="s">
        <v>1</v>
      </c>
      <c r="S57" t="s">
        <v>35</v>
      </c>
      <c r="T57" s="10" t="s">
        <v>4</v>
      </c>
      <c r="U57" t="s">
        <v>32</v>
      </c>
      <c r="V57" s="10" t="s">
        <v>4</v>
      </c>
      <c r="W57" s="10" t="s">
        <v>1</v>
      </c>
      <c r="X57" t="s">
        <v>1160</v>
      </c>
      <c r="Y57" t="s">
        <v>3</v>
      </c>
      <c r="Z57" t="s">
        <v>1</v>
      </c>
      <c r="AA57" t="s">
        <v>26</v>
      </c>
      <c r="AB57" s="9" t="s">
        <v>5</v>
      </c>
      <c r="AC57" s="9" t="s">
        <v>1</v>
      </c>
      <c r="AD57">
        <f t="shared" si="0"/>
        <v>333</v>
      </c>
    </row>
    <row r="58" spans="1:30" ht="90" hidden="1" x14ac:dyDescent="0.25">
      <c r="A58" t="s">
        <v>21</v>
      </c>
      <c r="B58" t="s">
        <v>136</v>
      </c>
      <c r="C58" s="3" t="s">
        <v>137</v>
      </c>
      <c r="D58" s="3" t="s">
        <v>406</v>
      </c>
      <c r="E58" t="s">
        <v>147</v>
      </c>
      <c r="F58" s="3" t="s">
        <v>35</v>
      </c>
      <c r="G58" t="s">
        <v>140</v>
      </c>
      <c r="H58" s="9" t="s">
        <v>3</v>
      </c>
      <c r="I58" s="9" t="s">
        <v>1</v>
      </c>
      <c r="J58" s="3" t="s">
        <v>408</v>
      </c>
      <c r="K58" s="3" t="s">
        <v>4</v>
      </c>
      <c r="L58" s="3" t="s">
        <v>1</v>
      </c>
      <c r="M58" s="10" t="s">
        <v>407</v>
      </c>
      <c r="N58" s="9" t="s">
        <v>4</v>
      </c>
      <c r="O58" s="9" t="s">
        <v>1</v>
      </c>
      <c r="P58" s="10" t="s">
        <v>1284</v>
      </c>
      <c r="Q58" t="s">
        <v>5</v>
      </c>
      <c r="R58" t="s">
        <v>1</v>
      </c>
      <c r="S58" t="s">
        <v>35</v>
      </c>
      <c r="T58" s="9" t="s">
        <v>4</v>
      </c>
      <c r="U58" t="s">
        <v>35</v>
      </c>
      <c r="V58" t="s">
        <v>4</v>
      </c>
      <c r="W58" s="9" t="s">
        <v>1</v>
      </c>
      <c r="X58" t="s">
        <v>26</v>
      </c>
      <c r="Y58" s="9" t="s">
        <v>5</v>
      </c>
      <c r="Z58" s="9" t="s">
        <v>1</v>
      </c>
      <c r="AA58" t="s">
        <v>140</v>
      </c>
      <c r="AB58" s="9" t="s">
        <v>3</v>
      </c>
      <c r="AC58" s="9" t="s">
        <v>1</v>
      </c>
      <c r="AD58">
        <f t="shared" si="0"/>
        <v>348</v>
      </c>
    </row>
    <row r="59" spans="1:30" ht="150" hidden="1" x14ac:dyDescent="0.25">
      <c r="A59" t="s">
        <v>21</v>
      </c>
      <c r="B59" t="s">
        <v>136</v>
      </c>
      <c r="C59" s="3" t="s">
        <v>137</v>
      </c>
      <c r="D59" s="3" t="s">
        <v>406</v>
      </c>
      <c r="E59" t="s">
        <v>150</v>
      </c>
      <c r="F59" s="3" t="s">
        <v>35</v>
      </c>
      <c r="G59" t="s">
        <v>409</v>
      </c>
      <c r="H59" s="9" t="s">
        <v>4</v>
      </c>
      <c r="I59" s="9" t="s">
        <v>1</v>
      </c>
      <c r="J59" s="3" t="s">
        <v>410</v>
      </c>
      <c r="K59" s="3" t="s">
        <v>4</v>
      </c>
      <c r="L59" s="3" t="s">
        <v>1</v>
      </c>
      <c r="M59" s="10" t="s">
        <v>1292</v>
      </c>
      <c r="N59" s="9" t="s">
        <v>3</v>
      </c>
      <c r="O59" s="9" t="s">
        <v>1</v>
      </c>
      <c r="P59" s="10" t="s">
        <v>448</v>
      </c>
      <c r="Q59" t="s">
        <v>4</v>
      </c>
      <c r="R59" t="s">
        <v>1</v>
      </c>
      <c r="S59" t="s">
        <v>26</v>
      </c>
      <c r="T59" t="s">
        <v>5</v>
      </c>
      <c r="U59" t="s">
        <v>26</v>
      </c>
      <c r="V59" t="s">
        <v>5</v>
      </c>
      <c r="W59" t="s">
        <v>1</v>
      </c>
      <c r="X59" t="s">
        <v>35</v>
      </c>
      <c r="Y59" s="9" t="s">
        <v>4</v>
      </c>
      <c r="Z59" s="9" t="s">
        <v>1</v>
      </c>
      <c r="AA59" t="s">
        <v>26</v>
      </c>
      <c r="AB59" s="9" t="s">
        <v>5</v>
      </c>
      <c r="AC59" s="9" t="s">
        <v>1</v>
      </c>
      <c r="AD59">
        <f t="shared" si="0"/>
        <v>339</v>
      </c>
    </row>
    <row r="60" spans="1:30" ht="90" hidden="1" x14ac:dyDescent="0.25">
      <c r="A60" t="s">
        <v>21</v>
      </c>
      <c r="B60" t="s">
        <v>136</v>
      </c>
      <c r="C60" s="3" t="s">
        <v>137</v>
      </c>
      <c r="D60" s="3" t="s">
        <v>406</v>
      </c>
      <c r="E60" t="s">
        <v>152</v>
      </c>
      <c r="F60" s="3" t="s">
        <v>26</v>
      </c>
      <c r="G60" t="s">
        <v>140</v>
      </c>
      <c r="H60" s="9" t="s">
        <v>3</v>
      </c>
      <c r="I60" s="9" t="s">
        <v>1</v>
      </c>
      <c r="J60" s="3" t="s">
        <v>411</v>
      </c>
      <c r="K60" s="3" t="s">
        <v>4</v>
      </c>
      <c r="L60" s="3" t="s">
        <v>1</v>
      </c>
      <c r="M60" s="10" t="s">
        <v>1292</v>
      </c>
      <c r="N60" s="9" t="s">
        <v>3</v>
      </c>
      <c r="O60" s="9" t="s">
        <v>1</v>
      </c>
      <c r="P60" s="10" t="s">
        <v>1284</v>
      </c>
      <c r="Q60" t="s">
        <v>4</v>
      </c>
      <c r="R60" t="s">
        <v>1</v>
      </c>
      <c r="S60" t="s">
        <v>26</v>
      </c>
      <c r="T60" t="s">
        <v>4</v>
      </c>
      <c r="U60" t="s">
        <v>26</v>
      </c>
      <c r="V60" t="s">
        <v>4</v>
      </c>
      <c r="W60" t="s">
        <v>1</v>
      </c>
      <c r="X60" t="s">
        <v>26</v>
      </c>
      <c r="Y60" t="s">
        <v>4</v>
      </c>
      <c r="Z60" t="s">
        <v>1</v>
      </c>
      <c r="AA60" t="s">
        <v>26</v>
      </c>
      <c r="AB60" s="9" t="str">
        <f>IF(AA60=F60,"correct")</f>
        <v>correct</v>
      </c>
      <c r="AC60" s="9" t="s">
        <v>1</v>
      </c>
      <c r="AD60">
        <f t="shared" si="0"/>
        <v>364</v>
      </c>
    </row>
    <row r="61" spans="1:30" ht="90" hidden="1" x14ac:dyDescent="0.25">
      <c r="A61" t="s">
        <v>21</v>
      </c>
      <c r="B61" t="s">
        <v>136</v>
      </c>
      <c r="C61" s="3" t="s">
        <v>137</v>
      </c>
      <c r="D61" s="3" t="s">
        <v>406</v>
      </c>
      <c r="E61" t="s">
        <v>154</v>
      </c>
      <c r="F61" s="3" t="s">
        <v>35</v>
      </c>
      <c r="G61" t="s">
        <v>140</v>
      </c>
      <c r="H61" s="9" t="s">
        <v>3</v>
      </c>
      <c r="I61" s="9" t="s">
        <v>1</v>
      </c>
      <c r="J61" s="3" t="s">
        <v>412</v>
      </c>
      <c r="K61" s="3" t="s">
        <v>4</v>
      </c>
      <c r="L61" s="3" t="s">
        <v>1</v>
      </c>
      <c r="M61" s="10" t="s">
        <v>1293</v>
      </c>
      <c r="N61" s="9" t="s">
        <v>3</v>
      </c>
      <c r="O61" s="9" t="s">
        <v>1</v>
      </c>
      <c r="P61" s="10" t="s">
        <v>1284</v>
      </c>
      <c r="Q61" t="s">
        <v>5</v>
      </c>
      <c r="R61" t="s">
        <v>1</v>
      </c>
      <c r="S61" t="s">
        <v>26</v>
      </c>
      <c r="T61" t="s">
        <v>5</v>
      </c>
      <c r="U61" t="s">
        <v>26</v>
      </c>
      <c r="V61" t="s">
        <v>5</v>
      </c>
      <c r="W61" t="s">
        <v>1</v>
      </c>
      <c r="X61" t="s">
        <v>26</v>
      </c>
      <c r="Y61" t="s">
        <v>5</v>
      </c>
      <c r="Z61" t="s">
        <v>1</v>
      </c>
      <c r="AA61" t="s">
        <v>26</v>
      </c>
      <c r="AB61" s="9" t="s">
        <v>5</v>
      </c>
      <c r="AC61" s="9" t="s">
        <v>1</v>
      </c>
      <c r="AD61">
        <f t="shared" si="0"/>
        <v>341</v>
      </c>
    </row>
    <row r="62" spans="1:30" ht="165" hidden="1" x14ac:dyDescent="0.25">
      <c r="A62" t="s">
        <v>21</v>
      </c>
      <c r="B62" t="s">
        <v>136</v>
      </c>
      <c r="C62" s="3" t="s">
        <v>137</v>
      </c>
      <c r="D62" s="3" t="s">
        <v>406</v>
      </c>
      <c r="E62" t="s">
        <v>156</v>
      </c>
      <c r="F62" s="3" t="s">
        <v>32</v>
      </c>
      <c r="G62" t="s">
        <v>140</v>
      </c>
      <c r="H62" s="9" t="s">
        <v>4</v>
      </c>
      <c r="I62" s="9" t="s">
        <v>1</v>
      </c>
      <c r="J62" s="3" t="s">
        <v>413</v>
      </c>
      <c r="K62" s="3" t="s">
        <v>5</v>
      </c>
      <c r="L62" s="3" t="s">
        <v>1</v>
      </c>
      <c r="M62" s="10" t="s">
        <v>1292</v>
      </c>
      <c r="N62" s="10" t="s">
        <v>3</v>
      </c>
      <c r="O62" s="10" t="s">
        <v>1</v>
      </c>
      <c r="P62" s="10" t="s">
        <v>1284</v>
      </c>
      <c r="Q62" t="s">
        <v>5</v>
      </c>
      <c r="R62" t="s">
        <v>1</v>
      </c>
      <c r="S62" t="s">
        <v>26</v>
      </c>
      <c r="T62" t="s">
        <v>5</v>
      </c>
      <c r="U62" t="s">
        <v>26</v>
      </c>
      <c r="V62" t="s">
        <v>5</v>
      </c>
      <c r="W62" t="s">
        <v>1</v>
      </c>
      <c r="X62" t="s">
        <v>26</v>
      </c>
      <c r="Y62" t="s">
        <v>5</v>
      </c>
      <c r="Z62" t="s">
        <v>1</v>
      </c>
      <c r="AA62" t="s">
        <v>26</v>
      </c>
      <c r="AB62" s="9" t="s">
        <v>5</v>
      </c>
      <c r="AC62" s="9" t="s">
        <v>1</v>
      </c>
      <c r="AD62">
        <f t="shared" si="0"/>
        <v>352</v>
      </c>
    </row>
    <row r="63" spans="1:30" ht="90" hidden="1" x14ac:dyDescent="0.25">
      <c r="A63" t="s">
        <v>21</v>
      </c>
      <c r="B63" t="s">
        <v>136</v>
      </c>
      <c r="C63" s="3" t="s">
        <v>137</v>
      </c>
      <c r="D63" s="3" t="s">
        <v>406</v>
      </c>
      <c r="E63" t="s">
        <v>158</v>
      </c>
      <c r="F63" s="3" t="s">
        <v>35</v>
      </c>
      <c r="G63" t="s">
        <v>140</v>
      </c>
      <c r="H63" s="9" t="s">
        <v>3</v>
      </c>
      <c r="I63" s="9" t="s">
        <v>1</v>
      </c>
      <c r="J63" s="3" t="s">
        <v>35</v>
      </c>
      <c r="K63" s="3" t="s">
        <v>4</v>
      </c>
      <c r="L63" s="3" t="s">
        <v>1</v>
      </c>
      <c r="M63" s="10" t="s">
        <v>1292</v>
      </c>
      <c r="N63" s="9" t="s">
        <v>3</v>
      </c>
      <c r="O63" s="9" t="s">
        <v>1</v>
      </c>
      <c r="P63" s="10" t="s">
        <v>1284</v>
      </c>
      <c r="Q63" t="s">
        <v>5</v>
      </c>
      <c r="R63" t="s">
        <v>1</v>
      </c>
      <c r="S63" t="s">
        <v>26</v>
      </c>
      <c r="T63" t="s">
        <v>5</v>
      </c>
      <c r="U63" t="s">
        <v>26</v>
      </c>
      <c r="V63" t="s">
        <v>5</v>
      </c>
      <c r="W63" t="s">
        <v>1</v>
      </c>
      <c r="X63" t="s">
        <v>26</v>
      </c>
      <c r="Y63" t="s">
        <v>5</v>
      </c>
      <c r="Z63" t="s">
        <v>1</v>
      </c>
      <c r="AA63" t="s">
        <v>26</v>
      </c>
      <c r="AB63" s="9" t="s">
        <v>5</v>
      </c>
      <c r="AC63" s="9" t="s">
        <v>1</v>
      </c>
      <c r="AD63">
        <f t="shared" si="0"/>
        <v>337</v>
      </c>
    </row>
    <row r="64" spans="1:30" ht="90" hidden="1" x14ac:dyDescent="0.25">
      <c r="A64" t="s">
        <v>21</v>
      </c>
      <c r="B64" t="s">
        <v>136</v>
      </c>
      <c r="C64" s="3" t="s">
        <v>137</v>
      </c>
      <c r="D64" s="3" t="s">
        <v>406</v>
      </c>
      <c r="E64" t="s">
        <v>160</v>
      </c>
      <c r="F64" s="3" t="s">
        <v>35</v>
      </c>
      <c r="G64" t="s">
        <v>140</v>
      </c>
      <c r="H64" s="9" t="s">
        <v>3</v>
      </c>
      <c r="I64" s="9" t="s">
        <v>1</v>
      </c>
      <c r="J64" s="3" t="s">
        <v>414</v>
      </c>
      <c r="K64" s="3" t="s">
        <v>4</v>
      </c>
      <c r="L64" s="3" t="s">
        <v>1</v>
      </c>
      <c r="M64" s="10" t="s">
        <v>1294</v>
      </c>
      <c r="N64" s="9" t="s">
        <v>3</v>
      </c>
      <c r="O64" s="9" t="s">
        <v>2</v>
      </c>
      <c r="P64" s="10" t="s">
        <v>1284</v>
      </c>
      <c r="Q64" t="s">
        <v>4</v>
      </c>
      <c r="R64" t="s">
        <v>1</v>
      </c>
      <c r="S64" t="s">
        <v>32</v>
      </c>
      <c r="T64" t="s">
        <v>5</v>
      </c>
      <c r="U64" t="s">
        <v>26</v>
      </c>
      <c r="V64" t="s">
        <v>5</v>
      </c>
      <c r="W64" t="s">
        <v>1</v>
      </c>
      <c r="X64" t="s">
        <v>26</v>
      </c>
      <c r="Y64" t="s">
        <v>4</v>
      </c>
      <c r="Z64" t="s">
        <v>1</v>
      </c>
      <c r="AA64" t="s">
        <v>26</v>
      </c>
      <c r="AB64" s="9" t="s">
        <v>5</v>
      </c>
      <c r="AC64" s="9" t="s">
        <v>1</v>
      </c>
      <c r="AD64">
        <f t="shared" si="0"/>
        <v>341</v>
      </c>
    </row>
    <row r="65" spans="1:30" ht="90" hidden="1" x14ac:dyDescent="0.25">
      <c r="A65" t="s">
        <v>21</v>
      </c>
      <c r="B65" t="s">
        <v>136</v>
      </c>
      <c r="C65" s="3" t="s">
        <v>137</v>
      </c>
      <c r="D65" s="3" t="s">
        <v>406</v>
      </c>
      <c r="E65" t="s">
        <v>162</v>
      </c>
      <c r="F65" s="3" t="s">
        <v>35</v>
      </c>
      <c r="G65" t="s">
        <v>140</v>
      </c>
      <c r="H65" s="9" t="s">
        <v>3</v>
      </c>
      <c r="I65" s="9" t="s">
        <v>1</v>
      </c>
      <c r="J65" s="3" t="s">
        <v>26</v>
      </c>
      <c r="K65" s="3" t="s">
        <v>5</v>
      </c>
      <c r="L65" s="3" t="s">
        <v>1</v>
      </c>
      <c r="M65" s="10" t="s">
        <v>1292</v>
      </c>
      <c r="N65" s="9" t="s">
        <v>3</v>
      </c>
      <c r="O65" s="9" t="s">
        <v>1</v>
      </c>
      <c r="P65" s="10" t="s">
        <v>1295</v>
      </c>
      <c r="Q65" t="s">
        <v>3</v>
      </c>
      <c r="R65" t="s">
        <v>1</v>
      </c>
      <c r="S65" t="s">
        <v>26</v>
      </c>
      <c r="T65" t="s">
        <v>5</v>
      </c>
      <c r="U65" t="s">
        <v>26</v>
      </c>
      <c r="V65" t="s">
        <v>5</v>
      </c>
      <c r="W65" t="s">
        <v>1</v>
      </c>
      <c r="X65" t="s">
        <v>35</v>
      </c>
      <c r="Y65" s="9" t="s">
        <v>4</v>
      </c>
      <c r="Z65" s="9" t="s">
        <v>1</v>
      </c>
      <c r="AA65" t="s">
        <v>26</v>
      </c>
      <c r="AB65" s="9" t="s">
        <v>5</v>
      </c>
      <c r="AC65" s="9" t="s">
        <v>1</v>
      </c>
      <c r="AD65">
        <f t="shared" si="0"/>
        <v>341</v>
      </c>
    </row>
    <row r="66" spans="1:30" ht="90" hidden="1" x14ac:dyDescent="0.25">
      <c r="A66" t="s">
        <v>21</v>
      </c>
      <c r="B66" t="s">
        <v>136</v>
      </c>
      <c r="C66" s="3" t="s">
        <v>137</v>
      </c>
      <c r="D66" s="3" t="s">
        <v>406</v>
      </c>
      <c r="E66" t="s">
        <v>165</v>
      </c>
      <c r="F66" s="3" t="s">
        <v>32</v>
      </c>
      <c r="G66" t="s">
        <v>140</v>
      </c>
      <c r="H66" s="9" t="s">
        <v>4</v>
      </c>
      <c r="I66" s="9" t="s">
        <v>1</v>
      </c>
      <c r="J66" s="3" t="s">
        <v>415</v>
      </c>
      <c r="K66" s="3" t="s">
        <v>4</v>
      </c>
      <c r="L66" s="3" t="s">
        <v>1</v>
      </c>
      <c r="M66" s="10" t="s">
        <v>1292</v>
      </c>
      <c r="N66" s="10" t="s">
        <v>3</v>
      </c>
      <c r="O66" s="10" t="s">
        <v>1</v>
      </c>
      <c r="P66" s="10" t="s">
        <v>1284</v>
      </c>
      <c r="Q66" t="s">
        <v>5</v>
      </c>
      <c r="R66" t="s">
        <v>1</v>
      </c>
      <c r="S66" t="s">
        <v>26</v>
      </c>
      <c r="T66" t="s">
        <v>5</v>
      </c>
      <c r="U66" t="s">
        <v>26</v>
      </c>
      <c r="V66" t="s">
        <v>5</v>
      </c>
      <c r="W66" t="s">
        <v>1</v>
      </c>
      <c r="X66" t="s">
        <v>26</v>
      </c>
      <c r="Y66" t="s">
        <v>5</v>
      </c>
      <c r="Z66" t="s">
        <v>1</v>
      </c>
      <c r="AA66" t="s">
        <v>26</v>
      </c>
      <c r="AB66" s="9" t="s">
        <v>5</v>
      </c>
      <c r="AC66" s="9" t="s">
        <v>1</v>
      </c>
      <c r="AD66">
        <f t="shared" si="0"/>
        <v>351</v>
      </c>
    </row>
    <row r="67" spans="1:30" ht="90" hidden="1" x14ac:dyDescent="0.25">
      <c r="A67" t="s">
        <v>21</v>
      </c>
      <c r="B67" t="s">
        <v>136</v>
      </c>
      <c r="C67" s="3" t="s">
        <v>137</v>
      </c>
      <c r="D67" s="3" t="s">
        <v>406</v>
      </c>
      <c r="E67" s="3" t="s">
        <v>167</v>
      </c>
      <c r="F67" s="3" t="s">
        <v>35</v>
      </c>
      <c r="G67" t="s">
        <v>140</v>
      </c>
      <c r="H67" s="9" t="s">
        <v>3</v>
      </c>
      <c r="I67" s="9" t="s">
        <v>1</v>
      </c>
      <c r="J67" s="3" t="s">
        <v>407</v>
      </c>
      <c r="K67" s="3" t="s">
        <v>4</v>
      </c>
      <c r="L67" s="3" t="s">
        <v>1</v>
      </c>
      <c r="M67" s="10" t="s">
        <v>1292</v>
      </c>
      <c r="N67" s="9" t="s">
        <v>3</v>
      </c>
      <c r="O67" s="9" t="s">
        <v>1</v>
      </c>
      <c r="P67" s="10" t="s">
        <v>1284</v>
      </c>
      <c r="Q67" t="s">
        <v>5</v>
      </c>
      <c r="R67" t="s">
        <v>1</v>
      </c>
      <c r="S67" t="s">
        <v>35</v>
      </c>
      <c r="T67" s="9" t="s">
        <v>4</v>
      </c>
      <c r="U67" t="s">
        <v>26</v>
      </c>
      <c r="V67" t="s">
        <v>5</v>
      </c>
      <c r="W67" s="9" t="s">
        <v>1</v>
      </c>
      <c r="X67" t="s">
        <v>26</v>
      </c>
      <c r="Y67" s="9" t="s">
        <v>5</v>
      </c>
      <c r="Z67" s="9" t="s">
        <v>1</v>
      </c>
      <c r="AA67" t="s">
        <v>26</v>
      </c>
      <c r="AB67" s="9" t="s">
        <v>5</v>
      </c>
      <c r="AC67" s="9" t="s">
        <v>1</v>
      </c>
      <c r="AD67">
        <f t="shared" ref="AD67:AD130" si="1">LEN(D67)+LEN(E67)</f>
        <v>346</v>
      </c>
    </row>
    <row r="68" spans="1:30" ht="90" hidden="1" x14ac:dyDescent="0.25">
      <c r="A68" t="s">
        <v>21</v>
      </c>
      <c r="B68" t="s">
        <v>136</v>
      </c>
      <c r="C68" s="3" t="s">
        <v>137</v>
      </c>
      <c r="D68" s="3" t="s">
        <v>406</v>
      </c>
      <c r="E68" t="s">
        <v>169</v>
      </c>
      <c r="F68" s="3" t="s">
        <v>26</v>
      </c>
      <c r="G68" t="s">
        <v>140</v>
      </c>
      <c r="H68" s="9" t="s">
        <v>3</v>
      </c>
      <c r="I68" s="9" t="s">
        <v>1</v>
      </c>
      <c r="J68" s="3" t="s">
        <v>26</v>
      </c>
      <c r="K68" s="3" t="s">
        <v>4</v>
      </c>
      <c r="L68" s="3" t="s">
        <v>1</v>
      </c>
      <c r="M68" s="10" t="s">
        <v>407</v>
      </c>
      <c r="N68" s="9" t="s">
        <v>3</v>
      </c>
      <c r="O68" s="9" t="s">
        <v>1</v>
      </c>
      <c r="P68" s="10" t="s">
        <v>1284</v>
      </c>
      <c r="Q68" t="s">
        <v>4</v>
      </c>
      <c r="R68" t="s">
        <v>1</v>
      </c>
      <c r="S68" t="s">
        <v>35</v>
      </c>
      <c r="T68" t="s">
        <v>5</v>
      </c>
      <c r="U68" t="s">
        <v>26</v>
      </c>
      <c r="V68" t="s">
        <v>5</v>
      </c>
      <c r="W68" t="s">
        <v>1</v>
      </c>
      <c r="X68" t="s">
        <v>26</v>
      </c>
      <c r="Y68" s="9" t="s">
        <v>4</v>
      </c>
      <c r="Z68" s="9" t="s">
        <v>1</v>
      </c>
      <c r="AA68" t="s">
        <v>26</v>
      </c>
      <c r="AB68" s="9" t="str">
        <f t="shared" ref="AB68:AB118" si="2">IF(AA68=F68,"correct")</f>
        <v>correct</v>
      </c>
      <c r="AC68" s="9" t="s">
        <v>1</v>
      </c>
      <c r="AD68">
        <f t="shared" si="1"/>
        <v>351</v>
      </c>
    </row>
    <row r="69" spans="1:30" ht="210" hidden="1" x14ac:dyDescent="0.25">
      <c r="A69" t="s">
        <v>21</v>
      </c>
      <c r="B69" t="s">
        <v>136</v>
      </c>
      <c r="C69" s="3" t="s">
        <v>137</v>
      </c>
      <c r="D69" s="3" t="s">
        <v>406</v>
      </c>
      <c r="E69" t="s">
        <v>171</v>
      </c>
      <c r="F69" s="3" t="s">
        <v>26</v>
      </c>
      <c r="G69" t="s">
        <v>140</v>
      </c>
      <c r="H69" s="9" t="s">
        <v>3</v>
      </c>
      <c r="I69" s="9" t="s">
        <v>1</v>
      </c>
      <c r="J69" s="3" t="s">
        <v>416</v>
      </c>
      <c r="K69" s="3" t="s">
        <v>4</v>
      </c>
      <c r="L69" s="3" t="s">
        <v>1</v>
      </c>
      <c r="M69" s="10" t="s">
        <v>1292</v>
      </c>
      <c r="N69" s="10" t="s">
        <v>3</v>
      </c>
      <c r="O69" s="10" t="s">
        <v>1</v>
      </c>
      <c r="P69" s="10" t="s">
        <v>1284</v>
      </c>
      <c r="Q69" t="s">
        <v>4</v>
      </c>
      <c r="R69" t="s">
        <v>1</v>
      </c>
      <c r="S69" t="s">
        <v>26</v>
      </c>
      <c r="T69" s="9" t="s">
        <v>4</v>
      </c>
      <c r="U69" t="s">
        <v>26</v>
      </c>
      <c r="V69" t="s">
        <v>4</v>
      </c>
      <c r="W69" s="9" t="s">
        <v>1</v>
      </c>
      <c r="X69" t="s">
        <v>26</v>
      </c>
      <c r="Y69" s="9" t="s">
        <v>4</v>
      </c>
      <c r="Z69" s="9" t="s">
        <v>1</v>
      </c>
      <c r="AA69" t="s">
        <v>26</v>
      </c>
      <c r="AB69" s="9" t="str">
        <f t="shared" si="2"/>
        <v>correct</v>
      </c>
      <c r="AC69" s="9" t="s">
        <v>1</v>
      </c>
      <c r="AD69">
        <f t="shared" si="1"/>
        <v>357</v>
      </c>
    </row>
    <row r="70" spans="1:30" ht="90" hidden="1" x14ac:dyDescent="0.25">
      <c r="A70" t="s">
        <v>21</v>
      </c>
      <c r="B70" t="s">
        <v>136</v>
      </c>
      <c r="C70" s="3" t="s">
        <v>137</v>
      </c>
      <c r="D70" s="3" t="s">
        <v>406</v>
      </c>
      <c r="E70" t="s">
        <v>173</v>
      </c>
      <c r="F70" s="3" t="s">
        <v>32</v>
      </c>
      <c r="G70" t="s">
        <v>140</v>
      </c>
      <c r="H70" s="9" t="s">
        <v>4</v>
      </c>
      <c r="I70" s="9" t="s">
        <v>1</v>
      </c>
      <c r="J70" s="3" t="s">
        <v>26</v>
      </c>
      <c r="K70" s="3" t="s">
        <v>5</v>
      </c>
      <c r="L70" s="3" t="s">
        <v>1</v>
      </c>
      <c r="M70" s="10" t="s">
        <v>1292</v>
      </c>
      <c r="N70" s="10" t="s">
        <v>3</v>
      </c>
      <c r="O70" s="10" t="s">
        <v>1</v>
      </c>
      <c r="P70" s="10" t="s">
        <v>1284</v>
      </c>
      <c r="Q70" t="s">
        <v>5</v>
      </c>
      <c r="R70" t="s">
        <v>1</v>
      </c>
      <c r="S70" t="s">
        <v>26</v>
      </c>
      <c r="T70" t="s">
        <v>5</v>
      </c>
      <c r="U70" t="s">
        <v>35</v>
      </c>
      <c r="V70" t="s">
        <v>5</v>
      </c>
      <c r="W70" t="s">
        <v>1</v>
      </c>
      <c r="X70" t="s">
        <v>35</v>
      </c>
      <c r="Y70" t="s">
        <v>5</v>
      </c>
      <c r="Z70" t="s">
        <v>1</v>
      </c>
      <c r="AA70" t="s">
        <v>26</v>
      </c>
      <c r="AB70" s="9" t="s">
        <v>5</v>
      </c>
      <c r="AC70" s="9" t="s">
        <v>1</v>
      </c>
      <c r="AD70">
        <f t="shared" si="1"/>
        <v>337</v>
      </c>
    </row>
    <row r="71" spans="1:30" ht="90" hidden="1" x14ac:dyDescent="0.25">
      <c r="A71" t="s">
        <v>21</v>
      </c>
      <c r="B71" t="s">
        <v>136</v>
      </c>
      <c r="C71" s="3" t="s">
        <v>137</v>
      </c>
      <c r="D71" s="3" t="s">
        <v>406</v>
      </c>
      <c r="E71" t="s">
        <v>176</v>
      </c>
      <c r="F71" s="3" t="s">
        <v>32</v>
      </c>
      <c r="G71" t="s">
        <v>32</v>
      </c>
      <c r="H71" s="9" t="s">
        <v>4</v>
      </c>
      <c r="I71" s="9" t="s">
        <v>1</v>
      </c>
      <c r="J71" s="3" t="s">
        <v>417</v>
      </c>
      <c r="K71" s="3" t="s">
        <v>4</v>
      </c>
      <c r="L71" s="3" t="s">
        <v>1</v>
      </c>
      <c r="M71" s="10" t="s">
        <v>1296</v>
      </c>
      <c r="N71" s="9" t="s">
        <v>4</v>
      </c>
      <c r="O71" s="9" t="s">
        <v>1</v>
      </c>
      <c r="P71" s="10" t="s">
        <v>1284</v>
      </c>
      <c r="Q71" t="s">
        <v>5</v>
      </c>
      <c r="R71" t="s">
        <v>1</v>
      </c>
      <c r="S71" t="s">
        <v>32</v>
      </c>
      <c r="T71" s="9" t="s">
        <v>4</v>
      </c>
      <c r="U71" t="s">
        <v>32</v>
      </c>
      <c r="V71" t="s">
        <v>4</v>
      </c>
      <c r="W71" s="9" t="s">
        <v>1</v>
      </c>
      <c r="X71" t="s">
        <v>26</v>
      </c>
      <c r="Y71" s="9" t="s">
        <v>5</v>
      </c>
      <c r="Z71" s="9" t="s">
        <v>1</v>
      </c>
      <c r="AA71" t="s">
        <v>26</v>
      </c>
      <c r="AB71" s="9" t="s">
        <v>5</v>
      </c>
      <c r="AC71" s="9" t="s">
        <v>1</v>
      </c>
      <c r="AD71">
        <f t="shared" si="1"/>
        <v>340</v>
      </c>
    </row>
    <row r="72" spans="1:30" ht="90" hidden="1" x14ac:dyDescent="0.25">
      <c r="A72" t="s">
        <v>21</v>
      </c>
      <c r="B72" t="s">
        <v>136</v>
      </c>
      <c r="C72" s="3" t="s">
        <v>137</v>
      </c>
      <c r="D72" s="3" t="s">
        <v>406</v>
      </c>
      <c r="E72" t="s">
        <v>178</v>
      </c>
      <c r="F72" s="3" t="s">
        <v>32</v>
      </c>
      <c r="G72" t="s">
        <v>140</v>
      </c>
      <c r="H72" s="9" t="s">
        <v>4</v>
      </c>
      <c r="I72" s="9" t="s">
        <v>1</v>
      </c>
      <c r="J72" s="3" t="s">
        <v>418</v>
      </c>
      <c r="K72" s="3" t="s">
        <v>4</v>
      </c>
      <c r="L72" s="3" t="s">
        <v>1</v>
      </c>
      <c r="M72" s="10" t="s">
        <v>1296</v>
      </c>
      <c r="N72" s="9" t="s">
        <v>4</v>
      </c>
      <c r="O72" s="9" t="s">
        <v>1</v>
      </c>
      <c r="P72" s="10" t="s">
        <v>1284</v>
      </c>
      <c r="Q72" t="s">
        <v>5</v>
      </c>
      <c r="R72" t="s">
        <v>1</v>
      </c>
      <c r="S72" t="s">
        <v>32</v>
      </c>
      <c r="T72" s="9" t="s">
        <v>4</v>
      </c>
      <c r="U72" t="s">
        <v>32</v>
      </c>
      <c r="V72" t="s">
        <v>4</v>
      </c>
      <c r="W72" s="9" t="s">
        <v>1</v>
      </c>
      <c r="X72" t="s">
        <v>26</v>
      </c>
      <c r="Y72" s="9" t="s">
        <v>5</v>
      </c>
      <c r="Z72" s="9" t="s">
        <v>1</v>
      </c>
      <c r="AA72" t="s">
        <v>26</v>
      </c>
      <c r="AB72" s="9" t="s">
        <v>5</v>
      </c>
      <c r="AC72" s="9" t="s">
        <v>1</v>
      </c>
      <c r="AD72">
        <f t="shared" si="1"/>
        <v>350</v>
      </c>
    </row>
    <row r="73" spans="1:30" ht="90" hidden="1" x14ac:dyDescent="0.25">
      <c r="A73" t="s">
        <v>21</v>
      </c>
      <c r="B73" t="s">
        <v>136</v>
      </c>
      <c r="C73" s="3" t="s">
        <v>137</v>
      </c>
      <c r="D73" s="3" t="s">
        <v>406</v>
      </c>
      <c r="E73" t="s">
        <v>180</v>
      </c>
      <c r="F73" s="3" t="s">
        <v>32</v>
      </c>
      <c r="G73" t="s">
        <v>140</v>
      </c>
      <c r="H73" s="9" t="s">
        <v>4</v>
      </c>
      <c r="I73" s="9" t="s">
        <v>1</v>
      </c>
      <c r="J73" s="3" t="s">
        <v>419</v>
      </c>
      <c r="K73" s="3" t="s">
        <v>4</v>
      </c>
      <c r="L73" s="3" t="s">
        <v>1</v>
      </c>
      <c r="M73" s="10" t="s">
        <v>1293</v>
      </c>
      <c r="N73" s="9" t="s">
        <v>5</v>
      </c>
      <c r="O73" s="9" t="s">
        <v>1</v>
      </c>
      <c r="P73" s="10" t="s">
        <v>1284</v>
      </c>
      <c r="Q73" t="s">
        <v>5</v>
      </c>
      <c r="R73" t="s">
        <v>1</v>
      </c>
      <c r="S73" t="s">
        <v>32</v>
      </c>
      <c r="T73" s="9" t="s">
        <v>4</v>
      </c>
      <c r="U73" t="s">
        <v>32</v>
      </c>
      <c r="V73" t="s">
        <v>4</v>
      </c>
      <c r="W73" s="9" t="s">
        <v>1</v>
      </c>
      <c r="X73" t="s">
        <v>26</v>
      </c>
      <c r="Y73" s="9" t="s">
        <v>5</v>
      </c>
      <c r="Z73" s="9" t="s">
        <v>1</v>
      </c>
      <c r="AA73" t="s">
        <v>26</v>
      </c>
      <c r="AB73" s="9" t="s">
        <v>5</v>
      </c>
      <c r="AC73" s="9" t="s">
        <v>1</v>
      </c>
      <c r="AD73">
        <f t="shared" si="1"/>
        <v>351</v>
      </c>
    </row>
    <row r="74" spans="1:30" ht="90" hidden="1" x14ac:dyDescent="0.25">
      <c r="A74" t="s">
        <v>21</v>
      </c>
      <c r="B74" t="s">
        <v>136</v>
      </c>
      <c r="C74" s="3" t="s">
        <v>137</v>
      </c>
      <c r="D74" s="3" t="s">
        <v>406</v>
      </c>
      <c r="E74" t="s">
        <v>182</v>
      </c>
      <c r="F74" s="3" t="s">
        <v>26</v>
      </c>
      <c r="G74" t="s">
        <v>140</v>
      </c>
      <c r="H74" s="9" t="s">
        <v>3</v>
      </c>
      <c r="I74" s="9" t="s">
        <v>1</v>
      </c>
      <c r="J74" s="3" t="s">
        <v>26</v>
      </c>
      <c r="K74" s="3" t="s">
        <v>4</v>
      </c>
      <c r="L74" s="3" t="s">
        <v>1</v>
      </c>
      <c r="M74" s="10" t="s">
        <v>1292</v>
      </c>
      <c r="N74" s="10" t="s">
        <v>3</v>
      </c>
      <c r="O74" s="10" t="s">
        <v>1</v>
      </c>
      <c r="P74" s="10" t="s">
        <v>1284</v>
      </c>
      <c r="Q74" t="s">
        <v>4</v>
      </c>
      <c r="R74" t="s">
        <v>1</v>
      </c>
      <c r="S74" t="s">
        <v>26</v>
      </c>
      <c r="T74" s="9" t="s">
        <v>4</v>
      </c>
      <c r="U74" t="s">
        <v>26</v>
      </c>
      <c r="V74" t="s">
        <v>4</v>
      </c>
      <c r="W74" s="9" t="s">
        <v>1</v>
      </c>
      <c r="X74" t="s">
        <v>26</v>
      </c>
      <c r="Y74" s="9" t="s">
        <v>4</v>
      </c>
      <c r="Z74" s="9" t="s">
        <v>1</v>
      </c>
      <c r="AA74" t="s">
        <v>26</v>
      </c>
      <c r="AB74" s="9" t="str">
        <f t="shared" si="2"/>
        <v>correct</v>
      </c>
      <c r="AC74" s="9" t="s">
        <v>1</v>
      </c>
      <c r="AD74">
        <f t="shared" si="1"/>
        <v>348</v>
      </c>
    </row>
    <row r="75" spans="1:30" ht="90" hidden="1" x14ac:dyDescent="0.25">
      <c r="A75" t="s">
        <v>21</v>
      </c>
      <c r="B75" t="s">
        <v>136</v>
      </c>
      <c r="C75" s="3" t="s">
        <v>137</v>
      </c>
      <c r="D75" s="3" t="s">
        <v>406</v>
      </c>
      <c r="E75" t="s">
        <v>184</v>
      </c>
      <c r="F75" s="3" t="s">
        <v>26</v>
      </c>
      <c r="G75" t="s">
        <v>140</v>
      </c>
      <c r="H75" s="9" t="s">
        <v>3</v>
      </c>
      <c r="I75" s="9" t="s">
        <v>1</v>
      </c>
      <c r="J75" s="3" t="s">
        <v>420</v>
      </c>
      <c r="K75" s="3" t="s">
        <v>3</v>
      </c>
      <c r="L75" s="3" t="s">
        <v>1</v>
      </c>
      <c r="M75" s="10" t="s">
        <v>1297</v>
      </c>
      <c r="N75" s="9" t="s">
        <v>4</v>
      </c>
      <c r="O75" s="9" t="s">
        <v>1</v>
      </c>
      <c r="P75" s="9" t="s">
        <v>26</v>
      </c>
      <c r="Q75" s="9" t="s">
        <v>4</v>
      </c>
      <c r="R75" s="9" t="s">
        <v>1</v>
      </c>
      <c r="S75" t="s">
        <v>26</v>
      </c>
      <c r="T75" t="s">
        <v>4</v>
      </c>
      <c r="U75" t="s">
        <v>26</v>
      </c>
      <c r="V75" t="s">
        <v>4</v>
      </c>
      <c r="W75" t="s">
        <v>1</v>
      </c>
      <c r="X75" t="s">
        <v>26</v>
      </c>
      <c r="Y75" t="s">
        <v>4</v>
      </c>
      <c r="Z75" t="s">
        <v>1</v>
      </c>
      <c r="AA75" t="s">
        <v>26</v>
      </c>
      <c r="AB75" s="9" t="str">
        <f t="shared" si="2"/>
        <v>correct</v>
      </c>
      <c r="AC75" s="9" t="s">
        <v>1</v>
      </c>
      <c r="AD75">
        <f t="shared" si="1"/>
        <v>352</v>
      </c>
    </row>
    <row r="76" spans="1:30" ht="210" hidden="1" x14ac:dyDescent="0.25">
      <c r="A76" t="s">
        <v>21</v>
      </c>
      <c r="B76" t="s">
        <v>136</v>
      </c>
      <c r="C76" s="3" t="s">
        <v>137</v>
      </c>
      <c r="D76" s="3" t="s">
        <v>406</v>
      </c>
      <c r="E76" t="s">
        <v>186</v>
      </c>
      <c r="F76" s="3" t="s">
        <v>26</v>
      </c>
      <c r="G76" t="s">
        <v>140</v>
      </c>
      <c r="H76" s="9" t="s">
        <v>3</v>
      </c>
      <c r="I76" s="9" t="s">
        <v>1</v>
      </c>
      <c r="J76" s="3" t="s">
        <v>416</v>
      </c>
      <c r="K76" s="3" t="s">
        <v>4</v>
      </c>
      <c r="L76" s="3" t="s">
        <v>1</v>
      </c>
      <c r="M76" s="10" t="s">
        <v>1292</v>
      </c>
      <c r="N76" s="10" t="s">
        <v>3</v>
      </c>
      <c r="O76" s="10" t="s">
        <v>1</v>
      </c>
      <c r="P76" s="10" t="s">
        <v>1284</v>
      </c>
      <c r="Q76" t="s">
        <v>4</v>
      </c>
      <c r="R76" t="s">
        <v>1</v>
      </c>
      <c r="S76" t="s">
        <v>26</v>
      </c>
      <c r="T76" s="9" t="s">
        <v>4</v>
      </c>
      <c r="U76" t="s">
        <v>26</v>
      </c>
      <c r="V76" t="s">
        <v>4</v>
      </c>
      <c r="W76" s="9" t="s">
        <v>1</v>
      </c>
      <c r="X76" t="s">
        <v>26</v>
      </c>
      <c r="Y76" s="9" t="s">
        <v>4</v>
      </c>
      <c r="Z76" s="9" t="s">
        <v>1</v>
      </c>
      <c r="AA76" t="s">
        <v>32</v>
      </c>
      <c r="AB76" s="9" t="s">
        <v>5</v>
      </c>
      <c r="AC76" s="9" t="s">
        <v>1</v>
      </c>
      <c r="AD76">
        <f t="shared" si="1"/>
        <v>349</v>
      </c>
    </row>
    <row r="77" spans="1:30" ht="90" hidden="1" x14ac:dyDescent="0.25">
      <c r="A77" t="s">
        <v>21</v>
      </c>
      <c r="B77" t="s">
        <v>136</v>
      </c>
      <c r="C77" s="3" t="s">
        <v>137</v>
      </c>
      <c r="D77" s="3" t="s">
        <v>406</v>
      </c>
      <c r="E77" t="s">
        <v>188</v>
      </c>
      <c r="F77" s="3" t="s">
        <v>32</v>
      </c>
      <c r="G77" t="s">
        <v>32</v>
      </c>
      <c r="H77" s="9" t="s">
        <v>4</v>
      </c>
      <c r="I77" s="9" t="s">
        <v>1</v>
      </c>
      <c r="J77" s="3" t="s">
        <v>421</v>
      </c>
      <c r="K77" s="3" t="s">
        <v>4</v>
      </c>
      <c r="L77" s="3" t="s">
        <v>1</v>
      </c>
      <c r="M77" s="10" t="s">
        <v>1296</v>
      </c>
      <c r="N77" s="9" t="s">
        <v>4</v>
      </c>
      <c r="O77" s="9" t="s">
        <v>1</v>
      </c>
      <c r="P77" s="10" t="s">
        <v>1284</v>
      </c>
      <c r="Q77" t="s">
        <v>5</v>
      </c>
      <c r="R77" t="s">
        <v>1</v>
      </c>
      <c r="S77" t="s">
        <v>32</v>
      </c>
      <c r="T77" s="9" t="s">
        <v>4</v>
      </c>
      <c r="U77" t="s">
        <v>32</v>
      </c>
      <c r="V77" t="s">
        <v>4</v>
      </c>
      <c r="W77" s="9" t="s">
        <v>1</v>
      </c>
      <c r="X77" t="s">
        <v>35</v>
      </c>
      <c r="Y77" s="9" t="s">
        <v>5</v>
      </c>
      <c r="Z77" s="9" t="s">
        <v>1</v>
      </c>
      <c r="AA77" t="s">
        <v>26</v>
      </c>
      <c r="AB77" s="9" t="s">
        <v>5</v>
      </c>
      <c r="AC77" s="9" t="s">
        <v>1</v>
      </c>
      <c r="AD77">
        <f t="shared" si="1"/>
        <v>352</v>
      </c>
    </row>
    <row r="78" spans="1:30" ht="90" x14ac:dyDescent="0.25">
      <c r="A78" t="s">
        <v>21</v>
      </c>
      <c r="B78" t="s">
        <v>136</v>
      </c>
      <c r="C78" s="3" t="s">
        <v>137</v>
      </c>
      <c r="D78" s="3" t="s">
        <v>406</v>
      </c>
      <c r="E78" s="3" t="s">
        <v>190</v>
      </c>
      <c r="F78" s="3" t="s">
        <v>26</v>
      </c>
      <c r="G78" t="s">
        <v>140</v>
      </c>
      <c r="H78" s="9" t="s">
        <v>3</v>
      </c>
      <c r="I78" s="9" t="s">
        <v>1</v>
      </c>
      <c r="J78" s="3" t="s">
        <v>26</v>
      </c>
      <c r="K78" s="3" t="s">
        <v>4</v>
      </c>
      <c r="L78" s="3" t="s">
        <v>1</v>
      </c>
      <c r="M78" s="10" t="s">
        <v>1298</v>
      </c>
      <c r="N78" s="9" t="s">
        <v>3</v>
      </c>
      <c r="O78" s="9" t="s">
        <v>2</v>
      </c>
      <c r="P78" s="10" t="s">
        <v>448</v>
      </c>
      <c r="Q78" t="s">
        <v>5</v>
      </c>
      <c r="R78" t="s">
        <v>1</v>
      </c>
      <c r="T78" t="s">
        <v>3</v>
      </c>
      <c r="U78" t="s">
        <v>26</v>
      </c>
      <c r="V78" t="s">
        <v>4</v>
      </c>
      <c r="W78" t="s">
        <v>1</v>
      </c>
      <c r="X78" t="s">
        <v>35</v>
      </c>
      <c r="Y78" t="s">
        <v>5</v>
      </c>
      <c r="Z78" t="s">
        <v>1</v>
      </c>
      <c r="AA78" t="s">
        <v>26</v>
      </c>
      <c r="AB78" s="9" t="str">
        <f t="shared" si="2"/>
        <v>correct</v>
      </c>
      <c r="AC78" s="9" t="s">
        <v>1</v>
      </c>
      <c r="AD78">
        <f t="shared" si="1"/>
        <v>354</v>
      </c>
    </row>
    <row r="79" spans="1:30" ht="90" hidden="1" x14ac:dyDescent="0.25">
      <c r="A79" t="s">
        <v>21</v>
      </c>
      <c r="B79" t="s">
        <v>136</v>
      </c>
      <c r="C79" s="3" t="s">
        <v>137</v>
      </c>
      <c r="D79" s="3" t="s">
        <v>406</v>
      </c>
      <c r="E79" t="s">
        <v>192</v>
      </c>
      <c r="F79" s="3" t="s">
        <v>26</v>
      </c>
      <c r="G79" t="s">
        <v>140</v>
      </c>
      <c r="H79" s="9" t="s">
        <v>3</v>
      </c>
      <c r="I79" s="9" t="s">
        <v>1</v>
      </c>
      <c r="J79" s="3" t="s">
        <v>422</v>
      </c>
      <c r="K79" s="3" t="s">
        <v>4</v>
      </c>
      <c r="L79" s="3" t="s">
        <v>1</v>
      </c>
      <c r="M79" s="10" t="s">
        <v>1292</v>
      </c>
      <c r="N79" s="10" t="s">
        <v>3</v>
      </c>
      <c r="O79" s="10" t="s">
        <v>1</v>
      </c>
      <c r="P79" s="10" t="s">
        <v>1284</v>
      </c>
      <c r="Q79" t="s">
        <v>4</v>
      </c>
      <c r="R79" t="s">
        <v>1</v>
      </c>
      <c r="S79" t="s">
        <v>26</v>
      </c>
      <c r="T79" s="9" t="s">
        <v>4</v>
      </c>
      <c r="U79" t="s">
        <v>26</v>
      </c>
      <c r="V79" t="s">
        <v>4</v>
      </c>
      <c r="W79" s="9" t="s">
        <v>1</v>
      </c>
      <c r="X79" t="s">
        <v>26</v>
      </c>
      <c r="Y79" s="9" t="s">
        <v>4</v>
      </c>
      <c r="Z79" s="9" t="s">
        <v>1</v>
      </c>
      <c r="AA79" t="s">
        <v>26</v>
      </c>
      <c r="AB79" s="9" t="str">
        <f t="shared" si="2"/>
        <v>correct</v>
      </c>
      <c r="AC79" s="9" t="s">
        <v>1</v>
      </c>
      <c r="AD79">
        <f t="shared" si="1"/>
        <v>347</v>
      </c>
    </row>
    <row r="80" spans="1:30" ht="90" hidden="1" x14ac:dyDescent="0.25">
      <c r="A80" t="s">
        <v>21</v>
      </c>
      <c r="B80" t="s">
        <v>136</v>
      </c>
      <c r="C80" s="3" t="s">
        <v>137</v>
      </c>
      <c r="D80" s="3" t="s">
        <v>406</v>
      </c>
      <c r="E80" t="s">
        <v>195</v>
      </c>
      <c r="F80" s="3" t="s">
        <v>32</v>
      </c>
      <c r="G80" t="s">
        <v>140</v>
      </c>
      <c r="H80" s="9" t="s">
        <v>4</v>
      </c>
      <c r="I80" s="9" t="s">
        <v>1</v>
      </c>
      <c r="J80" s="3" t="s">
        <v>423</v>
      </c>
      <c r="K80" s="3" t="s">
        <v>4</v>
      </c>
      <c r="L80" s="3" t="s">
        <v>1</v>
      </c>
      <c r="M80" s="10" t="s">
        <v>1292</v>
      </c>
      <c r="N80" s="10" t="s">
        <v>3</v>
      </c>
      <c r="O80" s="10" t="s">
        <v>1</v>
      </c>
      <c r="P80" s="10" t="s">
        <v>1284</v>
      </c>
      <c r="Q80" t="s">
        <v>5</v>
      </c>
      <c r="R80" t="s">
        <v>1</v>
      </c>
      <c r="S80" t="s">
        <v>32</v>
      </c>
      <c r="T80" s="9" t="s">
        <v>4</v>
      </c>
      <c r="U80" t="s">
        <v>32</v>
      </c>
      <c r="V80" t="s">
        <v>4</v>
      </c>
      <c r="W80" s="9" t="s">
        <v>1</v>
      </c>
      <c r="X80" t="s">
        <v>26</v>
      </c>
      <c r="Y80" s="9" t="s">
        <v>5</v>
      </c>
      <c r="Z80" s="9" t="s">
        <v>1</v>
      </c>
      <c r="AA80" t="s">
        <v>26</v>
      </c>
      <c r="AB80" s="9" t="s">
        <v>5</v>
      </c>
      <c r="AC80" s="9" t="s">
        <v>1</v>
      </c>
      <c r="AD80">
        <f t="shared" si="1"/>
        <v>342</v>
      </c>
    </row>
    <row r="81" spans="1:30" ht="90" hidden="1" x14ac:dyDescent="0.25">
      <c r="A81" t="s">
        <v>21</v>
      </c>
      <c r="B81" t="s">
        <v>136</v>
      </c>
      <c r="C81" s="3" t="s">
        <v>137</v>
      </c>
      <c r="D81" s="3" t="s">
        <v>406</v>
      </c>
      <c r="E81" t="s">
        <v>197</v>
      </c>
      <c r="F81" s="3" t="s">
        <v>32</v>
      </c>
      <c r="G81" t="s">
        <v>140</v>
      </c>
      <c r="H81" s="9" t="s">
        <v>4</v>
      </c>
      <c r="I81" s="9" t="s">
        <v>1</v>
      </c>
      <c r="J81" s="3" t="s">
        <v>35</v>
      </c>
      <c r="K81" s="3" t="s">
        <v>5</v>
      </c>
      <c r="L81" s="3" t="s">
        <v>1</v>
      </c>
      <c r="M81" s="10" t="s">
        <v>1299</v>
      </c>
      <c r="N81" s="9" t="s">
        <v>3</v>
      </c>
      <c r="O81" s="9" t="s">
        <v>1</v>
      </c>
      <c r="P81" s="10" t="s">
        <v>448</v>
      </c>
      <c r="Q81" t="s">
        <v>5</v>
      </c>
      <c r="R81" t="s">
        <v>1</v>
      </c>
      <c r="S81" t="s">
        <v>26</v>
      </c>
      <c r="T81" t="s">
        <v>5</v>
      </c>
      <c r="V81" t="s">
        <v>3</v>
      </c>
      <c r="W81" t="s">
        <v>1</v>
      </c>
      <c r="X81" t="s">
        <v>35</v>
      </c>
      <c r="Y81" t="s">
        <v>5</v>
      </c>
      <c r="Z81" t="s">
        <v>1</v>
      </c>
      <c r="AA81" t="s">
        <v>26</v>
      </c>
      <c r="AB81" s="9" t="s">
        <v>5</v>
      </c>
      <c r="AC81" s="9" t="s">
        <v>1</v>
      </c>
      <c r="AD81">
        <f t="shared" si="1"/>
        <v>340</v>
      </c>
    </row>
    <row r="82" spans="1:30" ht="90" hidden="1" x14ac:dyDescent="0.25">
      <c r="A82" t="s">
        <v>21</v>
      </c>
      <c r="B82" t="s">
        <v>136</v>
      </c>
      <c r="C82" s="3" t="s">
        <v>137</v>
      </c>
      <c r="D82" s="3" t="s">
        <v>406</v>
      </c>
      <c r="E82" t="s">
        <v>199</v>
      </c>
      <c r="F82" s="3" t="s">
        <v>35</v>
      </c>
      <c r="G82" t="s">
        <v>140</v>
      </c>
      <c r="H82" s="9" t="s">
        <v>3</v>
      </c>
      <c r="I82" s="9" t="s">
        <v>1</v>
      </c>
      <c r="J82" s="3" t="s">
        <v>424</v>
      </c>
      <c r="K82" s="3" t="s">
        <v>4</v>
      </c>
      <c r="L82" s="3" t="s">
        <v>1</v>
      </c>
      <c r="M82" s="10" t="s">
        <v>1292</v>
      </c>
      <c r="N82" s="9" t="s">
        <v>3</v>
      </c>
      <c r="O82" s="9" t="s">
        <v>1</v>
      </c>
      <c r="P82" s="10" t="s">
        <v>1284</v>
      </c>
      <c r="Q82" t="s">
        <v>5</v>
      </c>
      <c r="R82" t="s">
        <v>1</v>
      </c>
      <c r="S82" t="s">
        <v>26</v>
      </c>
      <c r="T82" t="s">
        <v>5</v>
      </c>
      <c r="U82" t="s">
        <v>32</v>
      </c>
      <c r="V82" t="s">
        <v>5</v>
      </c>
      <c r="W82" t="s">
        <v>1</v>
      </c>
      <c r="X82" t="s">
        <v>35</v>
      </c>
      <c r="Y82" s="9" t="s">
        <v>4</v>
      </c>
      <c r="Z82" s="9" t="s">
        <v>1</v>
      </c>
      <c r="AA82" t="s">
        <v>26</v>
      </c>
      <c r="AB82" s="9" t="s">
        <v>5</v>
      </c>
      <c r="AC82" s="9" t="s">
        <v>1</v>
      </c>
      <c r="AD82">
        <f t="shared" si="1"/>
        <v>345</v>
      </c>
    </row>
    <row r="83" spans="1:30" ht="225" hidden="1" x14ac:dyDescent="0.25">
      <c r="A83" t="s">
        <v>21</v>
      </c>
      <c r="B83" t="s">
        <v>136</v>
      </c>
      <c r="C83" s="3" t="s">
        <v>137</v>
      </c>
      <c r="D83" s="3" t="s">
        <v>406</v>
      </c>
      <c r="E83" s="3" t="s">
        <v>201</v>
      </c>
      <c r="F83" s="3" t="s">
        <v>26</v>
      </c>
      <c r="G83" t="s">
        <v>140</v>
      </c>
      <c r="H83" s="9" t="s">
        <v>3</v>
      </c>
      <c r="I83" s="9" t="s">
        <v>1</v>
      </c>
      <c r="J83" s="3" t="s">
        <v>371</v>
      </c>
      <c r="K83" s="3" t="s">
        <v>4</v>
      </c>
      <c r="L83" s="3" t="s">
        <v>1</v>
      </c>
      <c r="M83" s="10" t="s">
        <v>1292</v>
      </c>
      <c r="N83" s="10" t="s">
        <v>3</v>
      </c>
      <c r="O83" s="10" t="s">
        <v>1</v>
      </c>
      <c r="P83" s="10" t="s">
        <v>1284</v>
      </c>
      <c r="Q83" t="s">
        <v>4</v>
      </c>
      <c r="R83" t="s">
        <v>1</v>
      </c>
      <c r="S83" t="s">
        <v>26</v>
      </c>
      <c r="T83" s="9" t="s">
        <v>4</v>
      </c>
      <c r="U83" t="s">
        <v>35</v>
      </c>
      <c r="V83" t="s">
        <v>5</v>
      </c>
      <c r="W83" s="9" t="s">
        <v>1</v>
      </c>
      <c r="X83" t="s">
        <v>26</v>
      </c>
      <c r="Y83" s="9" t="s">
        <v>4</v>
      </c>
      <c r="Z83" s="9" t="s">
        <v>1</v>
      </c>
      <c r="AA83" t="s">
        <v>26</v>
      </c>
      <c r="AB83" s="9" t="str">
        <f t="shared" si="2"/>
        <v>correct</v>
      </c>
      <c r="AC83" s="9" t="s">
        <v>1</v>
      </c>
      <c r="AD83">
        <f t="shared" si="1"/>
        <v>345</v>
      </c>
    </row>
    <row r="84" spans="1:30" ht="90" hidden="1" x14ac:dyDescent="0.25">
      <c r="A84" t="s">
        <v>21</v>
      </c>
      <c r="B84" t="s">
        <v>136</v>
      </c>
      <c r="C84" s="3" t="s">
        <v>137</v>
      </c>
      <c r="D84" s="3" t="s">
        <v>406</v>
      </c>
      <c r="E84" t="s">
        <v>203</v>
      </c>
      <c r="F84" s="3" t="s">
        <v>32</v>
      </c>
      <c r="G84" t="s">
        <v>140</v>
      </c>
      <c r="H84" s="9" t="s">
        <v>4</v>
      </c>
      <c r="I84" s="9" t="s">
        <v>1</v>
      </c>
      <c r="J84" s="3" t="s">
        <v>425</v>
      </c>
      <c r="K84" s="3" t="s">
        <v>4</v>
      </c>
      <c r="L84" s="3" t="s">
        <v>1</v>
      </c>
      <c r="M84" s="10" t="s">
        <v>1299</v>
      </c>
      <c r="N84" s="9" t="s">
        <v>3</v>
      </c>
      <c r="O84" s="9" t="s">
        <v>1</v>
      </c>
      <c r="P84" s="10" t="s">
        <v>1284</v>
      </c>
      <c r="Q84" t="s">
        <v>5</v>
      </c>
      <c r="R84" t="s">
        <v>1</v>
      </c>
      <c r="S84" t="s">
        <v>26</v>
      </c>
      <c r="T84" t="s">
        <v>5</v>
      </c>
      <c r="V84" t="s">
        <v>3</v>
      </c>
      <c r="W84" t="s">
        <v>1</v>
      </c>
      <c r="X84" t="s">
        <v>26</v>
      </c>
      <c r="Y84" t="s">
        <v>5</v>
      </c>
      <c r="Z84" t="s">
        <v>1</v>
      </c>
      <c r="AA84" t="s">
        <v>26</v>
      </c>
      <c r="AB84" s="9" t="s">
        <v>5</v>
      </c>
      <c r="AC84" s="9" t="s">
        <v>1</v>
      </c>
      <c r="AD84">
        <f t="shared" si="1"/>
        <v>345</v>
      </c>
    </row>
    <row r="85" spans="1:30" ht="90" hidden="1" x14ac:dyDescent="0.25">
      <c r="A85" t="s">
        <v>21</v>
      </c>
      <c r="B85" t="s">
        <v>136</v>
      </c>
      <c r="C85" s="3" t="s">
        <v>137</v>
      </c>
      <c r="D85" s="3" t="s">
        <v>406</v>
      </c>
      <c r="E85" t="s">
        <v>205</v>
      </c>
      <c r="F85" s="3" t="s">
        <v>32</v>
      </c>
      <c r="G85" t="s">
        <v>140</v>
      </c>
      <c r="H85" s="9" t="s">
        <v>4</v>
      </c>
      <c r="I85" s="9" t="s">
        <v>1</v>
      </c>
      <c r="J85" s="3" t="s">
        <v>426</v>
      </c>
      <c r="K85" s="3" t="s">
        <v>4</v>
      </c>
      <c r="L85" s="3" t="s">
        <v>1</v>
      </c>
      <c r="M85" s="10" t="s">
        <v>1292</v>
      </c>
      <c r="N85" s="10" t="s">
        <v>3</v>
      </c>
      <c r="O85" s="10" t="s">
        <v>1</v>
      </c>
      <c r="P85" s="10" t="s">
        <v>1284</v>
      </c>
      <c r="Q85" t="s">
        <v>5</v>
      </c>
      <c r="R85" t="s">
        <v>1</v>
      </c>
      <c r="S85" t="s">
        <v>1322</v>
      </c>
      <c r="T85" t="s">
        <v>3</v>
      </c>
      <c r="U85" t="s">
        <v>26</v>
      </c>
      <c r="V85" t="s">
        <v>5</v>
      </c>
      <c r="W85" t="s">
        <v>1</v>
      </c>
      <c r="X85" t="s">
        <v>26</v>
      </c>
      <c r="Y85" t="s">
        <v>5</v>
      </c>
      <c r="Z85" t="s">
        <v>1</v>
      </c>
      <c r="AA85" t="s">
        <v>26</v>
      </c>
      <c r="AB85" s="9" t="s">
        <v>5</v>
      </c>
      <c r="AC85" s="9" t="s">
        <v>1</v>
      </c>
      <c r="AD85">
        <f t="shared" si="1"/>
        <v>333</v>
      </c>
    </row>
    <row r="86" spans="1:30" ht="90" x14ac:dyDescent="0.25">
      <c r="A86" t="s">
        <v>21</v>
      </c>
      <c r="B86" t="s">
        <v>136</v>
      </c>
      <c r="C86" s="3" t="s">
        <v>137</v>
      </c>
      <c r="D86" s="3" t="s">
        <v>406</v>
      </c>
      <c r="E86" s="3" t="s">
        <v>207</v>
      </c>
      <c r="F86" s="3" t="s">
        <v>32</v>
      </c>
      <c r="G86" t="s">
        <v>140</v>
      </c>
      <c r="H86" s="9" t="s">
        <v>4</v>
      </c>
      <c r="I86" s="9" t="s">
        <v>1</v>
      </c>
      <c r="J86" s="3" t="s">
        <v>427</v>
      </c>
      <c r="K86" s="3" t="s">
        <v>4</v>
      </c>
      <c r="L86" s="3" t="s">
        <v>1</v>
      </c>
      <c r="M86" s="10" t="s">
        <v>1292</v>
      </c>
      <c r="N86" s="10" t="s">
        <v>3</v>
      </c>
      <c r="O86" s="10" t="s">
        <v>1</v>
      </c>
      <c r="P86" s="10" t="s">
        <v>1284</v>
      </c>
      <c r="Q86" t="s">
        <v>5</v>
      </c>
      <c r="R86" t="s">
        <v>1</v>
      </c>
      <c r="T86" t="s">
        <v>3</v>
      </c>
      <c r="U86" t="s">
        <v>32</v>
      </c>
      <c r="V86" t="s">
        <v>4</v>
      </c>
      <c r="W86" t="s">
        <v>1</v>
      </c>
      <c r="X86" t="s">
        <v>26</v>
      </c>
      <c r="Y86" t="s">
        <v>5</v>
      </c>
      <c r="Z86" t="s">
        <v>1</v>
      </c>
      <c r="AA86" t="s">
        <v>26</v>
      </c>
      <c r="AB86" s="9" t="s">
        <v>5</v>
      </c>
      <c r="AC86" s="9" t="s">
        <v>1</v>
      </c>
      <c r="AD86">
        <f t="shared" si="1"/>
        <v>337</v>
      </c>
    </row>
    <row r="87" spans="1:30" ht="90" hidden="1" x14ac:dyDescent="0.25">
      <c r="A87" t="s">
        <v>21</v>
      </c>
      <c r="B87" t="s">
        <v>136</v>
      </c>
      <c r="C87" s="3" t="s">
        <v>137</v>
      </c>
      <c r="D87" s="3" t="s">
        <v>406</v>
      </c>
      <c r="E87" t="s">
        <v>209</v>
      </c>
      <c r="F87" s="3" t="s">
        <v>32</v>
      </c>
      <c r="G87" t="s">
        <v>140</v>
      </c>
      <c r="H87" s="9" t="s">
        <v>4</v>
      </c>
      <c r="I87" s="9" t="s">
        <v>1</v>
      </c>
      <c r="J87" s="3" t="s">
        <v>428</v>
      </c>
      <c r="K87" s="3" t="s">
        <v>4</v>
      </c>
      <c r="L87" s="3" t="s">
        <v>1</v>
      </c>
      <c r="M87" s="10" t="s">
        <v>1300</v>
      </c>
      <c r="N87" s="9" t="s">
        <v>4</v>
      </c>
      <c r="O87" s="9" t="s">
        <v>1</v>
      </c>
      <c r="P87" s="10" t="s">
        <v>448</v>
      </c>
      <c r="Q87" t="s">
        <v>5</v>
      </c>
      <c r="R87" t="s">
        <v>1</v>
      </c>
      <c r="S87" t="s">
        <v>32</v>
      </c>
      <c r="T87" s="9" t="s">
        <v>4</v>
      </c>
      <c r="U87" t="s">
        <v>32</v>
      </c>
      <c r="V87" t="s">
        <v>4</v>
      </c>
      <c r="W87" s="9" t="s">
        <v>1</v>
      </c>
      <c r="X87" t="s">
        <v>26</v>
      </c>
      <c r="Y87" s="9" t="s">
        <v>5</v>
      </c>
      <c r="Z87" s="9" t="s">
        <v>1</v>
      </c>
      <c r="AA87" t="s">
        <v>26</v>
      </c>
      <c r="AB87" s="9" t="s">
        <v>5</v>
      </c>
      <c r="AC87" s="9" t="s">
        <v>1</v>
      </c>
      <c r="AD87">
        <f t="shared" si="1"/>
        <v>330</v>
      </c>
    </row>
    <row r="88" spans="1:30" ht="90" hidden="1" x14ac:dyDescent="0.25">
      <c r="A88" t="s">
        <v>21</v>
      </c>
      <c r="B88" t="s">
        <v>136</v>
      </c>
      <c r="C88" s="3" t="s">
        <v>137</v>
      </c>
      <c r="D88" s="3" t="s">
        <v>406</v>
      </c>
      <c r="E88" t="s">
        <v>211</v>
      </c>
      <c r="F88" s="3" t="s">
        <v>32</v>
      </c>
      <c r="G88" t="s">
        <v>32</v>
      </c>
      <c r="H88" s="9" t="s">
        <v>4</v>
      </c>
      <c r="I88" s="9" t="s">
        <v>1</v>
      </c>
      <c r="J88" s="3" t="s">
        <v>429</v>
      </c>
      <c r="K88" s="3" t="s">
        <v>4</v>
      </c>
      <c r="L88" s="3" t="s">
        <v>1</v>
      </c>
      <c r="M88" s="10" t="s">
        <v>1296</v>
      </c>
      <c r="N88" s="9" t="s">
        <v>4</v>
      </c>
      <c r="O88" s="9" t="s">
        <v>1</v>
      </c>
      <c r="P88" s="10" t="s">
        <v>1160</v>
      </c>
      <c r="Q88" s="9" t="s">
        <v>3</v>
      </c>
      <c r="R88" s="9" t="s">
        <v>1</v>
      </c>
      <c r="S88" t="s">
        <v>32</v>
      </c>
      <c r="T88" s="9" t="s">
        <v>4</v>
      </c>
      <c r="U88" t="s">
        <v>32</v>
      </c>
      <c r="V88" s="9" t="s">
        <v>4</v>
      </c>
      <c r="W88" s="9" t="s">
        <v>1</v>
      </c>
      <c r="X88" t="s">
        <v>35</v>
      </c>
      <c r="Y88" s="9" t="s">
        <v>5</v>
      </c>
      <c r="Z88" s="9" t="s">
        <v>1</v>
      </c>
      <c r="AA88" t="s">
        <v>26</v>
      </c>
      <c r="AB88" s="9" t="s">
        <v>5</v>
      </c>
      <c r="AC88" s="9" t="s">
        <v>1</v>
      </c>
      <c r="AD88">
        <f t="shared" si="1"/>
        <v>337</v>
      </c>
    </row>
    <row r="89" spans="1:30" ht="90" hidden="1" x14ac:dyDescent="0.25">
      <c r="A89" t="s">
        <v>21</v>
      </c>
      <c r="B89" t="s">
        <v>136</v>
      </c>
      <c r="C89" s="3" t="s">
        <v>137</v>
      </c>
      <c r="D89" s="3" t="s">
        <v>406</v>
      </c>
      <c r="E89" t="s">
        <v>214</v>
      </c>
      <c r="F89" s="3" t="s">
        <v>35</v>
      </c>
      <c r="G89" t="s">
        <v>140</v>
      </c>
      <c r="H89" s="9" t="s">
        <v>3</v>
      </c>
      <c r="I89" s="9" t="s">
        <v>1</v>
      </c>
      <c r="J89" s="3" t="s">
        <v>430</v>
      </c>
      <c r="K89" s="3" t="s">
        <v>4</v>
      </c>
      <c r="L89" s="3" t="s">
        <v>1</v>
      </c>
      <c r="M89" s="10" t="s">
        <v>1297</v>
      </c>
      <c r="N89" s="9" t="s">
        <v>5</v>
      </c>
      <c r="O89" s="9" t="s">
        <v>1</v>
      </c>
      <c r="P89" s="10" t="s">
        <v>1284</v>
      </c>
      <c r="Q89" t="s">
        <v>5</v>
      </c>
      <c r="R89" t="s">
        <v>1</v>
      </c>
      <c r="S89" t="s">
        <v>26</v>
      </c>
      <c r="T89" t="s">
        <v>5</v>
      </c>
      <c r="U89" t="s">
        <v>26</v>
      </c>
      <c r="V89" t="s">
        <v>5</v>
      </c>
      <c r="W89" t="s">
        <v>1</v>
      </c>
      <c r="X89" t="s">
        <v>35</v>
      </c>
      <c r="Y89" s="9" t="s">
        <v>4</v>
      </c>
      <c r="Z89" s="9" t="s">
        <v>1</v>
      </c>
      <c r="AA89" t="s">
        <v>26</v>
      </c>
      <c r="AB89" s="9" t="s">
        <v>5</v>
      </c>
      <c r="AC89" s="9" t="s">
        <v>1</v>
      </c>
      <c r="AD89">
        <f t="shared" si="1"/>
        <v>342</v>
      </c>
    </row>
    <row r="90" spans="1:30" ht="90" hidden="1" x14ac:dyDescent="0.25">
      <c r="A90" t="s">
        <v>21</v>
      </c>
      <c r="B90" t="s">
        <v>136</v>
      </c>
      <c r="C90" s="3" t="s">
        <v>137</v>
      </c>
      <c r="D90" s="3" t="s">
        <v>406</v>
      </c>
      <c r="E90" t="s">
        <v>216</v>
      </c>
      <c r="F90" s="3" t="s">
        <v>26</v>
      </c>
      <c r="G90" t="s">
        <v>140</v>
      </c>
      <c r="H90" s="9" t="s">
        <v>3</v>
      </c>
      <c r="I90" s="9" t="s">
        <v>1</v>
      </c>
      <c r="J90" s="3" t="s">
        <v>389</v>
      </c>
      <c r="K90" s="3" t="s">
        <v>4</v>
      </c>
      <c r="L90" s="3" t="s">
        <v>1</v>
      </c>
      <c r="M90" s="10" t="s">
        <v>1297</v>
      </c>
      <c r="N90" s="9" t="s">
        <v>4</v>
      </c>
      <c r="O90" s="9" t="s">
        <v>1</v>
      </c>
      <c r="P90" s="10" t="s">
        <v>1284</v>
      </c>
      <c r="Q90" t="s">
        <v>4</v>
      </c>
      <c r="R90" t="s">
        <v>1</v>
      </c>
      <c r="S90" t="s">
        <v>26</v>
      </c>
      <c r="T90" s="9" t="s">
        <v>4</v>
      </c>
      <c r="U90" t="s">
        <v>26</v>
      </c>
      <c r="V90" t="s">
        <v>4</v>
      </c>
      <c r="W90" s="9" t="s">
        <v>1</v>
      </c>
      <c r="X90" t="s">
        <v>35</v>
      </c>
      <c r="Y90" s="9" t="s">
        <v>5</v>
      </c>
      <c r="Z90" s="9" t="s">
        <v>1</v>
      </c>
      <c r="AA90" t="s">
        <v>26</v>
      </c>
      <c r="AB90" s="9" t="str">
        <f t="shared" si="2"/>
        <v>correct</v>
      </c>
      <c r="AC90" s="9" t="s">
        <v>1</v>
      </c>
      <c r="AD90">
        <f t="shared" si="1"/>
        <v>343</v>
      </c>
    </row>
    <row r="91" spans="1:30" ht="150" hidden="1" x14ac:dyDescent="0.25">
      <c r="A91" t="s">
        <v>21</v>
      </c>
      <c r="B91" t="s">
        <v>136</v>
      </c>
      <c r="C91" s="3" t="s">
        <v>137</v>
      </c>
      <c r="D91" s="3" t="s">
        <v>406</v>
      </c>
      <c r="E91" t="s">
        <v>218</v>
      </c>
      <c r="F91" s="3" t="s">
        <v>26</v>
      </c>
      <c r="G91" t="s">
        <v>140</v>
      </c>
      <c r="H91" s="9" t="s">
        <v>3</v>
      </c>
      <c r="I91" s="9" t="s">
        <v>1</v>
      </c>
      <c r="J91" s="3" t="s">
        <v>397</v>
      </c>
      <c r="K91" s="3" t="s">
        <v>4</v>
      </c>
      <c r="L91" s="3" t="s">
        <v>1</v>
      </c>
      <c r="M91" s="10" t="s">
        <v>1292</v>
      </c>
      <c r="N91" s="10" t="s">
        <v>3</v>
      </c>
      <c r="O91" s="10" t="s">
        <v>1</v>
      </c>
      <c r="P91" s="10" t="s">
        <v>448</v>
      </c>
      <c r="Q91" t="s">
        <v>5</v>
      </c>
      <c r="R91" t="s">
        <v>1</v>
      </c>
      <c r="S91" t="s">
        <v>32</v>
      </c>
      <c r="T91" t="s">
        <v>5</v>
      </c>
      <c r="U91" t="s">
        <v>32</v>
      </c>
      <c r="V91" t="s">
        <v>5</v>
      </c>
      <c r="W91" t="s">
        <v>1</v>
      </c>
      <c r="X91" t="s">
        <v>26</v>
      </c>
      <c r="Y91" s="9" t="s">
        <v>4</v>
      </c>
      <c r="Z91" s="9" t="s">
        <v>1</v>
      </c>
      <c r="AA91" t="s">
        <v>26</v>
      </c>
      <c r="AB91" s="9" t="str">
        <f t="shared" si="2"/>
        <v>correct</v>
      </c>
      <c r="AC91" s="9" t="s">
        <v>1</v>
      </c>
      <c r="AD91">
        <f t="shared" si="1"/>
        <v>335</v>
      </c>
    </row>
    <row r="92" spans="1:30" ht="210" hidden="1" x14ac:dyDescent="0.25">
      <c r="A92" t="s">
        <v>21</v>
      </c>
      <c r="B92" t="s">
        <v>136</v>
      </c>
      <c r="C92" s="3" t="s">
        <v>137</v>
      </c>
      <c r="D92" s="3" t="s">
        <v>406</v>
      </c>
      <c r="E92" t="s">
        <v>220</v>
      </c>
      <c r="F92" s="3" t="s">
        <v>35</v>
      </c>
      <c r="G92" t="s">
        <v>140</v>
      </c>
      <c r="H92" s="9" t="s">
        <v>3</v>
      </c>
      <c r="I92" s="9" t="s">
        <v>1</v>
      </c>
      <c r="J92" s="3" t="s">
        <v>416</v>
      </c>
      <c r="K92" s="3" t="s">
        <v>4</v>
      </c>
      <c r="L92" s="3" t="s">
        <v>1</v>
      </c>
      <c r="M92" s="10" t="s">
        <v>1292</v>
      </c>
      <c r="N92" s="9" t="s">
        <v>3</v>
      </c>
      <c r="O92" s="9" t="s">
        <v>1</v>
      </c>
      <c r="P92" s="10" t="s">
        <v>1284</v>
      </c>
      <c r="Q92" t="s">
        <v>5</v>
      </c>
      <c r="R92" t="s">
        <v>1</v>
      </c>
      <c r="S92" t="s">
        <v>32</v>
      </c>
      <c r="T92" t="s">
        <v>5</v>
      </c>
      <c r="U92" t="s">
        <v>26</v>
      </c>
      <c r="V92" t="s">
        <v>5</v>
      </c>
      <c r="W92" t="s">
        <v>1</v>
      </c>
      <c r="X92" t="s">
        <v>26</v>
      </c>
      <c r="Y92" t="s">
        <v>5</v>
      </c>
      <c r="Z92" t="s">
        <v>1</v>
      </c>
      <c r="AA92" t="s">
        <v>140</v>
      </c>
      <c r="AB92" s="9" t="s">
        <v>3</v>
      </c>
      <c r="AC92" s="9" t="s">
        <v>1</v>
      </c>
      <c r="AD92">
        <f t="shared" si="1"/>
        <v>341</v>
      </c>
    </row>
    <row r="93" spans="1:30" ht="150" hidden="1" x14ac:dyDescent="0.25">
      <c r="A93" t="s">
        <v>21</v>
      </c>
      <c r="B93" t="s">
        <v>136</v>
      </c>
      <c r="C93" s="3" t="s">
        <v>137</v>
      </c>
      <c r="D93" s="3" t="s">
        <v>406</v>
      </c>
      <c r="E93" t="s">
        <v>222</v>
      </c>
      <c r="F93" s="3" t="s">
        <v>26</v>
      </c>
      <c r="G93" t="s">
        <v>140</v>
      </c>
      <c r="H93" s="9" t="s">
        <v>3</v>
      </c>
      <c r="I93" s="9" t="s">
        <v>1</v>
      </c>
      <c r="J93" s="3" t="s">
        <v>397</v>
      </c>
      <c r="K93" s="3" t="s">
        <v>4</v>
      </c>
      <c r="L93" s="3" t="s">
        <v>1</v>
      </c>
      <c r="M93" s="10" t="s">
        <v>1292</v>
      </c>
      <c r="N93" s="9" t="s">
        <v>3</v>
      </c>
      <c r="O93" s="9" t="s">
        <v>1</v>
      </c>
      <c r="P93" s="10" t="s">
        <v>448</v>
      </c>
      <c r="Q93" t="s">
        <v>4</v>
      </c>
      <c r="R93" t="s">
        <v>1</v>
      </c>
      <c r="S93" t="s">
        <v>26</v>
      </c>
      <c r="T93" t="s">
        <v>4</v>
      </c>
      <c r="U93" t="s">
        <v>26</v>
      </c>
      <c r="V93" t="s">
        <v>4</v>
      </c>
      <c r="W93" t="s">
        <v>1</v>
      </c>
      <c r="X93" t="s">
        <v>26</v>
      </c>
      <c r="Y93" t="s">
        <v>4</v>
      </c>
      <c r="Z93" t="s">
        <v>1</v>
      </c>
      <c r="AA93" t="s">
        <v>26</v>
      </c>
      <c r="AB93" s="9" t="str">
        <f t="shared" si="2"/>
        <v>correct</v>
      </c>
      <c r="AC93" s="9" t="s">
        <v>1</v>
      </c>
      <c r="AD93">
        <f t="shared" si="1"/>
        <v>340</v>
      </c>
    </row>
    <row r="94" spans="1:30" ht="90" hidden="1" x14ac:dyDescent="0.25">
      <c r="A94" t="s">
        <v>21</v>
      </c>
      <c r="B94" t="s">
        <v>136</v>
      </c>
      <c r="C94" s="3" t="s">
        <v>137</v>
      </c>
      <c r="D94" s="3" t="s">
        <v>406</v>
      </c>
      <c r="E94" t="s">
        <v>225</v>
      </c>
      <c r="F94" s="3" t="s">
        <v>26</v>
      </c>
      <c r="G94" t="s">
        <v>26</v>
      </c>
      <c r="H94" s="9" t="s">
        <v>4</v>
      </c>
      <c r="I94" s="9" t="s">
        <v>1</v>
      </c>
      <c r="J94" s="3" t="s">
        <v>431</v>
      </c>
      <c r="K94" s="3" t="s">
        <v>4</v>
      </c>
      <c r="L94" s="3" t="s">
        <v>1</v>
      </c>
      <c r="M94" s="10" t="s">
        <v>1297</v>
      </c>
      <c r="N94" s="9" t="s">
        <v>4</v>
      </c>
      <c r="O94" s="9" t="s">
        <v>1</v>
      </c>
      <c r="P94" s="9" t="s">
        <v>26</v>
      </c>
      <c r="Q94" s="9" t="s">
        <v>4</v>
      </c>
      <c r="R94" s="9" t="s">
        <v>1</v>
      </c>
      <c r="S94" t="s">
        <v>26</v>
      </c>
      <c r="T94" s="9" t="s">
        <v>4</v>
      </c>
      <c r="U94" t="s">
        <v>26</v>
      </c>
      <c r="V94" s="9" t="s">
        <v>4</v>
      </c>
      <c r="W94" s="9" t="s">
        <v>1</v>
      </c>
      <c r="X94" t="s">
        <v>26</v>
      </c>
      <c r="Y94" s="9" t="s">
        <v>4</v>
      </c>
      <c r="Z94" s="9" t="s">
        <v>1</v>
      </c>
      <c r="AA94" t="s">
        <v>26</v>
      </c>
      <c r="AB94" s="9" t="str">
        <f t="shared" si="2"/>
        <v>correct</v>
      </c>
      <c r="AC94" s="9" t="s">
        <v>1</v>
      </c>
      <c r="AD94">
        <f t="shared" si="1"/>
        <v>339</v>
      </c>
    </row>
    <row r="95" spans="1:30" ht="150" x14ac:dyDescent="0.25">
      <c r="A95" t="s">
        <v>21</v>
      </c>
      <c r="B95" t="s">
        <v>136</v>
      </c>
      <c r="C95" s="3" t="s">
        <v>137</v>
      </c>
      <c r="D95" s="3" t="s">
        <v>406</v>
      </c>
      <c r="E95" s="3" t="s">
        <v>227</v>
      </c>
      <c r="F95" s="3" t="s">
        <v>26</v>
      </c>
      <c r="G95" t="s">
        <v>140</v>
      </c>
      <c r="H95" s="9" t="s">
        <v>3</v>
      </c>
      <c r="I95" s="9" t="s">
        <v>1</v>
      </c>
      <c r="J95" s="3" t="s">
        <v>397</v>
      </c>
      <c r="K95" s="3" t="s">
        <v>4</v>
      </c>
      <c r="L95" s="3" t="s">
        <v>1</v>
      </c>
      <c r="M95" s="10" t="s">
        <v>1292</v>
      </c>
      <c r="N95" s="10" t="s">
        <v>3</v>
      </c>
      <c r="O95" s="10" t="s">
        <v>1</v>
      </c>
      <c r="P95" s="10" t="s">
        <v>1160</v>
      </c>
      <c r="Q95" s="9" t="s">
        <v>3</v>
      </c>
      <c r="R95" s="9" t="s">
        <v>1</v>
      </c>
      <c r="S95" t="s">
        <v>432</v>
      </c>
      <c r="T95" t="s">
        <v>3</v>
      </c>
      <c r="U95" t="s">
        <v>26</v>
      </c>
      <c r="V95" t="s">
        <v>4</v>
      </c>
      <c r="W95" t="s">
        <v>1</v>
      </c>
      <c r="X95" t="s">
        <v>1160</v>
      </c>
      <c r="Y95" t="s">
        <v>3</v>
      </c>
      <c r="Z95" t="s">
        <v>1</v>
      </c>
      <c r="AA95" t="s">
        <v>1328</v>
      </c>
      <c r="AB95" s="9" t="s">
        <v>3</v>
      </c>
      <c r="AC95" s="9" t="s">
        <v>1</v>
      </c>
      <c r="AD95">
        <f t="shared" si="1"/>
        <v>341</v>
      </c>
    </row>
    <row r="96" spans="1:30" ht="150" hidden="1" x14ac:dyDescent="0.25">
      <c r="A96" t="s">
        <v>21</v>
      </c>
      <c r="B96" t="s">
        <v>136</v>
      </c>
      <c r="C96" s="3" t="s">
        <v>137</v>
      </c>
      <c r="D96" s="3" t="s">
        <v>406</v>
      </c>
      <c r="E96" t="s">
        <v>229</v>
      </c>
      <c r="F96" s="3" t="s">
        <v>26</v>
      </c>
      <c r="G96" t="s">
        <v>140</v>
      </c>
      <c r="H96" s="9" t="s">
        <v>3</v>
      </c>
      <c r="I96" s="9" t="s">
        <v>1</v>
      </c>
      <c r="J96" s="3" t="s">
        <v>397</v>
      </c>
      <c r="K96" s="3" t="s">
        <v>4</v>
      </c>
      <c r="L96" s="3" t="s">
        <v>1</v>
      </c>
      <c r="M96" s="10" t="s">
        <v>1297</v>
      </c>
      <c r="N96" s="9" t="s">
        <v>4</v>
      </c>
      <c r="O96" s="9" t="s">
        <v>1</v>
      </c>
      <c r="P96" s="10" t="s">
        <v>1160</v>
      </c>
      <c r="Q96" s="9" t="s">
        <v>3</v>
      </c>
      <c r="R96" s="9" t="s">
        <v>1</v>
      </c>
      <c r="S96" t="s">
        <v>26</v>
      </c>
      <c r="T96" s="9" t="s">
        <v>4</v>
      </c>
      <c r="U96" t="s">
        <v>26</v>
      </c>
      <c r="V96" s="9" t="s">
        <v>4</v>
      </c>
      <c r="W96" s="9" t="s">
        <v>1</v>
      </c>
      <c r="X96" t="s">
        <v>26</v>
      </c>
      <c r="Y96" s="9" t="s">
        <v>4</v>
      </c>
      <c r="Z96" s="9" t="s">
        <v>1</v>
      </c>
      <c r="AA96" t="s">
        <v>26</v>
      </c>
      <c r="AB96" s="9" t="str">
        <f t="shared" si="2"/>
        <v>correct</v>
      </c>
      <c r="AC96" s="9" t="s">
        <v>1</v>
      </c>
      <c r="AD96">
        <f t="shared" si="1"/>
        <v>341</v>
      </c>
    </row>
    <row r="97" spans="1:30" ht="90" hidden="1" x14ac:dyDescent="0.25">
      <c r="A97" t="s">
        <v>21</v>
      </c>
      <c r="B97" t="s">
        <v>136</v>
      </c>
      <c r="C97" s="3" t="s">
        <v>137</v>
      </c>
      <c r="D97" s="3" t="s">
        <v>406</v>
      </c>
      <c r="E97" t="s">
        <v>232</v>
      </c>
      <c r="F97" s="3" t="s">
        <v>26</v>
      </c>
      <c r="G97" t="s">
        <v>140</v>
      </c>
      <c r="H97" s="9" t="s">
        <v>3</v>
      </c>
      <c r="I97" s="9" t="s">
        <v>1</v>
      </c>
      <c r="J97" s="3" t="s">
        <v>430</v>
      </c>
      <c r="K97" s="3" t="s">
        <v>4</v>
      </c>
      <c r="L97" s="3" t="s">
        <v>1</v>
      </c>
      <c r="M97" s="10" t="s">
        <v>1297</v>
      </c>
      <c r="N97" s="9" t="s">
        <v>4</v>
      </c>
      <c r="O97" s="9" t="s">
        <v>1</v>
      </c>
      <c r="P97" s="10" t="s">
        <v>1284</v>
      </c>
      <c r="Q97" t="s">
        <v>4</v>
      </c>
      <c r="R97" t="s">
        <v>1</v>
      </c>
      <c r="S97" t="s">
        <v>26</v>
      </c>
      <c r="T97" s="9" t="s">
        <v>4</v>
      </c>
      <c r="U97" t="s">
        <v>26</v>
      </c>
      <c r="V97" t="s">
        <v>4</v>
      </c>
      <c r="W97" s="9" t="s">
        <v>1</v>
      </c>
      <c r="X97" t="s">
        <v>26</v>
      </c>
      <c r="Y97" s="9" t="s">
        <v>4</v>
      </c>
      <c r="Z97" s="9" t="s">
        <v>1</v>
      </c>
      <c r="AA97" t="s">
        <v>26</v>
      </c>
      <c r="AB97" s="9" t="str">
        <f t="shared" si="2"/>
        <v>correct</v>
      </c>
      <c r="AC97" s="9" t="s">
        <v>1</v>
      </c>
      <c r="AD97">
        <f t="shared" si="1"/>
        <v>335</v>
      </c>
    </row>
    <row r="98" spans="1:30" ht="90" hidden="1" x14ac:dyDescent="0.25">
      <c r="A98" t="s">
        <v>21</v>
      </c>
      <c r="B98" t="s">
        <v>136</v>
      </c>
      <c r="C98" s="3" t="s">
        <v>137</v>
      </c>
      <c r="D98" s="3" t="s">
        <v>406</v>
      </c>
      <c r="E98" t="s">
        <v>235</v>
      </c>
      <c r="F98" s="3" t="s">
        <v>26</v>
      </c>
      <c r="G98" t="s">
        <v>140</v>
      </c>
      <c r="H98" s="9" t="s">
        <v>3</v>
      </c>
      <c r="I98" s="9" t="s">
        <v>1</v>
      </c>
      <c r="J98" s="3" t="s">
        <v>433</v>
      </c>
      <c r="K98" s="3" t="s">
        <v>4</v>
      </c>
      <c r="L98" s="3" t="s">
        <v>1</v>
      </c>
      <c r="M98" s="10" t="s">
        <v>1297</v>
      </c>
      <c r="N98" s="9" t="s">
        <v>4</v>
      </c>
      <c r="O98" s="9" t="s">
        <v>1</v>
      </c>
      <c r="P98" s="10" t="s">
        <v>448</v>
      </c>
      <c r="Q98" t="s">
        <v>5</v>
      </c>
      <c r="R98" t="s">
        <v>1</v>
      </c>
      <c r="S98" t="s">
        <v>26</v>
      </c>
      <c r="T98" s="9" t="s">
        <v>4</v>
      </c>
      <c r="U98" t="s">
        <v>26</v>
      </c>
      <c r="V98" s="9" t="s">
        <v>4</v>
      </c>
      <c r="W98" s="9" t="s">
        <v>1</v>
      </c>
      <c r="X98" t="s">
        <v>26</v>
      </c>
      <c r="Y98" s="9" t="s">
        <v>4</v>
      </c>
      <c r="Z98" s="9" t="s">
        <v>1</v>
      </c>
      <c r="AA98" t="s">
        <v>26</v>
      </c>
      <c r="AB98" s="9" t="str">
        <f t="shared" si="2"/>
        <v>correct</v>
      </c>
      <c r="AC98" s="9" t="s">
        <v>1</v>
      </c>
      <c r="AD98">
        <f t="shared" si="1"/>
        <v>339</v>
      </c>
    </row>
    <row r="99" spans="1:30" ht="90" hidden="1" x14ac:dyDescent="0.25">
      <c r="A99" t="s">
        <v>21</v>
      </c>
      <c r="B99" t="s">
        <v>136</v>
      </c>
      <c r="C99" s="3" t="s">
        <v>137</v>
      </c>
      <c r="D99" s="3" t="s">
        <v>406</v>
      </c>
      <c r="E99" t="s">
        <v>237</v>
      </c>
      <c r="F99" s="3" t="s">
        <v>26</v>
      </c>
      <c r="G99" t="s">
        <v>140</v>
      </c>
      <c r="H99" s="9" t="s">
        <v>3</v>
      </c>
      <c r="I99" s="9" t="s">
        <v>1</v>
      </c>
      <c r="J99" s="3" t="s">
        <v>434</v>
      </c>
      <c r="K99" s="3" t="s">
        <v>4</v>
      </c>
      <c r="L99" s="3" t="s">
        <v>1</v>
      </c>
      <c r="M99" s="10" t="s">
        <v>1292</v>
      </c>
      <c r="N99" s="9" t="s">
        <v>3</v>
      </c>
      <c r="O99" s="9" t="s">
        <v>1</v>
      </c>
      <c r="P99" s="10" t="s">
        <v>1301</v>
      </c>
      <c r="Q99" s="10" t="s">
        <v>3</v>
      </c>
      <c r="R99" s="9" t="s">
        <v>1</v>
      </c>
      <c r="S99" t="s">
        <v>26</v>
      </c>
      <c r="T99" t="s">
        <v>4</v>
      </c>
      <c r="U99" t="s">
        <v>26</v>
      </c>
      <c r="V99" t="s">
        <v>4</v>
      </c>
      <c r="W99" t="s">
        <v>1</v>
      </c>
      <c r="X99" t="s">
        <v>26</v>
      </c>
      <c r="Y99" t="s">
        <v>4</v>
      </c>
      <c r="Z99" t="s">
        <v>1</v>
      </c>
      <c r="AA99" t="s">
        <v>140</v>
      </c>
      <c r="AB99" s="9" t="s">
        <v>3</v>
      </c>
      <c r="AC99" s="9" t="s">
        <v>1</v>
      </c>
      <c r="AD99">
        <f t="shared" si="1"/>
        <v>343</v>
      </c>
    </row>
    <row r="100" spans="1:30" ht="225" hidden="1" x14ac:dyDescent="0.25">
      <c r="A100" t="s">
        <v>21</v>
      </c>
      <c r="B100" t="s">
        <v>136</v>
      </c>
      <c r="C100" s="3" t="s">
        <v>137</v>
      </c>
      <c r="D100" s="3" t="s">
        <v>406</v>
      </c>
      <c r="E100" t="s">
        <v>239</v>
      </c>
      <c r="F100" s="3" t="s">
        <v>26</v>
      </c>
      <c r="G100" t="s">
        <v>140</v>
      </c>
      <c r="H100" s="9" t="s">
        <v>3</v>
      </c>
      <c r="I100" s="9" t="s">
        <v>1</v>
      </c>
      <c r="J100" s="3" t="s">
        <v>435</v>
      </c>
      <c r="K100" s="3" t="s">
        <v>4</v>
      </c>
      <c r="L100" s="3" t="s">
        <v>1</v>
      </c>
      <c r="M100" s="10" t="s">
        <v>1292</v>
      </c>
      <c r="N100" s="10" t="s">
        <v>3</v>
      </c>
      <c r="O100" s="10" t="s">
        <v>1</v>
      </c>
      <c r="P100" s="10" t="s">
        <v>1284</v>
      </c>
      <c r="Q100" t="s">
        <v>4</v>
      </c>
      <c r="R100" t="s">
        <v>1</v>
      </c>
      <c r="S100" t="s">
        <v>26</v>
      </c>
      <c r="T100" s="9" t="s">
        <v>4</v>
      </c>
      <c r="U100" t="s">
        <v>26</v>
      </c>
      <c r="V100" s="9" t="s">
        <v>4</v>
      </c>
      <c r="W100" s="9" t="s">
        <v>1</v>
      </c>
      <c r="X100" t="s">
        <v>26</v>
      </c>
      <c r="Y100" s="9" t="s">
        <v>4</v>
      </c>
      <c r="Z100" s="9" t="s">
        <v>1</v>
      </c>
      <c r="AA100" t="s">
        <v>26</v>
      </c>
      <c r="AB100" s="9" t="str">
        <f t="shared" si="2"/>
        <v>correct</v>
      </c>
      <c r="AC100" s="9" t="s">
        <v>1</v>
      </c>
      <c r="AD100">
        <f t="shared" si="1"/>
        <v>340</v>
      </c>
    </row>
    <row r="101" spans="1:30" ht="210" hidden="1" x14ac:dyDescent="0.25">
      <c r="A101" t="s">
        <v>21</v>
      </c>
      <c r="B101" t="s">
        <v>136</v>
      </c>
      <c r="C101" s="3" t="s">
        <v>137</v>
      </c>
      <c r="D101" s="3" t="s">
        <v>406</v>
      </c>
      <c r="E101" t="s">
        <v>241</v>
      </c>
      <c r="F101" s="3" t="s">
        <v>26</v>
      </c>
      <c r="G101" t="s">
        <v>140</v>
      </c>
      <c r="H101" s="9" t="s">
        <v>3</v>
      </c>
      <c r="I101" s="9" t="s">
        <v>1</v>
      </c>
      <c r="J101" s="3" t="s">
        <v>416</v>
      </c>
      <c r="K101" s="3" t="s">
        <v>4</v>
      </c>
      <c r="L101" s="3" t="s">
        <v>1</v>
      </c>
      <c r="M101" s="10" t="s">
        <v>1297</v>
      </c>
      <c r="N101" s="9" t="s">
        <v>4</v>
      </c>
      <c r="O101" s="9" t="s">
        <v>1</v>
      </c>
      <c r="P101" s="9" t="s">
        <v>26</v>
      </c>
      <c r="Q101" s="9" t="s">
        <v>4</v>
      </c>
      <c r="R101" s="9" t="s">
        <v>1</v>
      </c>
      <c r="S101" t="s">
        <v>26</v>
      </c>
      <c r="T101" s="9" t="s">
        <v>4</v>
      </c>
      <c r="U101" t="s">
        <v>26</v>
      </c>
      <c r="V101" s="9" t="s">
        <v>4</v>
      </c>
      <c r="W101" s="9" t="s">
        <v>1</v>
      </c>
      <c r="X101" t="s">
        <v>26</v>
      </c>
      <c r="Y101" s="9" t="s">
        <v>4</v>
      </c>
      <c r="Z101" s="9" t="s">
        <v>1</v>
      </c>
      <c r="AA101" t="s">
        <v>26</v>
      </c>
      <c r="AB101" s="9" t="str">
        <f t="shared" si="2"/>
        <v>correct</v>
      </c>
      <c r="AC101" s="9" t="s">
        <v>1</v>
      </c>
      <c r="AD101">
        <f t="shared" si="1"/>
        <v>340</v>
      </c>
    </row>
    <row r="102" spans="1:30" ht="255" hidden="1" x14ac:dyDescent="0.25">
      <c r="A102" t="s">
        <v>21</v>
      </c>
      <c r="B102" t="s">
        <v>136</v>
      </c>
      <c r="C102" s="3" t="s">
        <v>137</v>
      </c>
      <c r="D102" s="3" t="s">
        <v>406</v>
      </c>
      <c r="E102" t="s">
        <v>244</v>
      </c>
      <c r="F102" s="3" t="s">
        <v>26</v>
      </c>
      <c r="G102" t="s">
        <v>140</v>
      </c>
      <c r="H102" s="9" t="s">
        <v>3</v>
      </c>
      <c r="I102" s="9" t="s">
        <v>1</v>
      </c>
      <c r="J102" s="3" t="s">
        <v>436</v>
      </c>
      <c r="K102" s="3" t="s">
        <v>4</v>
      </c>
      <c r="L102" s="3" t="s">
        <v>1</v>
      </c>
      <c r="M102" s="10" t="s">
        <v>1292</v>
      </c>
      <c r="N102" s="10" t="s">
        <v>3</v>
      </c>
      <c r="O102" s="10" t="s">
        <v>1</v>
      </c>
      <c r="P102" s="10" t="s">
        <v>1302</v>
      </c>
      <c r="Q102" s="10" t="s">
        <v>3</v>
      </c>
      <c r="R102" s="10" t="s">
        <v>1</v>
      </c>
      <c r="S102" t="s">
        <v>32</v>
      </c>
      <c r="T102" t="s">
        <v>5</v>
      </c>
      <c r="U102" t="s">
        <v>32</v>
      </c>
      <c r="V102" s="9" t="s">
        <v>5</v>
      </c>
      <c r="W102" t="s">
        <v>1</v>
      </c>
      <c r="X102" t="s">
        <v>26</v>
      </c>
      <c r="Y102" s="9" t="s">
        <v>4</v>
      </c>
      <c r="Z102" s="9" t="s">
        <v>1</v>
      </c>
      <c r="AA102" t="s">
        <v>26</v>
      </c>
      <c r="AB102" s="9" t="str">
        <f t="shared" si="2"/>
        <v>correct</v>
      </c>
      <c r="AC102" s="9" t="s">
        <v>1</v>
      </c>
      <c r="AD102">
        <f t="shared" si="1"/>
        <v>333</v>
      </c>
    </row>
    <row r="103" spans="1:30" ht="210" hidden="1" x14ac:dyDescent="0.25">
      <c r="A103" t="s">
        <v>21</v>
      </c>
      <c r="B103" t="s">
        <v>136</v>
      </c>
      <c r="C103" s="3" t="s">
        <v>137</v>
      </c>
      <c r="D103" s="3" t="s">
        <v>406</v>
      </c>
      <c r="E103" t="s">
        <v>247</v>
      </c>
      <c r="F103" s="3" t="s">
        <v>26</v>
      </c>
      <c r="G103" t="s">
        <v>140</v>
      </c>
      <c r="H103" s="9" t="s">
        <v>3</v>
      </c>
      <c r="I103" s="9" t="s">
        <v>1</v>
      </c>
      <c r="J103" s="3" t="s">
        <v>416</v>
      </c>
      <c r="K103" s="3" t="s">
        <v>4</v>
      </c>
      <c r="L103" s="3" t="s">
        <v>1</v>
      </c>
      <c r="M103" s="10" t="s">
        <v>1297</v>
      </c>
      <c r="N103" s="9" t="s">
        <v>4</v>
      </c>
      <c r="O103" s="9" t="s">
        <v>1</v>
      </c>
      <c r="P103" s="10" t="s">
        <v>1284</v>
      </c>
      <c r="Q103" t="s">
        <v>4</v>
      </c>
      <c r="R103" t="s">
        <v>1</v>
      </c>
      <c r="S103" t="s">
        <v>26</v>
      </c>
      <c r="T103" s="9" t="s">
        <v>4</v>
      </c>
      <c r="U103" t="s">
        <v>26</v>
      </c>
      <c r="V103" s="9" t="s">
        <v>4</v>
      </c>
      <c r="W103" s="9" t="s">
        <v>1</v>
      </c>
      <c r="X103" t="s">
        <v>1160</v>
      </c>
      <c r="Y103" t="s">
        <v>3</v>
      </c>
      <c r="Z103" t="s">
        <v>1</v>
      </c>
      <c r="AA103" t="s">
        <v>26</v>
      </c>
      <c r="AB103" s="9" t="str">
        <f t="shared" si="2"/>
        <v>correct</v>
      </c>
      <c r="AC103" s="9" t="s">
        <v>1</v>
      </c>
      <c r="AD103">
        <f t="shared" si="1"/>
        <v>339</v>
      </c>
    </row>
    <row r="104" spans="1:30" ht="240" hidden="1" x14ac:dyDescent="0.25">
      <c r="A104" t="s">
        <v>21</v>
      </c>
      <c r="B104" t="s">
        <v>136</v>
      </c>
      <c r="C104" s="3" t="s">
        <v>137</v>
      </c>
      <c r="D104" s="3" t="s">
        <v>406</v>
      </c>
      <c r="E104" t="s">
        <v>249</v>
      </c>
      <c r="F104" s="3" t="s">
        <v>26</v>
      </c>
      <c r="G104" t="s">
        <v>1327</v>
      </c>
      <c r="H104" s="9" t="s">
        <v>4</v>
      </c>
      <c r="I104" s="9" t="s">
        <v>1</v>
      </c>
      <c r="J104" s="3" t="s">
        <v>437</v>
      </c>
      <c r="K104" s="3" t="s">
        <v>4</v>
      </c>
      <c r="L104" s="3" t="s">
        <v>1</v>
      </c>
      <c r="M104" s="10" t="s">
        <v>1297</v>
      </c>
      <c r="N104" s="9" t="s">
        <v>4</v>
      </c>
      <c r="O104" s="9" t="s">
        <v>1</v>
      </c>
      <c r="P104" s="10" t="s">
        <v>1284</v>
      </c>
      <c r="Q104" t="s">
        <v>4</v>
      </c>
      <c r="R104" t="s">
        <v>1</v>
      </c>
      <c r="S104" t="s">
        <v>26</v>
      </c>
      <c r="T104" s="9" t="s">
        <v>4</v>
      </c>
      <c r="U104" t="s">
        <v>26</v>
      </c>
      <c r="V104" s="9" t="s">
        <v>4</v>
      </c>
      <c r="W104" s="9" t="s">
        <v>1</v>
      </c>
      <c r="X104" t="s">
        <v>26</v>
      </c>
      <c r="Y104" s="9" t="s">
        <v>4</v>
      </c>
      <c r="Z104" s="9" t="s">
        <v>1</v>
      </c>
      <c r="AA104" t="s">
        <v>26</v>
      </c>
      <c r="AB104" s="9" t="str">
        <f t="shared" si="2"/>
        <v>correct</v>
      </c>
      <c r="AC104" s="9" t="s">
        <v>1</v>
      </c>
      <c r="AD104">
        <f t="shared" si="1"/>
        <v>334</v>
      </c>
    </row>
    <row r="105" spans="1:30" ht="90" hidden="1" x14ac:dyDescent="0.25">
      <c r="A105" t="s">
        <v>21</v>
      </c>
      <c r="B105" t="s">
        <v>136</v>
      </c>
      <c r="C105" s="3" t="s">
        <v>137</v>
      </c>
      <c r="D105" s="3" t="s">
        <v>406</v>
      </c>
      <c r="E105" t="s">
        <v>252</v>
      </c>
      <c r="F105" s="3" t="s">
        <v>26</v>
      </c>
      <c r="G105" t="s">
        <v>140</v>
      </c>
      <c r="H105" s="9" t="s">
        <v>3</v>
      </c>
      <c r="I105" s="9" t="s">
        <v>1</v>
      </c>
      <c r="J105" s="3" t="s">
        <v>438</v>
      </c>
      <c r="K105" s="3" t="s">
        <v>4</v>
      </c>
      <c r="L105" s="3" t="s">
        <v>1</v>
      </c>
      <c r="M105" s="10" t="s">
        <v>1292</v>
      </c>
      <c r="N105" s="10" t="s">
        <v>3</v>
      </c>
      <c r="O105" s="10" t="s">
        <v>1</v>
      </c>
      <c r="P105" s="10" t="s">
        <v>1284</v>
      </c>
      <c r="Q105" t="s">
        <v>4</v>
      </c>
      <c r="R105" t="s">
        <v>1</v>
      </c>
      <c r="S105" t="s">
        <v>26</v>
      </c>
      <c r="T105" s="9" t="s">
        <v>4</v>
      </c>
      <c r="U105" t="s">
        <v>26</v>
      </c>
      <c r="V105" s="9" t="s">
        <v>4</v>
      </c>
      <c r="W105" s="9" t="s">
        <v>1</v>
      </c>
      <c r="X105" t="s">
        <v>26</v>
      </c>
      <c r="Y105" s="9" t="s">
        <v>4</v>
      </c>
      <c r="Z105" s="9" t="s">
        <v>1</v>
      </c>
      <c r="AA105" t="s">
        <v>26</v>
      </c>
      <c r="AB105" s="9" t="str">
        <f t="shared" si="2"/>
        <v>correct</v>
      </c>
      <c r="AC105" s="9" t="s">
        <v>1</v>
      </c>
      <c r="AD105">
        <f t="shared" si="1"/>
        <v>333</v>
      </c>
    </row>
    <row r="106" spans="1:30" ht="150" hidden="1" x14ac:dyDescent="0.25">
      <c r="A106" t="s">
        <v>21</v>
      </c>
      <c r="B106" t="s">
        <v>254</v>
      </c>
      <c r="C106" s="3" t="s">
        <v>255</v>
      </c>
      <c r="D106" s="3" t="s">
        <v>439</v>
      </c>
      <c r="E106" t="s">
        <v>257</v>
      </c>
      <c r="F106" s="3" t="s">
        <v>35</v>
      </c>
      <c r="G106" t="s">
        <v>35</v>
      </c>
      <c r="H106" s="9" t="s">
        <v>4</v>
      </c>
      <c r="I106" s="9" t="s">
        <v>1</v>
      </c>
      <c r="J106" s="3" t="s">
        <v>35</v>
      </c>
      <c r="K106" s="3" t="s">
        <v>4</v>
      </c>
      <c r="L106" s="3" t="s">
        <v>1</v>
      </c>
      <c r="M106" s="10" t="s">
        <v>447</v>
      </c>
      <c r="N106" s="9" t="s">
        <v>4</v>
      </c>
      <c r="O106" s="9" t="s">
        <v>1</v>
      </c>
      <c r="P106" s="9" t="s">
        <v>35</v>
      </c>
      <c r="Q106" s="9" t="s">
        <v>4</v>
      </c>
      <c r="R106" s="9" t="s">
        <v>1</v>
      </c>
      <c r="S106" t="s">
        <v>35</v>
      </c>
      <c r="T106" s="9" t="s">
        <v>4</v>
      </c>
      <c r="U106" s="9"/>
      <c r="V106" s="9"/>
      <c r="W106" s="9" t="s">
        <v>1</v>
      </c>
      <c r="X106" t="s">
        <v>35</v>
      </c>
      <c r="Y106" s="9" t="s">
        <v>4</v>
      </c>
      <c r="Z106" s="9" t="s">
        <v>1</v>
      </c>
      <c r="AA106" t="s">
        <v>140</v>
      </c>
      <c r="AB106" s="9" t="s">
        <v>3</v>
      </c>
      <c r="AC106" s="9" t="s">
        <v>1</v>
      </c>
      <c r="AD106">
        <f t="shared" si="1"/>
        <v>388</v>
      </c>
    </row>
    <row r="107" spans="1:30" ht="150" hidden="1" x14ac:dyDescent="0.25">
      <c r="A107" t="s">
        <v>21</v>
      </c>
      <c r="B107" t="s">
        <v>254</v>
      </c>
      <c r="C107" s="3" t="s">
        <v>255</v>
      </c>
      <c r="D107" s="3" t="s">
        <v>439</v>
      </c>
      <c r="E107" t="s">
        <v>259</v>
      </c>
      <c r="F107" s="3" t="s">
        <v>35</v>
      </c>
      <c r="G107" t="s">
        <v>35</v>
      </c>
      <c r="H107" s="9" t="s">
        <v>4</v>
      </c>
      <c r="I107" s="9" t="s">
        <v>1</v>
      </c>
      <c r="J107" s="3" t="s">
        <v>35</v>
      </c>
      <c r="K107" s="3" t="s">
        <v>4</v>
      </c>
      <c r="L107" s="3" t="s">
        <v>1</v>
      </c>
      <c r="M107" s="10" t="s">
        <v>447</v>
      </c>
      <c r="N107" s="9" t="s">
        <v>4</v>
      </c>
      <c r="O107" s="9" t="s">
        <v>1</v>
      </c>
      <c r="P107" s="10" t="s">
        <v>448</v>
      </c>
      <c r="Q107" t="s">
        <v>4</v>
      </c>
      <c r="R107" t="s">
        <v>1</v>
      </c>
      <c r="S107" t="s">
        <v>35</v>
      </c>
      <c r="T107" s="9" t="s">
        <v>4</v>
      </c>
      <c r="U107" s="9"/>
      <c r="V107" s="9"/>
      <c r="W107" s="9" t="s">
        <v>1</v>
      </c>
      <c r="X107" t="s">
        <v>448</v>
      </c>
      <c r="Y107" s="9" t="s">
        <v>4</v>
      </c>
      <c r="Z107" s="9" t="s">
        <v>1</v>
      </c>
      <c r="AA107" t="s">
        <v>35</v>
      </c>
      <c r="AB107" s="9" t="str">
        <f t="shared" si="2"/>
        <v>correct</v>
      </c>
      <c r="AC107" s="9" t="s">
        <v>1</v>
      </c>
      <c r="AD107">
        <f t="shared" si="1"/>
        <v>385</v>
      </c>
    </row>
    <row r="108" spans="1:30" ht="150" hidden="1" x14ac:dyDescent="0.25">
      <c r="A108" t="s">
        <v>21</v>
      </c>
      <c r="B108" t="s">
        <v>254</v>
      </c>
      <c r="C108" s="3" t="s">
        <v>255</v>
      </c>
      <c r="D108" s="3" t="s">
        <v>439</v>
      </c>
      <c r="E108" t="s">
        <v>261</v>
      </c>
      <c r="F108" s="3" t="s">
        <v>35</v>
      </c>
      <c r="G108" t="s">
        <v>35</v>
      </c>
      <c r="H108" s="9" t="s">
        <v>4</v>
      </c>
      <c r="I108" s="9" t="s">
        <v>1</v>
      </c>
      <c r="J108" s="3" t="s">
        <v>440</v>
      </c>
      <c r="K108" s="3" t="s">
        <v>4</v>
      </c>
      <c r="L108" s="3" t="s">
        <v>1</v>
      </c>
      <c r="M108" s="10" t="s">
        <v>447</v>
      </c>
      <c r="N108" s="9" t="s">
        <v>4</v>
      </c>
      <c r="O108" s="9" t="s">
        <v>1</v>
      </c>
      <c r="P108" s="9" t="s">
        <v>35</v>
      </c>
      <c r="Q108" s="9" t="s">
        <v>4</v>
      </c>
      <c r="R108" s="9" t="s">
        <v>1</v>
      </c>
      <c r="S108" t="s">
        <v>35</v>
      </c>
      <c r="T108" s="9" t="s">
        <v>4</v>
      </c>
      <c r="U108" s="9"/>
      <c r="V108" s="9"/>
      <c r="W108" s="9" t="s">
        <v>1</v>
      </c>
      <c r="X108" t="s">
        <v>35</v>
      </c>
      <c r="Y108" s="9" t="s">
        <v>4</v>
      </c>
      <c r="Z108" s="9" t="s">
        <v>1</v>
      </c>
      <c r="AA108" t="s">
        <v>35</v>
      </c>
      <c r="AB108" s="9" t="str">
        <f t="shared" si="2"/>
        <v>correct</v>
      </c>
      <c r="AC108" s="9" t="s">
        <v>1</v>
      </c>
      <c r="AD108">
        <f t="shared" si="1"/>
        <v>401</v>
      </c>
    </row>
    <row r="109" spans="1:30" ht="195" hidden="1" x14ac:dyDescent="0.25">
      <c r="A109" t="s">
        <v>21</v>
      </c>
      <c r="B109" t="s">
        <v>254</v>
      </c>
      <c r="C109" s="3" t="s">
        <v>255</v>
      </c>
      <c r="D109" s="3" t="s">
        <v>439</v>
      </c>
      <c r="E109" t="s">
        <v>263</v>
      </c>
      <c r="F109" s="3" t="s">
        <v>35</v>
      </c>
      <c r="G109" t="s">
        <v>35</v>
      </c>
      <c r="H109" s="9" t="s">
        <v>4</v>
      </c>
      <c r="I109" s="9" t="s">
        <v>1</v>
      </c>
      <c r="J109" s="3" t="s">
        <v>441</v>
      </c>
      <c r="K109" s="3" t="s">
        <v>4</v>
      </c>
      <c r="L109" s="3" t="s">
        <v>1</v>
      </c>
      <c r="M109" s="10" t="s">
        <v>447</v>
      </c>
      <c r="N109" s="9" t="s">
        <v>4</v>
      </c>
      <c r="O109" s="9" t="s">
        <v>1</v>
      </c>
      <c r="P109" s="10" t="s">
        <v>448</v>
      </c>
      <c r="Q109" t="s">
        <v>4</v>
      </c>
      <c r="R109" t="s">
        <v>1</v>
      </c>
      <c r="S109" t="s">
        <v>35</v>
      </c>
      <c r="T109" s="9" t="s">
        <v>4</v>
      </c>
      <c r="U109" s="9"/>
      <c r="V109" s="9"/>
      <c r="W109" s="9" t="s">
        <v>1</v>
      </c>
      <c r="X109" t="s">
        <v>26</v>
      </c>
      <c r="Y109" s="9" t="s">
        <v>5</v>
      </c>
      <c r="Z109" s="9" t="s">
        <v>1</v>
      </c>
      <c r="AA109" t="s">
        <v>35</v>
      </c>
      <c r="AB109" s="9" t="str">
        <f t="shared" si="2"/>
        <v>correct</v>
      </c>
      <c r="AC109" s="9" t="s">
        <v>1</v>
      </c>
      <c r="AD109">
        <f t="shared" si="1"/>
        <v>390</v>
      </c>
    </row>
    <row r="110" spans="1:30" ht="150" hidden="1" x14ac:dyDescent="0.25">
      <c r="A110" t="s">
        <v>21</v>
      </c>
      <c r="B110" t="s">
        <v>254</v>
      </c>
      <c r="C110" s="3" t="s">
        <v>255</v>
      </c>
      <c r="D110" s="3" t="s">
        <v>439</v>
      </c>
      <c r="E110" t="s">
        <v>265</v>
      </c>
      <c r="F110" s="3" t="s">
        <v>26</v>
      </c>
      <c r="G110" t="s">
        <v>26</v>
      </c>
      <c r="H110" s="9" t="s">
        <v>4</v>
      </c>
      <c r="I110" s="9" t="s">
        <v>1</v>
      </c>
      <c r="J110" s="3" t="s">
        <v>442</v>
      </c>
      <c r="K110" s="3" t="s">
        <v>4</v>
      </c>
      <c r="L110" s="3" t="s">
        <v>1</v>
      </c>
      <c r="M110" s="10" t="s">
        <v>465</v>
      </c>
      <c r="N110" s="9" t="s">
        <v>4</v>
      </c>
      <c r="O110" s="9" t="s">
        <v>1</v>
      </c>
      <c r="P110" s="10" t="s">
        <v>448</v>
      </c>
      <c r="Q110" t="s">
        <v>5</v>
      </c>
      <c r="R110" t="s">
        <v>1</v>
      </c>
      <c r="S110" t="s">
        <v>26</v>
      </c>
      <c r="T110" s="9" t="s">
        <v>4</v>
      </c>
      <c r="U110" s="9"/>
      <c r="V110" s="9"/>
      <c r="W110" s="9" t="s">
        <v>1</v>
      </c>
      <c r="X110" t="s">
        <v>1284</v>
      </c>
      <c r="Y110" t="s">
        <v>4</v>
      </c>
      <c r="Z110" t="s">
        <v>1</v>
      </c>
      <c r="AA110" t="s">
        <v>26</v>
      </c>
      <c r="AB110" s="9" t="str">
        <f t="shared" si="2"/>
        <v>correct</v>
      </c>
      <c r="AC110" s="9" t="s">
        <v>1</v>
      </c>
      <c r="AD110">
        <f t="shared" si="1"/>
        <v>376</v>
      </c>
    </row>
    <row r="111" spans="1:30" ht="150" hidden="1" x14ac:dyDescent="0.25">
      <c r="A111" t="s">
        <v>21</v>
      </c>
      <c r="B111" t="s">
        <v>254</v>
      </c>
      <c r="C111" s="3" t="s">
        <v>255</v>
      </c>
      <c r="D111" s="3" t="s">
        <v>439</v>
      </c>
      <c r="E111" t="s">
        <v>267</v>
      </c>
      <c r="F111" s="3" t="s">
        <v>35</v>
      </c>
      <c r="G111" t="s">
        <v>35</v>
      </c>
      <c r="H111" s="9" t="s">
        <v>4</v>
      </c>
      <c r="I111" s="9" t="s">
        <v>1</v>
      </c>
      <c r="J111" s="3" t="s">
        <v>443</v>
      </c>
      <c r="K111" s="3" t="s">
        <v>4</v>
      </c>
      <c r="L111" s="3" t="s">
        <v>1</v>
      </c>
      <c r="M111" s="10" t="s">
        <v>447</v>
      </c>
      <c r="N111" s="9" t="s">
        <v>4</v>
      </c>
      <c r="O111" s="9" t="s">
        <v>1</v>
      </c>
      <c r="P111" s="9" t="s">
        <v>35</v>
      </c>
      <c r="Q111" s="9" t="s">
        <v>4</v>
      </c>
      <c r="R111" s="9" t="s">
        <v>1</v>
      </c>
      <c r="S111" t="s">
        <v>35</v>
      </c>
      <c r="T111" s="9" t="s">
        <v>4</v>
      </c>
      <c r="U111" s="9"/>
      <c r="V111" s="9"/>
      <c r="W111" s="9" t="s">
        <v>1</v>
      </c>
      <c r="X111" t="s">
        <v>35</v>
      </c>
      <c r="Y111" s="9" t="s">
        <v>4</v>
      </c>
      <c r="Z111" s="9" t="s">
        <v>1</v>
      </c>
      <c r="AA111" t="s">
        <v>35</v>
      </c>
      <c r="AB111" s="9" t="str">
        <f t="shared" si="2"/>
        <v>correct</v>
      </c>
      <c r="AC111" s="9" t="s">
        <v>1</v>
      </c>
      <c r="AD111">
        <f t="shared" si="1"/>
        <v>380</v>
      </c>
    </row>
    <row r="112" spans="1:30" ht="150" hidden="1" x14ac:dyDescent="0.25">
      <c r="A112" t="s">
        <v>21</v>
      </c>
      <c r="B112" t="s">
        <v>254</v>
      </c>
      <c r="C112" s="3" t="s">
        <v>255</v>
      </c>
      <c r="D112" s="3" t="s">
        <v>439</v>
      </c>
      <c r="E112" t="s">
        <v>269</v>
      </c>
      <c r="F112" s="3" t="s">
        <v>35</v>
      </c>
      <c r="G112" t="s">
        <v>35</v>
      </c>
      <c r="H112" s="9" t="s">
        <v>4</v>
      </c>
      <c r="I112" s="9" t="s">
        <v>1</v>
      </c>
      <c r="J112" s="3" t="s">
        <v>35</v>
      </c>
      <c r="K112" s="3" t="s">
        <v>4</v>
      </c>
      <c r="L112" s="3" t="s">
        <v>1</v>
      </c>
      <c r="M112" s="10" t="s">
        <v>447</v>
      </c>
      <c r="N112" s="9" t="s">
        <v>4</v>
      </c>
      <c r="O112" s="9" t="s">
        <v>1</v>
      </c>
      <c r="P112" s="9" t="s">
        <v>35</v>
      </c>
      <c r="Q112" s="9" t="s">
        <v>4</v>
      </c>
      <c r="R112" s="9" t="s">
        <v>1</v>
      </c>
      <c r="S112" t="s">
        <v>35</v>
      </c>
      <c r="T112" s="9" t="s">
        <v>4</v>
      </c>
      <c r="U112" s="9"/>
      <c r="V112" s="9"/>
      <c r="W112" s="9" t="s">
        <v>1</v>
      </c>
      <c r="X112" t="s">
        <v>35</v>
      </c>
      <c r="Y112" s="9" t="s">
        <v>4</v>
      </c>
      <c r="Z112" s="9" t="s">
        <v>1</v>
      </c>
      <c r="AA112" t="s">
        <v>35</v>
      </c>
      <c r="AB112" s="9" t="str">
        <f t="shared" si="2"/>
        <v>correct</v>
      </c>
      <c r="AC112" s="9" t="s">
        <v>1</v>
      </c>
      <c r="AD112">
        <f t="shared" si="1"/>
        <v>378</v>
      </c>
    </row>
    <row r="113" spans="1:30" ht="150" hidden="1" x14ac:dyDescent="0.25">
      <c r="A113" t="s">
        <v>21</v>
      </c>
      <c r="B113" t="s">
        <v>254</v>
      </c>
      <c r="C113" s="3" t="s">
        <v>255</v>
      </c>
      <c r="D113" s="3" t="s">
        <v>439</v>
      </c>
      <c r="E113" t="s">
        <v>271</v>
      </c>
      <c r="F113" s="3" t="s">
        <v>35</v>
      </c>
      <c r="G113" t="s">
        <v>35</v>
      </c>
      <c r="H113" s="9" t="s">
        <v>4</v>
      </c>
      <c r="I113" s="9" t="s">
        <v>1</v>
      </c>
      <c r="J113" s="3" t="s">
        <v>444</v>
      </c>
      <c r="K113" s="3" t="s">
        <v>4</v>
      </c>
      <c r="L113" s="3" t="s">
        <v>1</v>
      </c>
      <c r="M113" s="10" t="s">
        <v>447</v>
      </c>
      <c r="N113" s="9" t="s">
        <v>4</v>
      </c>
      <c r="O113" s="9" t="s">
        <v>1</v>
      </c>
      <c r="P113" s="10" t="s">
        <v>448</v>
      </c>
      <c r="Q113" t="s">
        <v>4</v>
      </c>
      <c r="R113" t="s">
        <v>1</v>
      </c>
      <c r="S113" t="s">
        <v>35</v>
      </c>
      <c r="T113" s="9" t="s">
        <v>4</v>
      </c>
      <c r="U113" s="9"/>
      <c r="V113" s="9"/>
      <c r="W113" s="9" t="s">
        <v>1</v>
      </c>
      <c r="X113" t="s">
        <v>35</v>
      </c>
      <c r="Y113" s="9" t="s">
        <v>4</v>
      </c>
      <c r="Z113" s="9" t="s">
        <v>1</v>
      </c>
      <c r="AA113" t="s">
        <v>35</v>
      </c>
      <c r="AB113" s="9" t="str">
        <f t="shared" si="2"/>
        <v>correct</v>
      </c>
      <c r="AC113" s="9" t="s">
        <v>1</v>
      </c>
      <c r="AD113">
        <f t="shared" si="1"/>
        <v>379</v>
      </c>
    </row>
    <row r="114" spans="1:30" ht="150" hidden="1" x14ac:dyDescent="0.25">
      <c r="A114" t="s">
        <v>21</v>
      </c>
      <c r="B114" t="s">
        <v>254</v>
      </c>
      <c r="C114" s="3" t="s">
        <v>255</v>
      </c>
      <c r="D114" s="3" t="s">
        <v>439</v>
      </c>
      <c r="E114" t="s">
        <v>273</v>
      </c>
      <c r="F114" s="3" t="s">
        <v>35</v>
      </c>
      <c r="G114" t="s">
        <v>35</v>
      </c>
      <c r="H114" s="9" t="s">
        <v>4</v>
      </c>
      <c r="I114" s="9" t="s">
        <v>1</v>
      </c>
      <c r="J114" s="3" t="s">
        <v>445</v>
      </c>
      <c r="K114" s="3" t="s">
        <v>4</v>
      </c>
      <c r="L114" s="3" t="s">
        <v>1</v>
      </c>
      <c r="M114" s="10" t="s">
        <v>447</v>
      </c>
      <c r="N114" s="9" t="s">
        <v>4</v>
      </c>
      <c r="O114" s="9" t="s">
        <v>1</v>
      </c>
      <c r="P114" s="9" t="s">
        <v>35</v>
      </c>
      <c r="Q114" s="9" t="s">
        <v>4</v>
      </c>
      <c r="R114" s="9" t="s">
        <v>1</v>
      </c>
      <c r="S114" t="s">
        <v>35</v>
      </c>
      <c r="T114" s="9" t="s">
        <v>4</v>
      </c>
      <c r="U114" s="9"/>
      <c r="V114" s="9"/>
      <c r="W114" s="9" t="s">
        <v>1</v>
      </c>
      <c r="X114" t="s">
        <v>35</v>
      </c>
      <c r="Y114" s="9" t="s">
        <v>4</v>
      </c>
      <c r="Z114" s="9" t="s">
        <v>1</v>
      </c>
      <c r="AA114" t="s">
        <v>35</v>
      </c>
      <c r="AB114" s="9" t="str">
        <f t="shared" si="2"/>
        <v>correct</v>
      </c>
      <c r="AC114" s="9" t="s">
        <v>1</v>
      </c>
      <c r="AD114">
        <f t="shared" si="1"/>
        <v>385</v>
      </c>
    </row>
    <row r="115" spans="1:30" ht="210" hidden="1" x14ac:dyDescent="0.25">
      <c r="A115" t="s">
        <v>21</v>
      </c>
      <c r="B115" t="s">
        <v>254</v>
      </c>
      <c r="C115" s="3" t="s">
        <v>255</v>
      </c>
      <c r="D115" s="3" t="s">
        <v>439</v>
      </c>
      <c r="E115" t="s">
        <v>275</v>
      </c>
      <c r="F115" s="3" t="s">
        <v>35</v>
      </c>
      <c r="G115" t="s">
        <v>35</v>
      </c>
      <c r="H115" s="9" t="s">
        <v>4</v>
      </c>
      <c r="I115" s="9" t="s">
        <v>1</v>
      </c>
      <c r="J115" s="3" t="s">
        <v>446</v>
      </c>
      <c r="K115" s="3" t="s">
        <v>4</v>
      </c>
      <c r="L115" s="3" t="s">
        <v>1</v>
      </c>
      <c r="M115" s="10" t="s">
        <v>447</v>
      </c>
      <c r="N115" s="9" t="s">
        <v>4</v>
      </c>
      <c r="O115" s="9" t="s">
        <v>1</v>
      </c>
      <c r="P115" s="9" t="s">
        <v>35</v>
      </c>
      <c r="Q115" s="9" t="s">
        <v>4</v>
      </c>
      <c r="R115" s="9" t="s">
        <v>1</v>
      </c>
      <c r="S115" t="s">
        <v>35</v>
      </c>
      <c r="T115" s="9" t="s">
        <v>4</v>
      </c>
      <c r="U115" s="9"/>
      <c r="V115" s="9"/>
      <c r="W115" s="9" t="s">
        <v>1</v>
      </c>
      <c r="X115" t="s">
        <v>35</v>
      </c>
      <c r="Y115" s="9" t="s">
        <v>4</v>
      </c>
      <c r="Z115" s="9" t="s">
        <v>1</v>
      </c>
      <c r="AA115" t="s">
        <v>35</v>
      </c>
      <c r="AB115" s="9" t="str">
        <f t="shared" si="2"/>
        <v>correct</v>
      </c>
      <c r="AC115" s="9" t="s">
        <v>1</v>
      </c>
      <c r="AD115">
        <f t="shared" si="1"/>
        <v>382</v>
      </c>
    </row>
    <row r="116" spans="1:30" ht="150" hidden="1" x14ac:dyDescent="0.25">
      <c r="A116" t="s">
        <v>21</v>
      </c>
      <c r="B116" t="s">
        <v>254</v>
      </c>
      <c r="C116" s="3" t="s">
        <v>255</v>
      </c>
      <c r="D116" s="3" t="s">
        <v>439</v>
      </c>
      <c r="E116" t="s">
        <v>277</v>
      </c>
      <c r="F116" s="3" t="s">
        <v>35</v>
      </c>
      <c r="G116" t="s">
        <v>35</v>
      </c>
      <c r="H116" s="9" t="s">
        <v>4</v>
      </c>
      <c r="I116" s="9" t="s">
        <v>1</v>
      </c>
      <c r="J116" s="3" t="s">
        <v>35</v>
      </c>
      <c r="K116" s="3" t="s">
        <v>4</v>
      </c>
      <c r="L116" s="3" t="s">
        <v>1</v>
      </c>
      <c r="M116" s="10" t="s">
        <v>447</v>
      </c>
      <c r="N116" s="9" t="s">
        <v>4</v>
      </c>
      <c r="O116" s="9" t="s">
        <v>1</v>
      </c>
      <c r="P116" s="9" t="s">
        <v>35</v>
      </c>
      <c r="Q116" s="9" t="s">
        <v>4</v>
      </c>
      <c r="R116" s="9" t="s">
        <v>1</v>
      </c>
      <c r="S116" t="s">
        <v>35</v>
      </c>
      <c r="T116" s="9" t="s">
        <v>4</v>
      </c>
      <c r="U116" s="9"/>
      <c r="V116" s="9"/>
      <c r="W116" s="9" t="s">
        <v>1</v>
      </c>
      <c r="X116" t="s">
        <v>448</v>
      </c>
      <c r="Y116" s="9" t="s">
        <v>4</v>
      </c>
      <c r="Z116" s="9" t="s">
        <v>1</v>
      </c>
      <c r="AA116" t="s">
        <v>35</v>
      </c>
      <c r="AB116" s="9" t="str">
        <f t="shared" si="2"/>
        <v>correct</v>
      </c>
      <c r="AC116" s="9" t="s">
        <v>1</v>
      </c>
      <c r="AD116">
        <f t="shared" si="1"/>
        <v>377</v>
      </c>
    </row>
    <row r="117" spans="1:30" ht="150" hidden="1" x14ac:dyDescent="0.25">
      <c r="A117" t="s">
        <v>21</v>
      </c>
      <c r="B117" t="s">
        <v>254</v>
      </c>
      <c r="C117" s="3" t="s">
        <v>255</v>
      </c>
      <c r="D117" s="3" t="s">
        <v>439</v>
      </c>
      <c r="E117" t="s">
        <v>279</v>
      </c>
      <c r="F117" s="3" t="s">
        <v>35</v>
      </c>
      <c r="G117" t="s">
        <v>35</v>
      </c>
      <c r="H117" s="9" t="s">
        <v>4</v>
      </c>
      <c r="I117" s="9" t="s">
        <v>1</v>
      </c>
      <c r="J117" s="3" t="s">
        <v>447</v>
      </c>
      <c r="K117" s="3" t="s">
        <v>4</v>
      </c>
      <c r="L117" s="3" t="s">
        <v>1</v>
      </c>
      <c r="M117" s="10" t="s">
        <v>447</v>
      </c>
      <c r="N117" s="9" t="s">
        <v>4</v>
      </c>
      <c r="O117" s="9" t="s">
        <v>1</v>
      </c>
      <c r="P117" s="10" t="s">
        <v>448</v>
      </c>
      <c r="Q117" t="s">
        <v>4</v>
      </c>
      <c r="R117" t="s">
        <v>1</v>
      </c>
      <c r="S117" t="s">
        <v>35</v>
      </c>
      <c r="T117" s="9" t="s">
        <v>4</v>
      </c>
      <c r="U117" s="9"/>
      <c r="V117" s="9"/>
      <c r="W117" s="9" t="s">
        <v>1</v>
      </c>
      <c r="X117" t="s">
        <v>35</v>
      </c>
      <c r="Y117" s="9" t="s">
        <v>4</v>
      </c>
      <c r="Z117" s="9" t="s">
        <v>1</v>
      </c>
      <c r="AA117" t="s">
        <v>35</v>
      </c>
      <c r="AB117" s="9" t="str">
        <f t="shared" si="2"/>
        <v>correct</v>
      </c>
      <c r="AC117" s="9" t="s">
        <v>1</v>
      </c>
      <c r="AD117">
        <f t="shared" si="1"/>
        <v>388</v>
      </c>
    </row>
    <row r="118" spans="1:30" ht="225" hidden="1" x14ac:dyDescent="0.25">
      <c r="A118" t="s">
        <v>21</v>
      </c>
      <c r="B118" t="s">
        <v>254</v>
      </c>
      <c r="C118" s="3" t="s">
        <v>255</v>
      </c>
      <c r="D118" s="3" t="s">
        <v>439</v>
      </c>
      <c r="E118" t="s">
        <v>281</v>
      </c>
      <c r="F118" s="3" t="s">
        <v>35</v>
      </c>
      <c r="G118" t="s">
        <v>35</v>
      </c>
      <c r="H118" s="9" t="s">
        <v>4</v>
      </c>
      <c r="I118" s="9" t="s">
        <v>1</v>
      </c>
      <c r="J118" s="3" t="s">
        <v>387</v>
      </c>
      <c r="K118" s="3" t="s">
        <v>4</v>
      </c>
      <c r="L118" s="3" t="s">
        <v>1</v>
      </c>
      <c r="M118" s="10" t="s">
        <v>447</v>
      </c>
      <c r="N118" s="9" t="s">
        <v>4</v>
      </c>
      <c r="O118" s="9" t="s">
        <v>1</v>
      </c>
      <c r="P118" s="9" t="s">
        <v>35</v>
      </c>
      <c r="Q118" s="9" t="s">
        <v>4</v>
      </c>
      <c r="R118" s="9" t="s">
        <v>1</v>
      </c>
      <c r="S118" t="s">
        <v>35</v>
      </c>
      <c r="T118" s="9" t="s">
        <v>4</v>
      </c>
      <c r="U118" s="9"/>
      <c r="V118" s="9"/>
      <c r="W118" s="9" t="s">
        <v>1</v>
      </c>
      <c r="X118" t="s">
        <v>35</v>
      </c>
      <c r="Y118" s="9" t="s">
        <v>4</v>
      </c>
      <c r="Z118" s="9" t="s">
        <v>1</v>
      </c>
      <c r="AA118" t="s">
        <v>35</v>
      </c>
      <c r="AB118" s="9" t="str">
        <f t="shared" si="2"/>
        <v>correct</v>
      </c>
      <c r="AC118" s="9" t="s">
        <v>1</v>
      </c>
      <c r="AD118">
        <f t="shared" si="1"/>
        <v>385</v>
      </c>
    </row>
    <row r="119" spans="1:30" ht="150" hidden="1" x14ac:dyDescent="0.25">
      <c r="A119" t="s">
        <v>21</v>
      </c>
      <c r="B119" t="s">
        <v>254</v>
      </c>
      <c r="C119" s="3" t="s">
        <v>255</v>
      </c>
      <c r="D119" s="3" t="s">
        <v>439</v>
      </c>
      <c r="E119" t="s">
        <v>283</v>
      </c>
      <c r="F119" s="3" t="s">
        <v>35</v>
      </c>
      <c r="G119" t="s">
        <v>35</v>
      </c>
      <c r="H119" s="9" t="s">
        <v>4</v>
      </c>
      <c r="I119" s="9" t="s">
        <v>1</v>
      </c>
      <c r="J119" s="3" t="s">
        <v>35</v>
      </c>
      <c r="K119" s="3" t="s">
        <v>4</v>
      </c>
      <c r="L119" s="3" t="s">
        <v>1</v>
      </c>
      <c r="M119" s="10" t="s">
        <v>447</v>
      </c>
      <c r="N119" s="9" t="s">
        <v>4</v>
      </c>
      <c r="O119" s="9" t="s">
        <v>1</v>
      </c>
      <c r="P119" s="10" t="s">
        <v>448</v>
      </c>
      <c r="Q119" t="s">
        <v>4</v>
      </c>
      <c r="R119" t="s">
        <v>1</v>
      </c>
      <c r="S119" t="s">
        <v>35</v>
      </c>
      <c r="T119" s="9" t="s">
        <v>4</v>
      </c>
      <c r="U119" s="9"/>
      <c r="V119" s="9"/>
      <c r="W119" s="9" t="s">
        <v>1</v>
      </c>
      <c r="X119" t="s">
        <v>35</v>
      </c>
      <c r="Y119" s="9" t="s">
        <v>4</v>
      </c>
      <c r="Z119" s="9" t="s">
        <v>1</v>
      </c>
      <c r="AA119" t="s">
        <v>26</v>
      </c>
      <c r="AB119" s="9" t="s">
        <v>5</v>
      </c>
      <c r="AC119" s="9" t="s">
        <v>1</v>
      </c>
      <c r="AD119">
        <f t="shared" si="1"/>
        <v>383</v>
      </c>
    </row>
    <row r="120" spans="1:30" ht="180" hidden="1" x14ac:dyDescent="0.25">
      <c r="A120" t="s">
        <v>21</v>
      </c>
      <c r="B120" t="s">
        <v>254</v>
      </c>
      <c r="C120" s="3" t="s">
        <v>255</v>
      </c>
      <c r="D120" s="3" t="s">
        <v>439</v>
      </c>
      <c r="E120" t="s">
        <v>285</v>
      </c>
      <c r="F120" s="3" t="s">
        <v>35</v>
      </c>
      <c r="G120" t="s">
        <v>35</v>
      </c>
      <c r="H120" s="9" t="s">
        <v>4</v>
      </c>
      <c r="I120" s="9" t="s">
        <v>1</v>
      </c>
      <c r="J120" s="3" t="s">
        <v>449</v>
      </c>
      <c r="K120" s="3" t="s">
        <v>4</v>
      </c>
      <c r="L120" s="3" t="s">
        <v>2</v>
      </c>
      <c r="M120" s="10" t="s">
        <v>447</v>
      </c>
      <c r="N120" s="9" t="s">
        <v>4</v>
      </c>
      <c r="O120" s="9" t="s">
        <v>1</v>
      </c>
      <c r="P120" s="10" t="s">
        <v>448</v>
      </c>
      <c r="Q120" t="s">
        <v>4</v>
      </c>
      <c r="R120" t="s">
        <v>1</v>
      </c>
      <c r="S120" t="s">
        <v>35</v>
      </c>
      <c r="T120" s="9" t="s">
        <v>4</v>
      </c>
      <c r="U120" s="9"/>
      <c r="V120" s="9"/>
      <c r="W120" s="9" t="s">
        <v>1</v>
      </c>
      <c r="X120" t="s">
        <v>35</v>
      </c>
      <c r="Y120" s="9" t="s">
        <v>4</v>
      </c>
      <c r="Z120" s="9" t="s">
        <v>1</v>
      </c>
      <c r="AA120" t="s">
        <v>140</v>
      </c>
      <c r="AB120" s="9" t="s">
        <v>3</v>
      </c>
      <c r="AC120" s="9" t="s">
        <v>1</v>
      </c>
      <c r="AD120">
        <f t="shared" si="1"/>
        <v>369</v>
      </c>
    </row>
    <row r="121" spans="1:30" ht="150" hidden="1" x14ac:dyDescent="0.25">
      <c r="A121" t="s">
        <v>21</v>
      </c>
      <c r="B121" t="s">
        <v>254</v>
      </c>
      <c r="C121" s="3" t="s">
        <v>255</v>
      </c>
      <c r="D121" s="3" t="s">
        <v>439</v>
      </c>
      <c r="E121" t="s">
        <v>287</v>
      </c>
      <c r="F121" s="3" t="s">
        <v>26</v>
      </c>
      <c r="G121" t="s">
        <v>1284</v>
      </c>
      <c r="H121" t="s">
        <v>4</v>
      </c>
      <c r="I121" s="9" t="s">
        <v>1</v>
      </c>
      <c r="J121" s="3" t="s">
        <v>35</v>
      </c>
      <c r="K121" s="3" t="s">
        <v>4</v>
      </c>
      <c r="L121" s="3" t="s">
        <v>1</v>
      </c>
      <c r="M121" s="10" t="s">
        <v>447</v>
      </c>
      <c r="N121" s="9" t="s">
        <v>4</v>
      </c>
      <c r="O121" s="9" t="s">
        <v>1</v>
      </c>
      <c r="P121" s="10" t="s">
        <v>448</v>
      </c>
      <c r="Q121" t="s">
        <v>5</v>
      </c>
      <c r="R121" t="s">
        <v>1</v>
      </c>
      <c r="S121" t="s">
        <v>26</v>
      </c>
      <c r="T121" s="9" t="s">
        <v>4</v>
      </c>
      <c r="U121" s="9"/>
      <c r="V121" s="9"/>
      <c r="W121" s="9" t="s">
        <v>1</v>
      </c>
      <c r="X121" t="s">
        <v>35</v>
      </c>
      <c r="Y121" s="9" t="s">
        <v>5</v>
      </c>
      <c r="Z121" s="9" t="s">
        <v>1</v>
      </c>
      <c r="AA121" t="s">
        <v>140</v>
      </c>
      <c r="AB121" s="9" t="s">
        <v>3</v>
      </c>
      <c r="AC121" s="9" t="s">
        <v>1</v>
      </c>
      <c r="AD121">
        <f t="shared" si="1"/>
        <v>372</v>
      </c>
    </row>
    <row r="122" spans="1:30" ht="150" hidden="1" x14ac:dyDescent="0.25">
      <c r="A122" t="s">
        <v>21</v>
      </c>
      <c r="B122" t="s">
        <v>254</v>
      </c>
      <c r="C122" s="3" t="s">
        <v>255</v>
      </c>
      <c r="D122" s="3" t="s">
        <v>439</v>
      </c>
      <c r="E122" t="s">
        <v>289</v>
      </c>
      <c r="F122" s="3" t="s">
        <v>32</v>
      </c>
      <c r="G122" t="s">
        <v>32</v>
      </c>
      <c r="H122" s="9" t="s">
        <v>4</v>
      </c>
      <c r="I122" s="9" t="s">
        <v>1</v>
      </c>
      <c r="J122" s="3" t="s">
        <v>450</v>
      </c>
      <c r="K122" s="3" t="s">
        <v>4</v>
      </c>
      <c r="L122" s="3" t="s">
        <v>1</v>
      </c>
      <c r="M122" s="10" t="s">
        <v>953</v>
      </c>
      <c r="N122" s="9" t="s">
        <v>4</v>
      </c>
      <c r="O122" s="9" t="s">
        <v>1</v>
      </c>
      <c r="P122" s="9" t="s">
        <v>32</v>
      </c>
      <c r="Q122" s="9" t="s">
        <v>4</v>
      </c>
      <c r="R122" s="9" t="s">
        <v>1</v>
      </c>
      <c r="S122" t="s">
        <v>32</v>
      </c>
      <c r="T122" s="9" t="s">
        <v>4</v>
      </c>
      <c r="U122" s="9"/>
      <c r="V122" s="9"/>
      <c r="W122" s="9" t="s">
        <v>1</v>
      </c>
      <c r="X122" t="s">
        <v>26</v>
      </c>
      <c r="Y122" s="9" t="s">
        <v>5</v>
      </c>
      <c r="Z122" s="9" t="s">
        <v>1</v>
      </c>
      <c r="AA122" t="s">
        <v>26</v>
      </c>
      <c r="AB122" s="9" t="s">
        <v>5</v>
      </c>
      <c r="AC122" s="9" t="s">
        <v>1</v>
      </c>
      <c r="AD122">
        <f t="shared" si="1"/>
        <v>382</v>
      </c>
    </row>
    <row r="123" spans="1:30" ht="150" hidden="1" x14ac:dyDescent="0.25">
      <c r="A123" t="s">
        <v>21</v>
      </c>
      <c r="B123" t="s">
        <v>254</v>
      </c>
      <c r="C123" s="3" t="s">
        <v>255</v>
      </c>
      <c r="D123" s="3" t="s">
        <v>439</v>
      </c>
      <c r="E123" t="s">
        <v>291</v>
      </c>
      <c r="F123" s="3" t="s">
        <v>32</v>
      </c>
      <c r="G123" t="s">
        <v>32</v>
      </c>
      <c r="H123" s="9" t="s">
        <v>4</v>
      </c>
      <c r="I123" s="9" t="s">
        <v>1</v>
      </c>
      <c r="J123" s="3" t="s">
        <v>451</v>
      </c>
      <c r="K123" s="3" t="s">
        <v>4</v>
      </c>
      <c r="L123" s="3" t="s">
        <v>1</v>
      </c>
      <c r="M123" s="10" t="s">
        <v>953</v>
      </c>
      <c r="N123" s="9" t="s">
        <v>4</v>
      </c>
      <c r="O123" s="9" t="s">
        <v>1</v>
      </c>
      <c r="P123" s="9" t="s">
        <v>32</v>
      </c>
      <c r="Q123" s="9" t="s">
        <v>4</v>
      </c>
      <c r="R123" s="9" t="s">
        <v>1</v>
      </c>
      <c r="S123" t="s">
        <v>32</v>
      </c>
      <c r="T123" s="9" t="s">
        <v>4</v>
      </c>
      <c r="U123" s="9"/>
      <c r="V123" s="9"/>
      <c r="W123" s="9" t="s">
        <v>1</v>
      </c>
      <c r="X123" t="s">
        <v>32</v>
      </c>
      <c r="Y123" s="9" t="s">
        <v>4</v>
      </c>
      <c r="Z123" s="9" t="s">
        <v>1</v>
      </c>
      <c r="AA123" t="s">
        <v>140</v>
      </c>
      <c r="AB123" s="9" t="s">
        <v>3</v>
      </c>
      <c r="AC123" s="9" t="s">
        <v>1</v>
      </c>
      <c r="AD123">
        <f t="shared" si="1"/>
        <v>386</v>
      </c>
    </row>
    <row r="124" spans="1:30" ht="150" hidden="1" x14ac:dyDescent="0.25">
      <c r="A124" t="s">
        <v>21</v>
      </c>
      <c r="B124" t="s">
        <v>254</v>
      </c>
      <c r="C124" s="3" t="s">
        <v>255</v>
      </c>
      <c r="D124" s="3" t="s">
        <v>439</v>
      </c>
      <c r="E124" t="s">
        <v>293</v>
      </c>
      <c r="F124" s="3" t="s">
        <v>32</v>
      </c>
      <c r="G124" t="s">
        <v>32</v>
      </c>
      <c r="H124" s="9" t="s">
        <v>4</v>
      </c>
      <c r="I124" s="9" t="s">
        <v>1</v>
      </c>
      <c r="J124" s="3" t="s">
        <v>452</v>
      </c>
      <c r="K124" s="3" t="s">
        <v>4</v>
      </c>
      <c r="L124" s="3" t="s">
        <v>1</v>
      </c>
      <c r="M124" s="10" t="s">
        <v>953</v>
      </c>
      <c r="N124" s="9" t="s">
        <v>4</v>
      </c>
      <c r="O124" s="9" t="s">
        <v>1</v>
      </c>
      <c r="P124" s="9" t="s">
        <v>32</v>
      </c>
      <c r="Q124" s="9" t="s">
        <v>4</v>
      </c>
      <c r="R124" s="9" t="s">
        <v>1</v>
      </c>
      <c r="S124" t="s">
        <v>32</v>
      </c>
      <c r="T124" s="9" t="s">
        <v>4</v>
      </c>
      <c r="U124" s="9"/>
      <c r="V124" s="9"/>
      <c r="W124" s="9" t="s">
        <v>1</v>
      </c>
      <c r="X124" t="s">
        <v>32</v>
      </c>
      <c r="Y124" s="9" t="s">
        <v>4</v>
      </c>
      <c r="Z124" s="9" t="s">
        <v>1</v>
      </c>
      <c r="AA124" t="s">
        <v>1329</v>
      </c>
      <c r="AB124" s="9" t="s">
        <v>5</v>
      </c>
      <c r="AC124" s="9" t="s">
        <v>1</v>
      </c>
      <c r="AD124">
        <f t="shared" si="1"/>
        <v>371</v>
      </c>
    </row>
    <row r="125" spans="1:30" ht="150" hidden="1" x14ac:dyDescent="0.25">
      <c r="A125" t="s">
        <v>21</v>
      </c>
      <c r="B125" t="s">
        <v>254</v>
      </c>
      <c r="C125" s="3" t="s">
        <v>255</v>
      </c>
      <c r="D125" s="3" t="s">
        <v>439</v>
      </c>
      <c r="E125" t="s">
        <v>295</v>
      </c>
      <c r="F125" s="3" t="s">
        <v>32</v>
      </c>
      <c r="G125" t="s">
        <v>32</v>
      </c>
      <c r="H125" s="9" t="s">
        <v>4</v>
      </c>
      <c r="I125" s="9" t="s">
        <v>1</v>
      </c>
      <c r="J125" s="3" t="s">
        <v>453</v>
      </c>
      <c r="K125" s="3" t="s">
        <v>4</v>
      </c>
      <c r="L125" s="3" t="s">
        <v>1</v>
      </c>
      <c r="M125" s="10" t="s">
        <v>953</v>
      </c>
      <c r="N125" s="9" t="s">
        <v>4</v>
      </c>
      <c r="O125" s="9" t="s">
        <v>1</v>
      </c>
      <c r="P125" s="10" t="s">
        <v>1303</v>
      </c>
      <c r="Q125" t="s">
        <v>4</v>
      </c>
      <c r="R125" t="s">
        <v>1</v>
      </c>
      <c r="S125" t="s">
        <v>32</v>
      </c>
      <c r="T125" s="9" t="s">
        <v>4</v>
      </c>
      <c r="U125" s="9"/>
      <c r="V125" s="9"/>
      <c r="W125" s="9" t="s">
        <v>1</v>
      </c>
      <c r="X125" t="s">
        <v>32</v>
      </c>
      <c r="Y125" s="9" t="s">
        <v>4</v>
      </c>
      <c r="Z125" s="9" t="s">
        <v>1</v>
      </c>
      <c r="AA125" t="s">
        <v>140</v>
      </c>
      <c r="AB125" s="9" t="s">
        <v>3</v>
      </c>
      <c r="AC125" s="9" t="s">
        <v>1</v>
      </c>
      <c r="AD125">
        <f t="shared" si="1"/>
        <v>383</v>
      </c>
    </row>
    <row r="126" spans="1:30" ht="150" hidden="1" x14ac:dyDescent="0.25">
      <c r="A126" t="s">
        <v>21</v>
      </c>
      <c r="B126" t="s">
        <v>254</v>
      </c>
      <c r="C126" s="3" t="s">
        <v>255</v>
      </c>
      <c r="D126" s="3" t="s">
        <v>439</v>
      </c>
      <c r="E126" t="s">
        <v>297</v>
      </c>
      <c r="F126" s="3" t="s">
        <v>32</v>
      </c>
      <c r="G126" t="s">
        <v>32</v>
      </c>
      <c r="H126" s="9" t="s">
        <v>4</v>
      </c>
      <c r="I126" s="9" t="s">
        <v>1</v>
      </c>
      <c r="J126" s="3" t="s">
        <v>454</v>
      </c>
      <c r="K126" s="3" t="s">
        <v>4</v>
      </c>
      <c r="L126" s="3" t="s">
        <v>1</v>
      </c>
      <c r="M126" s="10" t="s">
        <v>953</v>
      </c>
      <c r="N126" s="9" t="s">
        <v>4</v>
      </c>
      <c r="O126" s="9" t="s">
        <v>1</v>
      </c>
      <c r="P126" s="9" t="s">
        <v>32</v>
      </c>
      <c r="Q126" s="9" t="s">
        <v>4</v>
      </c>
      <c r="R126" s="9" t="s">
        <v>1</v>
      </c>
      <c r="S126" t="s">
        <v>32</v>
      </c>
      <c r="T126" s="9" t="s">
        <v>4</v>
      </c>
      <c r="U126" s="9"/>
      <c r="V126" s="9"/>
      <c r="W126" s="9" t="s">
        <v>1</v>
      </c>
      <c r="X126" t="s">
        <v>26</v>
      </c>
      <c r="Y126" s="9" t="s">
        <v>5</v>
      </c>
      <c r="Z126" s="9" t="s">
        <v>1</v>
      </c>
      <c r="AA126" t="s">
        <v>35</v>
      </c>
      <c r="AB126" s="9" t="s">
        <v>5</v>
      </c>
      <c r="AC126" s="9" t="s">
        <v>1</v>
      </c>
      <c r="AD126">
        <f t="shared" si="1"/>
        <v>383</v>
      </c>
    </row>
    <row r="127" spans="1:30" ht="150" hidden="1" x14ac:dyDescent="0.25">
      <c r="A127" t="s">
        <v>21</v>
      </c>
      <c r="B127" t="s">
        <v>254</v>
      </c>
      <c r="C127" s="3" t="s">
        <v>255</v>
      </c>
      <c r="D127" s="3" t="s">
        <v>439</v>
      </c>
      <c r="E127" t="s">
        <v>299</v>
      </c>
      <c r="F127" s="3" t="s">
        <v>32</v>
      </c>
      <c r="G127" t="s">
        <v>32</v>
      </c>
      <c r="H127" s="9" t="s">
        <v>4</v>
      </c>
      <c r="I127" s="9" t="s">
        <v>1</v>
      </c>
      <c r="J127" s="3" t="s">
        <v>32</v>
      </c>
      <c r="K127" s="3" t="s">
        <v>4</v>
      </c>
      <c r="L127" s="3" t="s">
        <v>1</v>
      </c>
      <c r="M127" s="10" t="s">
        <v>953</v>
      </c>
      <c r="N127" s="9" t="s">
        <v>4</v>
      </c>
      <c r="O127" s="9" t="s">
        <v>1</v>
      </c>
      <c r="P127" s="9" t="s">
        <v>32</v>
      </c>
      <c r="Q127" s="9" t="s">
        <v>4</v>
      </c>
      <c r="R127" s="9" t="s">
        <v>1</v>
      </c>
      <c r="S127" t="s">
        <v>32</v>
      </c>
      <c r="T127" s="9" t="s">
        <v>4</v>
      </c>
      <c r="U127" s="9"/>
      <c r="V127" s="9"/>
      <c r="W127" s="9" t="s">
        <v>1</v>
      </c>
      <c r="X127" t="s">
        <v>32</v>
      </c>
      <c r="Y127" s="9" t="s">
        <v>4</v>
      </c>
      <c r="Z127" s="9" t="s">
        <v>1</v>
      </c>
      <c r="AA127" t="s">
        <v>26</v>
      </c>
      <c r="AB127" s="9" t="s">
        <v>5</v>
      </c>
      <c r="AC127" s="9" t="s">
        <v>1</v>
      </c>
      <c r="AD127">
        <f t="shared" si="1"/>
        <v>386</v>
      </c>
    </row>
    <row r="128" spans="1:30" ht="150" hidden="1" x14ac:dyDescent="0.25">
      <c r="A128" t="s">
        <v>21</v>
      </c>
      <c r="B128" t="s">
        <v>254</v>
      </c>
      <c r="C128" s="3" t="s">
        <v>255</v>
      </c>
      <c r="D128" s="3" t="s">
        <v>439</v>
      </c>
      <c r="E128" t="s">
        <v>301</v>
      </c>
      <c r="F128" s="3" t="s">
        <v>32</v>
      </c>
      <c r="G128" t="s">
        <v>32</v>
      </c>
      <c r="H128" s="9" t="s">
        <v>4</v>
      </c>
      <c r="I128" s="9" t="s">
        <v>1</v>
      </c>
      <c r="J128" s="3" t="s">
        <v>455</v>
      </c>
      <c r="K128" s="3" t="s">
        <v>4</v>
      </c>
      <c r="L128" s="3" t="s">
        <v>1</v>
      </c>
      <c r="M128" s="10" t="s">
        <v>953</v>
      </c>
      <c r="N128" s="9" t="s">
        <v>4</v>
      </c>
      <c r="O128" s="9" t="s">
        <v>1</v>
      </c>
      <c r="P128" s="9" t="s">
        <v>32</v>
      </c>
      <c r="Q128" s="9" t="s">
        <v>4</v>
      </c>
      <c r="R128" s="9" t="s">
        <v>1</v>
      </c>
      <c r="S128" t="s">
        <v>32</v>
      </c>
      <c r="T128" s="9" t="s">
        <v>4</v>
      </c>
      <c r="U128" s="9"/>
      <c r="V128" s="9"/>
      <c r="W128" s="9" t="s">
        <v>1</v>
      </c>
      <c r="X128" t="s">
        <v>1160</v>
      </c>
      <c r="Y128" t="s">
        <v>3</v>
      </c>
      <c r="Z128" t="s">
        <v>1</v>
      </c>
      <c r="AA128" t="s">
        <v>26</v>
      </c>
      <c r="AB128" s="9" t="s">
        <v>5</v>
      </c>
      <c r="AC128" s="9" t="s">
        <v>1</v>
      </c>
      <c r="AD128">
        <f t="shared" si="1"/>
        <v>373</v>
      </c>
    </row>
    <row r="129" spans="1:30" ht="150" hidden="1" x14ac:dyDescent="0.25">
      <c r="A129" t="s">
        <v>21</v>
      </c>
      <c r="B129" t="s">
        <v>254</v>
      </c>
      <c r="C129" s="3" t="s">
        <v>255</v>
      </c>
      <c r="D129" s="3" t="s">
        <v>439</v>
      </c>
      <c r="E129" t="s">
        <v>303</v>
      </c>
      <c r="F129" s="3" t="s">
        <v>32</v>
      </c>
      <c r="G129" t="s">
        <v>32</v>
      </c>
      <c r="H129" s="9" t="s">
        <v>4</v>
      </c>
      <c r="I129" s="9" t="s">
        <v>1</v>
      </c>
      <c r="J129" s="3" t="s">
        <v>456</v>
      </c>
      <c r="K129" s="3" t="s">
        <v>4</v>
      </c>
      <c r="L129" s="3" t="s">
        <v>1</v>
      </c>
      <c r="M129" s="10" t="s">
        <v>953</v>
      </c>
      <c r="N129" s="9" t="s">
        <v>4</v>
      </c>
      <c r="O129" s="9" t="s">
        <v>1</v>
      </c>
      <c r="P129" s="10" t="s">
        <v>1303</v>
      </c>
      <c r="Q129" t="s">
        <v>4</v>
      </c>
      <c r="R129" t="s">
        <v>1</v>
      </c>
      <c r="S129" t="s">
        <v>32</v>
      </c>
      <c r="T129" s="9" t="s">
        <v>4</v>
      </c>
      <c r="U129" s="9"/>
      <c r="V129" s="9"/>
      <c r="W129" s="9" t="s">
        <v>1</v>
      </c>
      <c r="X129" t="s">
        <v>32</v>
      </c>
      <c r="Y129" s="9" t="s">
        <v>4</v>
      </c>
      <c r="Z129" s="9" t="s">
        <v>1</v>
      </c>
      <c r="AA129" t="s">
        <v>140</v>
      </c>
      <c r="AB129" s="9" t="s">
        <v>3</v>
      </c>
      <c r="AC129" s="9" t="s">
        <v>1</v>
      </c>
      <c r="AD129">
        <f t="shared" si="1"/>
        <v>382</v>
      </c>
    </row>
    <row r="130" spans="1:30" ht="150" hidden="1" x14ac:dyDescent="0.25">
      <c r="A130" t="s">
        <v>21</v>
      </c>
      <c r="B130" t="s">
        <v>254</v>
      </c>
      <c r="C130" s="3" t="s">
        <v>255</v>
      </c>
      <c r="D130" s="3" t="s">
        <v>439</v>
      </c>
      <c r="E130" t="s">
        <v>305</v>
      </c>
      <c r="F130" s="3" t="s">
        <v>32</v>
      </c>
      <c r="G130" t="s">
        <v>32</v>
      </c>
      <c r="H130" s="9" t="s">
        <v>4</v>
      </c>
      <c r="I130" s="9" t="s">
        <v>1</v>
      </c>
      <c r="J130" s="3" t="s">
        <v>457</v>
      </c>
      <c r="K130" s="3" t="s">
        <v>4</v>
      </c>
      <c r="L130" s="3" t="s">
        <v>1</v>
      </c>
      <c r="M130" s="10" t="s">
        <v>953</v>
      </c>
      <c r="N130" s="9" t="s">
        <v>4</v>
      </c>
      <c r="O130" s="9" t="s">
        <v>1</v>
      </c>
      <c r="P130" s="10" t="s">
        <v>1303</v>
      </c>
      <c r="Q130" t="s">
        <v>4</v>
      </c>
      <c r="R130" t="s">
        <v>1</v>
      </c>
      <c r="S130" t="s">
        <v>32</v>
      </c>
      <c r="T130" s="9" t="s">
        <v>4</v>
      </c>
      <c r="U130" s="9"/>
      <c r="V130" s="9"/>
      <c r="W130" s="9" t="s">
        <v>1</v>
      </c>
      <c r="X130" t="s">
        <v>26</v>
      </c>
      <c r="Y130" s="9" t="s">
        <v>5</v>
      </c>
      <c r="Z130" s="9" t="s">
        <v>1</v>
      </c>
      <c r="AA130" t="s">
        <v>140</v>
      </c>
      <c r="AB130" s="9" t="s">
        <v>3</v>
      </c>
      <c r="AC130" s="9" t="s">
        <v>1</v>
      </c>
      <c r="AD130">
        <f t="shared" si="1"/>
        <v>380</v>
      </c>
    </row>
    <row r="131" spans="1:30" ht="150" hidden="1" x14ac:dyDescent="0.25">
      <c r="A131" t="s">
        <v>21</v>
      </c>
      <c r="B131" t="s">
        <v>254</v>
      </c>
      <c r="C131" s="3" t="s">
        <v>255</v>
      </c>
      <c r="D131" s="3" t="s">
        <v>439</v>
      </c>
      <c r="E131" t="s">
        <v>307</v>
      </c>
      <c r="F131" s="3" t="s">
        <v>32</v>
      </c>
      <c r="G131" t="s">
        <v>32</v>
      </c>
      <c r="H131" s="9" t="s">
        <v>4</v>
      </c>
      <c r="I131" s="9" t="s">
        <v>1</v>
      </c>
      <c r="J131" s="3" t="s">
        <v>32</v>
      </c>
      <c r="K131" s="3" t="s">
        <v>4</v>
      </c>
      <c r="L131" s="3" t="s">
        <v>1</v>
      </c>
      <c r="M131" s="10" t="s">
        <v>953</v>
      </c>
      <c r="N131" s="9" t="s">
        <v>4</v>
      </c>
      <c r="O131" s="9" t="s">
        <v>1</v>
      </c>
      <c r="P131" s="10" t="s">
        <v>1303</v>
      </c>
      <c r="Q131" t="s">
        <v>4</v>
      </c>
      <c r="R131" t="s">
        <v>1</v>
      </c>
      <c r="S131" t="s">
        <v>32</v>
      </c>
      <c r="T131" s="9" t="s">
        <v>4</v>
      </c>
      <c r="U131" s="9"/>
      <c r="V131" s="9"/>
      <c r="W131" s="9" t="s">
        <v>1</v>
      </c>
      <c r="X131" t="s">
        <v>1323</v>
      </c>
      <c r="Y131" s="9" t="s">
        <v>4</v>
      </c>
      <c r="Z131" s="9" t="s">
        <v>1</v>
      </c>
      <c r="AA131" t="s">
        <v>1329</v>
      </c>
      <c r="AB131" s="9" t="s">
        <v>5</v>
      </c>
      <c r="AC131" s="9" t="s">
        <v>1</v>
      </c>
      <c r="AD131">
        <f t="shared" ref="AD131:AD156" si="3">LEN(D131)+LEN(E131)</f>
        <v>385</v>
      </c>
    </row>
    <row r="132" spans="1:30" ht="150" hidden="1" x14ac:dyDescent="0.25">
      <c r="A132" t="s">
        <v>21</v>
      </c>
      <c r="B132" t="s">
        <v>254</v>
      </c>
      <c r="C132" s="3" t="s">
        <v>255</v>
      </c>
      <c r="D132" s="3" t="s">
        <v>439</v>
      </c>
      <c r="E132" t="s">
        <v>309</v>
      </c>
      <c r="F132" s="3" t="s">
        <v>32</v>
      </c>
      <c r="G132" t="s">
        <v>32</v>
      </c>
      <c r="H132" s="9" t="s">
        <v>4</v>
      </c>
      <c r="I132" s="9" t="s">
        <v>1</v>
      </c>
      <c r="J132" s="3" t="s">
        <v>458</v>
      </c>
      <c r="K132" s="3" t="s">
        <v>4</v>
      </c>
      <c r="L132" s="3" t="s">
        <v>1</v>
      </c>
      <c r="M132" s="10" t="s">
        <v>953</v>
      </c>
      <c r="N132" s="9" t="s">
        <v>4</v>
      </c>
      <c r="O132" s="9" t="s">
        <v>1</v>
      </c>
      <c r="P132" s="9" t="s">
        <v>32</v>
      </c>
      <c r="Q132" s="9" t="s">
        <v>4</v>
      </c>
      <c r="R132" s="9" t="s">
        <v>1</v>
      </c>
      <c r="S132" t="s">
        <v>32</v>
      </c>
      <c r="T132" s="9" t="s">
        <v>4</v>
      </c>
      <c r="U132" s="9"/>
      <c r="V132" s="9"/>
      <c r="W132" s="9" t="s">
        <v>1</v>
      </c>
      <c r="X132" t="s">
        <v>26</v>
      </c>
      <c r="Y132" s="9" t="s">
        <v>5</v>
      </c>
      <c r="Z132" s="9" t="s">
        <v>1</v>
      </c>
      <c r="AA132" t="s">
        <v>35</v>
      </c>
      <c r="AB132" s="9" t="s">
        <v>5</v>
      </c>
      <c r="AC132" s="9" t="s">
        <v>1</v>
      </c>
      <c r="AD132">
        <f t="shared" si="3"/>
        <v>380</v>
      </c>
    </row>
    <row r="133" spans="1:30" ht="150" hidden="1" x14ac:dyDescent="0.25">
      <c r="A133" t="s">
        <v>21</v>
      </c>
      <c r="B133" t="s">
        <v>254</v>
      </c>
      <c r="C133" s="3" t="s">
        <v>255</v>
      </c>
      <c r="D133" s="3" t="s">
        <v>439</v>
      </c>
      <c r="E133" t="s">
        <v>311</v>
      </c>
      <c r="F133" s="3" t="s">
        <v>32</v>
      </c>
      <c r="G133" t="s">
        <v>32</v>
      </c>
      <c r="H133" s="9" t="s">
        <v>4</v>
      </c>
      <c r="I133" s="9" t="s">
        <v>1</v>
      </c>
      <c r="J133" s="3" t="s">
        <v>459</v>
      </c>
      <c r="K133" s="3" t="s">
        <v>4</v>
      </c>
      <c r="L133" s="3" t="s">
        <v>1</v>
      </c>
      <c r="M133" s="10" t="s">
        <v>953</v>
      </c>
      <c r="N133" s="9" t="s">
        <v>4</v>
      </c>
      <c r="O133" s="9" t="s">
        <v>1</v>
      </c>
      <c r="P133" s="10" t="s">
        <v>1303</v>
      </c>
      <c r="Q133" t="s">
        <v>4</v>
      </c>
      <c r="R133" t="s">
        <v>1</v>
      </c>
      <c r="S133" t="s">
        <v>32</v>
      </c>
      <c r="T133" s="9" t="s">
        <v>4</v>
      </c>
      <c r="U133" s="9"/>
      <c r="V133" s="9"/>
      <c r="W133" s="9" t="s">
        <v>1</v>
      </c>
      <c r="X133" t="s">
        <v>1284</v>
      </c>
      <c r="Y133" s="9" t="s">
        <v>5</v>
      </c>
      <c r="Z133" s="9" t="s">
        <v>1</v>
      </c>
      <c r="AA133" t="s">
        <v>64</v>
      </c>
      <c r="AB133" s="9" t="s">
        <v>5</v>
      </c>
      <c r="AC133" s="9" t="s">
        <v>1</v>
      </c>
      <c r="AD133">
        <f t="shared" si="3"/>
        <v>377</v>
      </c>
    </row>
    <row r="134" spans="1:30" ht="150" hidden="1" x14ac:dyDescent="0.25">
      <c r="A134" t="s">
        <v>21</v>
      </c>
      <c r="B134" t="s">
        <v>254</v>
      </c>
      <c r="C134" s="3" t="s">
        <v>255</v>
      </c>
      <c r="D134" s="3" t="s">
        <v>439</v>
      </c>
      <c r="E134" t="s">
        <v>313</v>
      </c>
      <c r="F134" s="3" t="s">
        <v>32</v>
      </c>
      <c r="G134" t="s">
        <v>32</v>
      </c>
      <c r="H134" s="9" t="s">
        <v>4</v>
      </c>
      <c r="I134" s="9" t="s">
        <v>1</v>
      </c>
      <c r="J134" s="3" t="s">
        <v>460</v>
      </c>
      <c r="K134" s="3" t="s">
        <v>4</v>
      </c>
      <c r="L134" s="3" t="s">
        <v>1</v>
      </c>
      <c r="M134" s="10" t="s">
        <v>953</v>
      </c>
      <c r="N134" s="9" t="s">
        <v>4</v>
      </c>
      <c r="O134" s="9" t="s">
        <v>1</v>
      </c>
      <c r="P134" s="10" t="s">
        <v>1303</v>
      </c>
      <c r="Q134" t="s">
        <v>4</v>
      </c>
      <c r="R134" t="s">
        <v>1</v>
      </c>
      <c r="S134" t="s">
        <v>32</v>
      </c>
      <c r="T134" s="9" t="s">
        <v>4</v>
      </c>
      <c r="U134" s="9"/>
      <c r="V134" s="9"/>
      <c r="W134" s="9" t="s">
        <v>1</v>
      </c>
      <c r="X134" t="s">
        <v>32</v>
      </c>
      <c r="Y134" s="9" t="s">
        <v>4</v>
      </c>
      <c r="Z134" s="9" t="s">
        <v>1</v>
      </c>
      <c r="AA134" t="s">
        <v>32</v>
      </c>
      <c r="AB134" s="9" t="str">
        <f>IF(AA134=F134,"correct")</f>
        <v>correct</v>
      </c>
      <c r="AC134" s="9" t="s">
        <v>1</v>
      </c>
      <c r="AD134">
        <f t="shared" si="3"/>
        <v>375</v>
      </c>
    </row>
    <row r="135" spans="1:30" ht="150" hidden="1" x14ac:dyDescent="0.25">
      <c r="A135" t="s">
        <v>21</v>
      </c>
      <c r="B135" t="s">
        <v>254</v>
      </c>
      <c r="C135" s="3" t="s">
        <v>255</v>
      </c>
      <c r="D135" s="3" t="s">
        <v>439</v>
      </c>
      <c r="E135" t="s">
        <v>315</v>
      </c>
      <c r="F135" s="3" t="s">
        <v>32</v>
      </c>
      <c r="G135" t="s">
        <v>32</v>
      </c>
      <c r="H135" s="9" t="s">
        <v>4</v>
      </c>
      <c r="I135" s="9" t="s">
        <v>1</v>
      </c>
      <c r="J135" s="3" t="s">
        <v>461</v>
      </c>
      <c r="K135" s="3" t="s">
        <v>4</v>
      </c>
      <c r="L135" s="3" t="s">
        <v>1</v>
      </c>
      <c r="M135" s="10" t="s">
        <v>953</v>
      </c>
      <c r="N135" s="9" t="s">
        <v>4</v>
      </c>
      <c r="O135" s="9" t="s">
        <v>1</v>
      </c>
      <c r="P135" s="10" t="s">
        <v>1303</v>
      </c>
      <c r="Q135" t="s">
        <v>4</v>
      </c>
      <c r="R135" t="s">
        <v>1</v>
      </c>
      <c r="S135" t="s">
        <v>32</v>
      </c>
      <c r="T135" s="9" t="s">
        <v>4</v>
      </c>
      <c r="U135" s="9"/>
      <c r="V135" s="9"/>
      <c r="W135" s="9" t="s">
        <v>1</v>
      </c>
      <c r="X135" t="s">
        <v>26</v>
      </c>
      <c r="Y135" s="9" t="s">
        <v>5</v>
      </c>
      <c r="Z135" s="9" t="s">
        <v>1</v>
      </c>
      <c r="AA135" t="s">
        <v>35</v>
      </c>
      <c r="AB135" s="9" t="s">
        <v>5</v>
      </c>
      <c r="AC135" s="9" t="s">
        <v>1</v>
      </c>
      <c r="AD135">
        <f t="shared" si="3"/>
        <v>388</v>
      </c>
    </row>
    <row r="136" spans="1:30" ht="150" hidden="1" x14ac:dyDescent="0.25">
      <c r="A136" t="s">
        <v>21</v>
      </c>
      <c r="B136" t="s">
        <v>254</v>
      </c>
      <c r="C136" s="3" t="s">
        <v>255</v>
      </c>
      <c r="D136" s="3" t="s">
        <v>439</v>
      </c>
      <c r="E136" t="s">
        <v>317</v>
      </c>
      <c r="F136" s="3" t="s">
        <v>32</v>
      </c>
      <c r="G136" t="s">
        <v>32</v>
      </c>
      <c r="H136" s="9" t="s">
        <v>4</v>
      </c>
      <c r="I136" s="9" t="s">
        <v>1</v>
      </c>
      <c r="J136" s="3" t="s">
        <v>462</v>
      </c>
      <c r="K136" s="3" t="s">
        <v>4</v>
      </c>
      <c r="L136" s="3" t="s">
        <v>1</v>
      </c>
      <c r="M136" s="10" t="s">
        <v>953</v>
      </c>
      <c r="N136" s="9" t="s">
        <v>4</v>
      </c>
      <c r="O136" s="9" t="s">
        <v>1</v>
      </c>
      <c r="P136" s="10" t="s">
        <v>1303</v>
      </c>
      <c r="Q136" t="s">
        <v>4</v>
      </c>
      <c r="R136" t="s">
        <v>1</v>
      </c>
      <c r="S136" t="s">
        <v>32</v>
      </c>
      <c r="T136" s="9" t="s">
        <v>4</v>
      </c>
      <c r="U136" s="9"/>
      <c r="V136" s="9"/>
      <c r="W136" s="9" t="s">
        <v>1</v>
      </c>
      <c r="X136" t="s">
        <v>32</v>
      </c>
      <c r="Y136" s="9" t="s">
        <v>4</v>
      </c>
      <c r="Z136" s="9" t="s">
        <v>1</v>
      </c>
      <c r="AA136" t="s">
        <v>26</v>
      </c>
      <c r="AB136" s="9" t="s">
        <v>5</v>
      </c>
      <c r="AC136" s="9" t="s">
        <v>1</v>
      </c>
      <c r="AD136">
        <f t="shared" si="3"/>
        <v>379</v>
      </c>
    </row>
    <row r="137" spans="1:30" ht="150" hidden="1" x14ac:dyDescent="0.25">
      <c r="A137" t="s">
        <v>21</v>
      </c>
      <c r="B137" t="s">
        <v>254</v>
      </c>
      <c r="C137" s="3" t="s">
        <v>255</v>
      </c>
      <c r="D137" s="3" t="s">
        <v>439</v>
      </c>
      <c r="E137" t="s">
        <v>319</v>
      </c>
      <c r="F137" s="3" t="s">
        <v>26</v>
      </c>
      <c r="G137" t="s">
        <v>26</v>
      </c>
      <c r="H137" t="s">
        <v>4</v>
      </c>
      <c r="I137" s="9" t="s">
        <v>1</v>
      </c>
      <c r="J137" s="3" t="s">
        <v>407</v>
      </c>
      <c r="K137" s="3" t="s">
        <v>4</v>
      </c>
      <c r="L137" s="3" t="s">
        <v>1</v>
      </c>
      <c r="M137" s="10" t="s">
        <v>465</v>
      </c>
      <c r="N137" s="9" t="s">
        <v>4</v>
      </c>
      <c r="O137" s="9" t="s">
        <v>1</v>
      </c>
      <c r="P137" s="9" t="s">
        <v>26</v>
      </c>
      <c r="Q137" s="9" t="s">
        <v>4</v>
      </c>
      <c r="R137" s="9" t="s">
        <v>1</v>
      </c>
      <c r="S137" t="s">
        <v>26</v>
      </c>
      <c r="T137" s="9" t="s">
        <v>4</v>
      </c>
      <c r="U137" s="9"/>
      <c r="V137" s="9"/>
      <c r="W137" s="9" t="s">
        <v>1</v>
      </c>
      <c r="X137" t="s">
        <v>26</v>
      </c>
      <c r="Y137" s="9" t="s">
        <v>4</v>
      </c>
      <c r="Z137" s="9" t="s">
        <v>1</v>
      </c>
      <c r="AA137" t="s">
        <v>35</v>
      </c>
      <c r="AB137" s="9" t="s">
        <v>5</v>
      </c>
      <c r="AC137" s="9" t="s">
        <v>1</v>
      </c>
      <c r="AD137">
        <f t="shared" si="3"/>
        <v>383</v>
      </c>
    </row>
    <row r="138" spans="1:30" ht="150" hidden="1" x14ac:dyDescent="0.25">
      <c r="A138" t="s">
        <v>21</v>
      </c>
      <c r="B138" t="s">
        <v>254</v>
      </c>
      <c r="C138" s="3" t="s">
        <v>255</v>
      </c>
      <c r="D138" s="3" t="s">
        <v>439</v>
      </c>
      <c r="E138" t="s">
        <v>321</v>
      </c>
      <c r="F138" s="3" t="s">
        <v>26</v>
      </c>
      <c r="G138" t="s">
        <v>26</v>
      </c>
      <c r="H138" t="s">
        <v>4</v>
      </c>
      <c r="I138" s="9" t="s">
        <v>1</v>
      </c>
      <c r="J138" s="3" t="s">
        <v>463</v>
      </c>
      <c r="K138" s="3" t="s">
        <v>4</v>
      </c>
      <c r="L138" s="3" t="s">
        <v>1</v>
      </c>
      <c r="M138" s="10" t="s">
        <v>465</v>
      </c>
      <c r="N138" s="9" t="s">
        <v>4</v>
      </c>
      <c r="O138" s="9" t="s">
        <v>1</v>
      </c>
      <c r="P138" s="10" t="s">
        <v>448</v>
      </c>
      <c r="Q138" t="s">
        <v>5</v>
      </c>
      <c r="R138" t="s">
        <v>1</v>
      </c>
      <c r="S138" t="s">
        <v>26</v>
      </c>
      <c r="T138" s="9" t="s">
        <v>4</v>
      </c>
      <c r="U138" s="9"/>
      <c r="V138" s="9"/>
      <c r="W138" s="9" t="s">
        <v>1</v>
      </c>
      <c r="X138" t="s">
        <v>35</v>
      </c>
      <c r="Y138" s="9" t="s">
        <v>5</v>
      </c>
      <c r="Z138" s="9" t="s">
        <v>1</v>
      </c>
      <c r="AA138" t="s">
        <v>26</v>
      </c>
      <c r="AB138" s="9" t="str">
        <f>IF(AA138=F138,"correct")</f>
        <v>correct</v>
      </c>
      <c r="AC138" s="9" t="s">
        <v>1</v>
      </c>
      <c r="AD138">
        <f t="shared" si="3"/>
        <v>379</v>
      </c>
    </row>
    <row r="139" spans="1:30" ht="150" hidden="1" x14ac:dyDescent="0.25">
      <c r="A139" t="s">
        <v>21</v>
      </c>
      <c r="B139" t="s">
        <v>254</v>
      </c>
      <c r="C139" s="3" t="s">
        <v>255</v>
      </c>
      <c r="D139" s="3" t="s">
        <v>439</v>
      </c>
      <c r="E139" t="s">
        <v>323</v>
      </c>
      <c r="F139" s="3" t="s">
        <v>26</v>
      </c>
      <c r="G139" t="s">
        <v>26</v>
      </c>
      <c r="H139" t="s">
        <v>4</v>
      </c>
      <c r="I139" s="9" t="s">
        <v>1</v>
      </c>
      <c r="J139" s="3" t="s">
        <v>32</v>
      </c>
      <c r="K139" s="3" t="s">
        <v>5</v>
      </c>
      <c r="L139" s="3" t="s">
        <v>1</v>
      </c>
      <c r="M139" s="10" t="s">
        <v>465</v>
      </c>
      <c r="N139" s="9" t="s">
        <v>4</v>
      </c>
      <c r="O139" s="9" t="s">
        <v>1</v>
      </c>
      <c r="P139" s="10" t="s">
        <v>1284</v>
      </c>
      <c r="Q139" t="s">
        <v>4</v>
      </c>
      <c r="R139" t="s">
        <v>1</v>
      </c>
      <c r="S139" t="s">
        <v>26</v>
      </c>
      <c r="T139" s="9" t="s">
        <v>4</v>
      </c>
      <c r="U139" s="9"/>
      <c r="V139" s="9"/>
      <c r="W139" s="9" t="s">
        <v>1</v>
      </c>
      <c r="X139" t="s">
        <v>26</v>
      </c>
      <c r="Y139" s="9" t="s">
        <v>4</v>
      </c>
      <c r="Z139" s="9" t="s">
        <v>1</v>
      </c>
      <c r="AA139" t="s">
        <v>35</v>
      </c>
      <c r="AB139" s="9" t="s">
        <v>5</v>
      </c>
      <c r="AC139" s="9" t="s">
        <v>1</v>
      </c>
      <c r="AD139">
        <f t="shared" si="3"/>
        <v>378</v>
      </c>
    </row>
    <row r="140" spans="1:30" ht="150" hidden="1" x14ac:dyDescent="0.25">
      <c r="A140" t="s">
        <v>21</v>
      </c>
      <c r="B140" t="s">
        <v>254</v>
      </c>
      <c r="C140" s="3" t="s">
        <v>255</v>
      </c>
      <c r="D140" s="3" t="s">
        <v>439</v>
      </c>
      <c r="E140" t="s">
        <v>325</v>
      </c>
      <c r="F140" s="3" t="s">
        <v>26</v>
      </c>
      <c r="G140" t="s">
        <v>26</v>
      </c>
      <c r="H140" t="s">
        <v>4</v>
      </c>
      <c r="I140" s="9" t="s">
        <v>1</v>
      </c>
      <c r="J140" s="3" t="s">
        <v>464</v>
      </c>
      <c r="K140" s="3" t="s">
        <v>4</v>
      </c>
      <c r="L140" s="3" t="s">
        <v>1</v>
      </c>
      <c r="M140" s="10" t="s">
        <v>465</v>
      </c>
      <c r="N140" s="9" t="s">
        <v>4</v>
      </c>
      <c r="O140" s="9" t="s">
        <v>1</v>
      </c>
      <c r="P140" s="10" t="s">
        <v>1284</v>
      </c>
      <c r="Q140" t="s">
        <v>4</v>
      </c>
      <c r="R140" t="s">
        <v>1</v>
      </c>
      <c r="S140" t="s">
        <v>26</v>
      </c>
      <c r="T140" s="9" t="s">
        <v>4</v>
      </c>
      <c r="U140" s="9"/>
      <c r="V140" s="9"/>
      <c r="W140" s="9" t="s">
        <v>1</v>
      </c>
      <c r="X140" t="s">
        <v>26</v>
      </c>
      <c r="Y140" s="9" t="s">
        <v>4</v>
      </c>
      <c r="Z140" s="9" t="s">
        <v>1</v>
      </c>
      <c r="AA140" t="s">
        <v>35</v>
      </c>
      <c r="AB140" s="9" t="s">
        <v>5</v>
      </c>
      <c r="AC140" s="9" t="s">
        <v>1</v>
      </c>
      <c r="AD140">
        <f t="shared" si="3"/>
        <v>386</v>
      </c>
    </row>
    <row r="141" spans="1:30" ht="150" hidden="1" x14ac:dyDescent="0.25">
      <c r="A141" t="s">
        <v>21</v>
      </c>
      <c r="B141" t="s">
        <v>254</v>
      </c>
      <c r="C141" s="3" t="s">
        <v>255</v>
      </c>
      <c r="D141" s="3" t="s">
        <v>439</v>
      </c>
      <c r="E141" t="s">
        <v>327</v>
      </c>
      <c r="F141" s="3" t="s">
        <v>26</v>
      </c>
      <c r="G141" t="s">
        <v>26</v>
      </c>
      <c r="H141" t="s">
        <v>4</v>
      </c>
      <c r="I141" s="9" t="s">
        <v>1</v>
      </c>
      <c r="J141" s="3" t="s">
        <v>465</v>
      </c>
      <c r="K141" s="3" t="s">
        <v>4</v>
      </c>
      <c r="L141" s="3" t="s">
        <v>1</v>
      </c>
      <c r="M141" s="10" t="s">
        <v>465</v>
      </c>
      <c r="N141" s="9" t="s">
        <v>4</v>
      </c>
      <c r="O141" s="9" t="s">
        <v>1</v>
      </c>
      <c r="P141" s="10" t="s">
        <v>1284</v>
      </c>
      <c r="Q141" t="s">
        <v>4</v>
      </c>
      <c r="R141" t="s">
        <v>1</v>
      </c>
      <c r="S141" t="s">
        <v>26</v>
      </c>
      <c r="T141" s="9" t="s">
        <v>4</v>
      </c>
      <c r="U141" s="9"/>
      <c r="V141" s="9"/>
      <c r="W141" s="9" t="s">
        <v>1</v>
      </c>
      <c r="X141" t="s">
        <v>26</v>
      </c>
      <c r="Y141" s="9" t="s">
        <v>4</v>
      </c>
      <c r="Z141" s="9" t="s">
        <v>1</v>
      </c>
      <c r="AA141" t="s">
        <v>35</v>
      </c>
      <c r="AB141" s="9" t="s">
        <v>5</v>
      </c>
      <c r="AC141" s="9" t="s">
        <v>1</v>
      </c>
      <c r="AD141">
        <f t="shared" si="3"/>
        <v>382</v>
      </c>
    </row>
    <row r="142" spans="1:30" ht="150" hidden="1" x14ac:dyDescent="0.25">
      <c r="A142" t="s">
        <v>21</v>
      </c>
      <c r="B142" t="s">
        <v>254</v>
      </c>
      <c r="C142" s="3" t="s">
        <v>255</v>
      </c>
      <c r="D142" s="3" t="s">
        <v>439</v>
      </c>
      <c r="E142" t="s">
        <v>329</v>
      </c>
      <c r="F142" s="3" t="s">
        <v>26</v>
      </c>
      <c r="G142" t="s">
        <v>26</v>
      </c>
      <c r="H142" t="s">
        <v>4</v>
      </c>
      <c r="I142" s="9" t="s">
        <v>1</v>
      </c>
      <c r="J142" s="3" t="s">
        <v>35</v>
      </c>
      <c r="K142" s="3" t="s">
        <v>5</v>
      </c>
      <c r="L142" s="3" t="s">
        <v>1</v>
      </c>
      <c r="M142" s="10" t="s">
        <v>447</v>
      </c>
      <c r="N142" s="9" t="s">
        <v>5</v>
      </c>
      <c r="O142" s="9" t="s">
        <v>1</v>
      </c>
      <c r="P142" s="10" t="s">
        <v>448</v>
      </c>
      <c r="Q142" t="s">
        <v>5</v>
      </c>
      <c r="R142" t="s">
        <v>1</v>
      </c>
      <c r="S142" t="s">
        <v>26</v>
      </c>
      <c r="T142" s="9" t="s">
        <v>4</v>
      </c>
      <c r="U142" s="9"/>
      <c r="V142" s="9"/>
      <c r="W142" s="9" t="s">
        <v>1</v>
      </c>
      <c r="X142" t="s">
        <v>1284</v>
      </c>
      <c r="Y142" t="s">
        <v>4</v>
      </c>
      <c r="Z142" t="s">
        <v>1</v>
      </c>
      <c r="AA142" t="s">
        <v>35</v>
      </c>
      <c r="AB142" s="9" t="s">
        <v>5</v>
      </c>
      <c r="AC142" s="9" t="s">
        <v>1</v>
      </c>
      <c r="AD142">
        <f t="shared" si="3"/>
        <v>378</v>
      </c>
    </row>
    <row r="143" spans="1:30" ht="150" hidden="1" x14ac:dyDescent="0.25">
      <c r="A143" t="s">
        <v>21</v>
      </c>
      <c r="B143" t="s">
        <v>254</v>
      </c>
      <c r="C143" s="3" t="s">
        <v>255</v>
      </c>
      <c r="D143" s="3" t="s">
        <v>439</v>
      </c>
      <c r="E143" t="s">
        <v>331</v>
      </c>
      <c r="F143" s="3" t="s">
        <v>26</v>
      </c>
      <c r="G143" t="s">
        <v>26</v>
      </c>
      <c r="H143" t="s">
        <v>4</v>
      </c>
      <c r="I143" s="9" t="s">
        <v>1</v>
      </c>
      <c r="J143" s="3" t="s">
        <v>466</v>
      </c>
      <c r="K143" s="3" t="s">
        <v>4</v>
      </c>
      <c r="L143" s="3" t="s">
        <v>1</v>
      </c>
      <c r="M143" s="10" t="s">
        <v>465</v>
      </c>
      <c r="N143" s="9" t="s">
        <v>4</v>
      </c>
      <c r="O143" s="9" t="s">
        <v>1</v>
      </c>
      <c r="P143" s="10" t="s">
        <v>448</v>
      </c>
      <c r="Q143" t="s">
        <v>5</v>
      </c>
      <c r="R143" t="s">
        <v>1</v>
      </c>
      <c r="S143" t="s">
        <v>26</v>
      </c>
      <c r="T143" s="9" t="s">
        <v>4</v>
      </c>
      <c r="U143" s="9"/>
      <c r="V143" s="9"/>
      <c r="W143" s="9" t="s">
        <v>1</v>
      </c>
      <c r="X143" t="s">
        <v>26</v>
      </c>
      <c r="Y143" s="9" t="s">
        <v>4</v>
      </c>
      <c r="Z143" s="9" t="s">
        <v>1</v>
      </c>
      <c r="AA143" t="s">
        <v>35</v>
      </c>
      <c r="AB143" s="9" t="s">
        <v>5</v>
      </c>
      <c r="AC143" s="9" t="s">
        <v>1</v>
      </c>
      <c r="AD143">
        <f t="shared" si="3"/>
        <v>386</v>
      </c>
    </row>
    <row r="144" spans="1:30" ht="150" hidden="1" x14ac:dyDescent="0.25">
      <c r="A144" t="s">
        <v>21</v>
      </c>
      <c r="B144" t="s">
        <v>254</v>
      </c>
      <c r="C144" s="3" t="s">
        <v>255</v>
      </c>
      <c r="D144" s="3" t="s">
        <v>439</v>
      </c>
      <c r="E144" t="s">
        <v>333</v>
      </c>
      <c r="F144" s="3" t="s">
        <v>26</v>
      </c>
      <c r="G144" t="s">
        <v>26</v>
      </c>
      <c r="H144" t="s">
        <v>4</v>
      </c>
      <c r="I144" s="9" t="s">
        <v>1</v>
      </c>
      <c r="J144" s="3" t="s">
        <v>467</v>
      </c>
      <c r="K144" s="3" t="s">
        <v>4</v>
      </c>
      <c r="L144" s="3" t="s">
        <v>1</v>
      </c>
      <c r="M144" s="10" t="s">
        <v>465</v>
      </c>
      <c r="N144" s="9" t="s">
        <v>4</v>
      </c>
      <c r="O144" s="9" t="s">
        <v>1</v>
      </c>
      <c r="P144" s="10" t="s">
        <v>1284</v>
      </c>
      <c r="Q144" t="s">
        <v>4</v>
      </c>
      <c r="R144" t="s">
        <v>1</v>
      </c>
      <c r="S144" t="s">
        <v>26</v>
      </c>
      <c r="T144" s="9" t="s">
        <v>4</v>
      </c>
      <c r="U144" s="9"/>
      <c r="V144" s="9"/>
      <c r="W144" s="9" t="s">
        <v>1</v>
      </c>
      <c r="X144" t="s">
        <v>35</v>
      </c>
      <c r="Y144" s="9" t="s">
        <v>5</v>
      </c>
      <c r="Z144" s="9" t="s">
        <v>1</v>
      </c>
      <c r="AA144" t="s">
        <v>140</v>
      </c>
      <c r="AB144" s="9" t="s">
        <v>3</v>
      </c>
      <c r="AC144" s="9" t="s">
        <v>1</v>
      </c>
      <c r="AD144">
        <f t="shared" si="3"/>
        <v>378</v>
      </c>
    </row>
    <row r="145" spans="1:30" ht="150" hidden="1" x14ac:dyDescent="0.25">
      <c r="A145" t="s">
        <v>21</v>
      </c>
      <c r="B145" t="s">
        <v>254</v>
      </c>
      <c r="C145" s="3" t="s">
        <v>255</v>
      </c>
      <c r="D145" s="3" t="s">
        <v>439</v>
      </c>
      <c r="E145" t="s">
        <v>335</v>
      </c>
      <c r="F145" s="3" t="s">
        <v>26</v>
      </c>
      <c r="G145" t="s">
        <v>26</v>
      </c>
      <c r="H145" t="s">
        <v>4</v>
      </c>
      <c r="I145" s="9" t="s">
        <v>1</v>
      </c>
      <c r="J145" s="3" t="s">
        <v>397</v>
      </c>
      <c r="K145" s="3" t="s">
        <v>4</v>
      </c>
      <c r="L145" s="3" t="s">
        <v>1</v>
      </c>
      <c r="M145" s="10" t="s">
        <v>465</v>
      </c>
      <c r="N145" s="9" t="s">
        <v>4</v>
      </c>
      <c r="O145" s="9" t="s">
        <v>1</v>
      </c>
      <c r="P145" s="10" t="s">
        <v>1284</v>
      </c>
      <c r="Q145" t="s">
        <v>4</v>
      </c>
      <c r="R145" t="s">
        <v>1</v>
      </c>
      <c r="S145" t="s">
        <v>26</v>
      </c>
      <c r="T145" s="9" t="s">
        <v>4</v>
      </c>
      <c r="U145" s="9"/>
      <c r="V145" s="9"/>
      <c r="W145" s="9" t="s">
        <v>1</v>
      </c>
      <c r="X145" t="s">
        <v>1284</v>
      </c>
      <c r="Y145" t="s">
        <v>4</v>
      </c>
      <c r="Z145" t="s">
        <v>1</v>
      </c>
      <c r="AA145" t="s">
        <v>35</v>
      </c>
      <c r="AB145" s="9" t="s">
        <v>5</v>
      </c>
      <c r="AC145" s="9" t="s">
        <v>1</v>
      </c>
      <c r="AD145">
        <f t="shared" si="3"/>
        <v>379</v>
      </c>
    </row>
    <row r="146" spans="1:30" ht="150" hidden="1" x14ac:dyDescent="0.25">
      <c r="A146" t="s">
        <v>21</v>
      </c>
      <c r="B146" t="s">
        <v>254</v>
      </c>
      <c r="C146" s="3" t="s">
        <v>255</v>
      </c>
      <c r="D146" s="3" t="s">
        <v>439</v>
      </c>
      <c r="E146" t="s">
        <v>337</v>
      </c>
      <c r="F146" s="3" t="s">
        <v>26</v>
      </c>
      <c r="G146" t="s">
        <v>26</v>
      </c>
      <c r="H146" t="s">
        <v>4</v>
      </c>
      <c r="I146" s="9" t="s">
        <v>1</v>
      </c>
      <c r="J146" s="3" t="s">
        <v>468</v>
      </c>
      <c r="K146" s="3" t="s">
        <v>4</v>
      </c>
      <c r="L146" s="3" t="s">
        <v>1</v>
      </c>
      <c r="M146" s="10" t="s">
        <v>465</v>
      </c>
      <c r="N146" s="9" t="s">
        <v>4</v>
      </c>
      <c r="O146" s="9" t="s">
        <v>1</v>
      </c>
      <c r="P146" s="10" t="s">
        <v>1284</v>
      </c>
      <c r="Q146" t="s">
        <v>4</v>
      </c>
      <c r="R146" t="s">
        <v>1</v>
      </c>
      <c r="S146" t="s">
        <v>26</v>
      </c>
      <c r="T146" s="9" t="s">
        <v>4</v>
      </c>
      <c r="U146" s="9"/>
      <c r="V146" s="9"/>
      <c r="W146" s="9" t="s">
        <v>1</v>
      </c>
      <c r="X146" t="s">
        <v>26</v>
      </c>
      <c r="Y146" s="9" t="s">
        <v>4</v>
      </c>
      <c r="Z146" s="9" t="s">
        <v>1</v>
      </c>
      <c r="AA146" t="s">
        <v>1330</v>
      </c>
      <c r="AB146" s="9" t="s">
        <v>5</v>
      </c>
      <c r="AC146" s="9" t="s">
        <v>1</v>
      </c>
      <c r="AD146">
        <f t="shared" si="3"/>
        <v>378</v>
      </c>
    </row>
    <row r="147" spans="1:30" ht="195" hidden="1" x14ac:dyDescent="0.25">
      <c r="A147" t="s">
        <v>21</v>
      </c>
      <c r="B147" t="s">
        <v>254</v>
      </c>
      <c r="C147" s="3" t="s">
        <v>255</v>
      </c>
      <c r="D147" s="3" t="s">
        <v>439</v>
      </c>
      <c r="E147" t="s">
        <v>339</v>
      </c>
      <c r="F147" s="3" t="s">
        <v>26</v>
      </c>
      <c r="G147" t="s">
        <v>26</v>
      </c>
      <c r="H147" t="s">
        <v>4</v>
      </c>
      <c r="I147" s="9" t="s">
        <v>1</v>
      </c>
      <c r="J147" s="3" t="s">
        <v>469</v>
      </c>
      <c r="K147" s="3" t="s">
        <v>4</v>
      </c>
      <c r="L147" s="3" t="s">
        <v>1</v>
      </c>
      <c r="M147" s="10" t="s">
        <v>465</v>
      </c>
      <c r="N147" s="9" t="s">
        <v>4</v>
      </c>
      <c r="O147" s="9" t="s">
        <v>1</v>
      </c>
      <c r="P147" s="10" t="s">
        <v>448</v>
      </c>
      <c r="Q147" t="s">
        <v>5</v>
      </c>
      <c r="R147" t="s">
        <v>1</v>
      </c>
      <c r="S147" t="s">
        <v>26</v>
      </c>
      <c r="T147" s="9" t="s">
        <v>4</v>
      </c>
      <c r="U147" s="9"/>
      <c r="V147" s="9"/>
      <c r="W147" s="9" t="s">
        <v>1</v>
      </c>
      <c r="X147" t="s">
        <v>35</v>
      </c>
      <c r="Y147" s="9" t="s">
        <v>5</v>
      </c>
      <c r="Z147" s="9" t="s">
        <v>1</v>
      </c>
      <c r="AA147" t="s">
        <v>140</v>
      </c>
      <c r="AB147" s="9" t="s">
        <v>3</v>
      </c>
      <c r="AC147" s="9" t="s">
        <v>1</v>
      </c>
      <c r="AD147">
        <f t="shared" si="3"/>
        <v>387</v>
      </c>
    </row>
    <row r="148" spans="1:30" ht="150" hidden="1" x14ac:dyDescent="0.25">
      <c r="A148" t="s">
        <v>21</v>
      </c>
      <c r="B148" t="s">
        <v>254</v>
      </c>
      <c r="C148" s="3" t="s">
        <v>255</v>
      </c>
      <c r="D148" s="3" t="s">
        <v>439</v>
      </c>
      <c r="E148" t="s">
        <v>341</v>
      </c>
      <c r="F148" s="3" t="s">
        <v>26</v>
      </c>
      <c r="G148" t="s">
        <v>26</v>
      </c>
      <c r="H148" t="s">
        <v>4</v>
      </c>
      <c r="I148" s="9" t="s">
        <v>1</v>
      </c>
      <c r="J148" s="3" t="s">
        <v>470</v>
      </c>
      <c r="K148" s="3" t="s">
        <v>5</v>
      </c>
      <c r="L148" s="3" t="s">
        <v>2</v>
      </c>
      <c r="M148" s="10" t="s">
        <v>465</v>
      </c>
      <c r="N148" s="9" t="s">
        <v>4</v>
      </c>
      <c r="O148" s="9" t="s">
        <v>1</v>
      </c>
      <c r="P148" s="9" t="s">
        <v>35</v>
      </c>
      <c r="Q148" s="9" t="s">
        <v>5</v>
      </c>
      <c r="R148" s="9" t="s">
        <v>1</v>
      </c>
      <c r="S148" t="s">
        <v>26</v>
      </c>
      <c r="T148" s="9" t="s">
        <v>4</v>
      </c>
      <c r="U148" s="9"/>
      <c r="V148" s="9"/>
      <c r="W148" s="9" t="s">
        <v>1</v>
      </c>
      <c r="X148" t="s">
        <v>35</v>
      </c>
      <c r="Y148" s="9" t="s">
        <v>5</v>
      </c>
      <c r="Z148" s="9" t="s">
        <v>1</v>
      </c>
      <c r="AA148" t="s">
        <v>26</v>
      </c>
      <c r="AB148" s="9" t="str">
        <f>IF(AA148=F148,"correct")</f>
        <v>correct</v>
      </c>
      <c r="AC148" s="9" t="s">
        <v>1</v>
      </c>
      <c r="AD148">
        <f t="shared" si="3"/>
        <v>384</v>
      </c>
    </row>
    <row r="149" spans="1:30" ht="150" hidden="1" x14ac:dyDescent="0.25">
      <c r="A149" t="s">
        <v>21</v>
      </c>
      <c r="B149" t="s">
        <v>254</v>
      </c>
      <c r="C149" s="3" t="s">
        <v>255</v>
      </c>
      <c r="D149" s="3" t="s">
        <v>439</v>
      </c>
      <c r="E149" t="s">
        <v>343</v>
      </c>
      <c r="F149" s="3" t="s">
        <v>26</v>
      </c>
      <c r="G149" t="s">
        <v>26</v>
      </c>
      <c r="H149" t="s">
        <v>4</v>
      </c>
      <c r="I149" s="9" t="s">
        <v>1</v>
      </c>
      <c r="J149" s="3" t="s">
        <v>35</v>
      </c>
      <c r="K149" s="3" t="s">
        <v>5</v>
      </c>
      <c r="L149" s="3" t="s">
        <v>1</v>
      </c>
      <c r="M149" s="10" t="s">
        <v>465</v>
      </c>
      <c r="N149" s="9" t="s">
        <v>4</v>
      </c>
      <c r="O149" s="9" t="s">
        <v>1</v>
      </c>
      <c r="P149" s="9" t="s">
        <v>35</v>
      </c>
      <c r="Q149" s="9" t="s">
        <v>5</v>
      </c>
      <c r="R149" s="9" t="s">
        <v>1</v>
      </c>
      <c r="S149" t="s">
        <v>26</v>
      </c>
      <c r="T149" s="9" t="s">
        <v>4</v>
      </c>
      <c r="U149" s="9"/>
      <c r="V149" s="9"/>
      <c r="W149" s="9" t="s">
        <v>1</v>
      </c>
      <c r="X149" t="s">
        <v>26</v>
      </c>
      <c r="Y149" s="9" t="s">
        <v>4</v>
      </c>
      <c r="Z149" s="9" t="s">
        <v>1</v>
      </c>
      <c r="AA149" t="s">
        <v>35</v>
      </c>
      <c r="AB149" s="9" t="s">
        <v>5</v>
      </c>
      <c r="AC149" s="9" t="s">
        <v>1</v>
      </c>
      <c r="AD149">
        <f t="shared" si="3"/>
        <v>383</v>
      </c>
    </row>
    <row r="150" spans="1:30" ht="150" hidden="1" x14ac:dyDescent="0.25">
      <c r="A150" t="s">
        <v>21</v>
      </c>
      <c r="B150" t="s">
        <v>254</v>
      </c>
      <c r="C150" s="3" t="s">
        <v>255</v>
      </c>
      <c r="D150" s="3" t="s">
        <v>439</v>
      </c>
      <c r="E150" t="s">
        <v>345</v>
      </c>
      <c r="F150" s="3" t="s">
        <v>26</v>
      </c>
      <c r="G150" t="s">
        <v>26</v>
      </c>
      <c r="H150" t="s">
        <v>4</v>
      </c>
      <c r="I150" s="9" t="s">
        <v>1</v>
      </c>
      <c r="J150" s="3" t="s">
        <v>471</v>
      </c>
      <c r="K150" s="3" t="s">
        <v>5</v>
      </c>
      <c r="L150" s="3" t="s">
        <v>1</v>
      </c>
      <c r="M150" s="10" t="s">
        <v>465</v>
      </c>
      <c r="N150" s="9" t="s">
        <v>4</v>
      </c>
      <c r="O150" s="9" t="s">
        <v>1</v>
      </c>
      <c r="P150" s="10" t="s">
        <v>1284</v>
      </c>
      <c r="Q150" t="s">
        <v>4</v>
      </c>
      <c r="R150" t="s">
        <v>1</v>
      </c>
      <c r="S150" t="s">
        <v>26</v>
      </c>
      <c r="T150" s="9" t="s">
        <v>4</v>
      </c>
      <c r="U150" s="9"/>
      <c r="V150" s="9"/>
      <c r="W150" s="9" t="s">
        <v>1</v>
      </c>
      <c r="X150" t="s">
        <v>1284</v>
      </c>
      <c r="Y150" t="s">
        <v>4</v>
      </c>
      <c r="Z150" t="s">
        <v>1</v>
      </c>
      <c r="AA150" t="s">
        <v>26</v>
      </c>
      <c r="AB150" s="9" t="str">
        <f>IF(AA150=F150,"correct")</f>
        <v>correct</v>
      </c>
      <c r="AC150" s="9" t="s">
        <v>1</v>
      </c>
      <c r="AD150">
        <f t="shared" si="3"/>
        <v>380</v>
      </c>
    </row>
    <row r="151" spans="1:30" ht="150" hidden="1" x14ac:dyDescent="0.25">
      <c r="A151" t="s">
        <v>21</v>
      </c>
      <c r="B151" t="s">
        <v>254</v>
      </c>
      <c r="C151" s="3" t="s">
        <v>255</v>
      </c>
      <c r="D151" s="3" t="s">
        <v>439</v>
      </c>
      <c r="E151" t="s">
        <v>347</v>
      </c>
      <c r="F151" s="3" t="s">
        <v>26</v>
      </c>
      <c r="G151" t="s">
        <v>26</v>
      </c>
      <c r="H151" t="s">
        <v>4</v>
      </c>
      <c r="I151" s="9" t="s">
        <v>1</v>
      </c>
      <c r="J151" s="3" t="s">
        <v>472</v>
      </c>
      <c r="K151" s="3" t="s">
        <v>5</v>
      </c>
      <c r="L151" s="3" t="s">
        <v>1</v>
      </c>
      <c r="M151" s="10" t="s">
        <v>447</v>
      </c>
      <c r="N151" s="9" t="s">
        <v>5</v>
      </c>
      <c r="O151" s="9" t="s">
        <v>1</v>
      </c>
      <c r="P151" s="10" t="s">
        <v>448</v>
      </c>
      <c r="Q151" t="s">
        <v>5</v>
      </c>
      <c r="R151" t="s">
        <v>1</v>
      </c>
      <c r="S151" t="s">
        <v>26</v>
      </c>
      <c r="T151" s="9" t="s">
        <v>4</v>
      </c>
      <c r="U151" s="9"/>
      <c r="V151" s="9"/>
      <c r="W151" s="9" t="s">
        <v>1</v>
      </c>
      <c r="X151" t="s">
        <v>26</v>
      </c>
      <c r="Y151" s="9" t="s">
        <v>4</v>
      </c>
      <c r="Z151" s="9" t="s">
        <v>1</v>
      </c>
      <c r="AA151" t="s">
        <v>26</v>
      </c>
      <c r="AB151" s="9" t="str">
        <f>IF(AA151=F151,"correct")</f>
        <v>correct</v>
      </c>
      <c r="AC151" s="9" t="s">
        <v>1</v>
      </c>
      <c r="AD151">
        <f t="shared" si="3"/>
        <v>382</v>
      </c>
    </row>
    <row r="152" spans="1:30" ht="165" hidden="1" x14ac:dyDescent="0.25">
      <c r="A152" t="s">
        <v>21</v>
      </c>
      <c r="B152" t="s">
        <v>254</v>
      </c>
      <c r="C152" s="3" t="s">
        <v>255</v>
      </c>
      <c r="D152" s="3" t="s">
        <v>439</v>
      </c>
      <c r="E152" t="s">
        <v>349</v>
      </c>
      <c r="F152" s="3" t="s">
        <v>26</v>
      </c>
      <c r="G152" t="s">
        <v>32</v>
      </c>
      <c r="H152" t="s">
        <v>5</v>
      </c>
      <c r="I152" s="9" t="s">
        <v>1</v>
      </c>
      <c r="J152" s="3" t="s">
        <v>473</v>
      </c>
      <c r="K152" s="3" t="s">
        <v>3</v>
      </c>
      <c r="L152" t="s">
        <v>1</v>
      </c>
      <c r="M152" s="10" t="s">
        <v>953</v>
      </c>
      <c r="N152" s="9" t="s">
        <v>5</v>
      </c>
      <c r="O152" s="9" t="s">
        <v>1</v>
      </c>
      <c r="P152" s="9" t="s">
        <v>26</v>
      </c>
      <c r="Q152" s="9" t="s">
        <v>4</v>
      </c>
      <c r="R152" s="9" t="s">
        <v>1</v>
      </c>
      <c r="S152" t="s">
        <v>26</v>
      </c>
      <c r="T152" s="9" t="s">
        <v>4</v>
      </c>
      <c r="U152" s="9"/>
      <c r="V152" s="9"/>
      <c r="W152" s="9" t="s">
        <v>1</v>
      </c>
      <c r="X152" t="s">
        <v>26</v>
      </c>
      <c r="Y152" s="9" t="s">
        <v>4</v>
      </c>
      <c r="Z152" s="9" t="s">
        <v>1</v>
      </c>
      <c r="AA152" t="s">
        <v>26</v>
      </c>
      <c r="AB152" s="9" t="str">
        <f>IF(AA152=F152,"correct")</f>
        <v>correct</v>
      </c>
      <c r="AC152" s="9" t="s">
        <v>1</v>
      </c>
      <c r="AD152">
        <f t="shared" si="3"/>
        <v>411</v>
      </c>
    </row>
    <row r="153" spans="1:30" ht="150" hidden="1" x14ac:dyDescent="0.25">
      <c r="A153" t="s">
        <v>21</v>
      </c>
      <c r="B153" t="s">
        <v>254</v>
      </c>
      <c r="C153" s="3" t="s">
        <v>255</v>
      </c>
      <c r="D153" s="3" t="s">
        <v>439</v>
      </c>
      <c r="E153" t="s">
        <v>351</v>
      </c>
      <c r="F153" s="3" t="s">
        <v>26</v>
      </c>
      <c r="G153" t="s">
        <v>26</v>
      </c>
      <c r="H153" t="s">
        <v>4</v>
      </c>
      <c r="I153" s="9" t="s">
        <v>1</v>
      </c>
      <c r="J153" s="3" t="s">
        <v>420</v>
      </c>
      <c r="K153" s="3" t="s">
        <v>4</v>
      </c>
      <c r="L153" s="3" t="s">
        <v>1</v>
      </c>
      <c r="M153" s="10" t="s">
        <v>465</v>
      </c>
      <c r="N153" s="9" t="s">
        <v>4</v>
      </c>
      <c r="O153" s="9" t="s">
        <v>1</v>
      </c>
      <c r="P153" s="10" t="s">
        <v>1284</v>
      </c>
      <c r="Q153" t="s">
        <v>4</v>
      </c>
      <c r="R153" t="s">
        <v>1</v>
      </c>
      <c r="S153" t="s">
        <v>26</v>
      </c>
      <c r="T153" s="9" t="s">
        <v>4</v>
      </c>
      <c r="U153" s="9"/>
      <c r="V153" s="9"/>
      <c r="W153" s="9" t="s">
        <v>1</v>
      </c>
      <c r="X153" t="s">
        <v>26</v>
      </c>
      <c r="Y153" s="9" t="s">
        <v>4</v>
      </c>
      <c r="Z153" s="9" t="s">
        <v>1</v>
      </c>
      <c r="AA153" t="s">
        <v>26</v>
      </c>
      <c r="AB153" s="9" t="str">
        <f>IF(AA153=F153,"correct")</f>
        <v>correct</v>
      </c>
      <c r="AC153" s="9" t="s">
        <v>1</v>
      </c>
      <c r="AD153">
        <f t="shared" si="3"/>
        <v>399</v>
      </c>
    </row>
    <row r="154" spans="1:30" ht="195" hidden="1" x14ac:dyDescent="0.25">
      <c r="A154" t="s">
        <v>21</v>
      </c>
      <c r="B154" t="s">
        <v>254</v>
      </c>
      <c r="C154" s="3" t="s">
        <v>255</v>
      </c>
      <c r="D154" s="3" t="s">
        <v>439</v>
      </c>
      <c r="E154" t="s">
        <v>353</v>
      </c>
      <c r="F154" s="3" t="s">
        <v>26</v>
      </c>
      <c r="G154" t="s">
        <v>35</v>
      </c>
      <c r="H154" t="s">
        <v>5</v>
      </c>
      <c r="I154" s="9" t="s">
        <v>1</v>
      </c>
      <c r="J154" s="3" t="s">
        <v>474</v>
      </c>
      <c r="K154" s="3" t="s">
        <v>5</v>
      </c>
      <c r="L154" s="3" t="s">
        <v>1</v>
      </c>
      <c r="M154" s="10" t="s">
        <v>465</v>
      </c>
      <c r="N154" s="9" t="s">
        <v>4</v>
      </c>
      <c r="O154" s="9" t="s">
        <v>1</v>
      </c>
      <c r="P154" s="10" t="s">
        <v>1284</v>
      </c>
      <c r="Q154" t="s">
        <v>4</v>
      </c>
      <c r="R154" t="s">
        <v>1</v>
      </c>
      <c r="S154" t="s">
        <v>26</v>
      </c>
      <c r="T154" s="9" t="s">
        <v>4</v>
      </c>
      <c r="U154" s="9"/>
      <c r="V154" s="9"/>
      <c r="W154" s="9" t="s">
        <v>1</v>
      </c>
      <c r="X154" t="s">
        <v>26</v>
      </c>
      <c r="Y154" s="9" t="s">
        <v>4</v>
      </c>
      <c r="Z154" s="9" t="s">
        <v>1</v>
      </c>
      <c r="AA154" t="s">
        <v>26</v>
      </c>
      <c r="AB154" s="9" t="str">
        <f>IF(AA154=F154,"correct")</f>
        <v>correct</v>
      </c>
      <c r="AC154" s="9" t="s">
        <v>1</v>
      </c>
      <c r="AD154">
        <f t="shared" si="3"/>
        <v>410</v>
      </c>
    </row>
    <row r="155" spans="1:30" ht="150" hidden="1" x14ac:dyDescent="0.25">
      <c r="A155" t="s">
        <v>21</v>
      </c>
      <c r="B155" t="s">
        <v>254</v>
      </c>
      <c r="C155" s="3" t="s">
        <v>255</v>
      </c>
      <c r="D155" s="3" t="s">
        <v>439</v>
      </c>
      <c r="E155" t="s">
        <v>355</v>
      </c>
      <c r="F155" s="3" t="s">
        <v>32</v>
      </c>
      <c r="G155" t="s">
        <v>32</v>
      </c>
      <c r="H155" s="9" t="s">
        <v>4</v>
      </c>
      <c r="I155" s="9" t="s">
        <v>1</v>
      </c>
      <c r="J155" s="3" t="s">
        <v>475</v>
      </c>
      <c r="K155" s="3" t="s">
        <v>4</v>
      </c>
      <c r="L155" s="3" t="s">
        <v>1</v>
      </c>
      <c r="M155" s="10" t="s">
        <v>953</v>
      </c>
      <c r="N155" s="9" t="s">
        <v>4</v>
      </c>
      <c r="O155" s="9" t="s">
        <v>1</v>
      </c>
      <c r="P155" s="10" t="s">
        <v>1284</v>
      </c>
      <c r="Q155" t="s">
        <v>5</v>
      </c>
      <c r="R155" t="s">
        <v>1</v>
      </c>
      <c r="S155" t="s">
        <v>26</v>
      </c>
      <c r="T155" s="9" t="s">
        <v>4</v>
      </c>
      <c r="U155" s="9"/>
      <c r="V155" s="9"/>
      <c r="W155" s="9" t="s">
        <v>1</v>
      </c>
      <c r="X155" t="s">
        <v>26</v>
      </c>
      <c r="Y155" s="9" t="s">
        <v>4</v>
      </c>
      <c r="Z155" s="9" t="s">
        <v>1</v>
      </c>
      <c r="AA155" t="s">
        <v>26</v>
      </c>
      <c r="AB155" s="9" t="s">
        <v>5</v>
      </c>
      <c r="AC155" s="9" t="s">
        <v>1</v>
      </c>
      <c r="AD155">
        <f t="shared" si="3"/>
        <v>440</v>
      </c>
    </row>
    <row r="156" spans="1:30" ht="195" hidden="1" x14ac:dyDescent="0.25">
      <c r="A156" t="s">
        <v>21</v>
      </c>
      <c r="B156" t="s">
        <v>254</v>
      </c>
      <c r="C156" s="3" t="s">
        <v>255</v>
      </c>
      <c r="D156" s="3" t="s">
        <v>439</v>
      </c>
      <c r="E156" t="s">
        <v>357</v>
      </c>
      <c r="F156" s="3" t="s">
        <v>26</v>
      </c>
      <c r="G156" t="s">
        <v>32</v>
      </c>
      <c r="H156" t="s">
        <v>5</v>
      </c>
      <c r="I156" s="9" t="s">
        <v>1</v>
      </c>
      <c r="J156" s="3" t="s">
        <v>476</v>
      </c>
      <c r="K156" s="3" t="s">
        <v>4</v>
      </c>
      <c r="L156" s="3" t="s">
        <v>1</v>
      </c>
      <c r="M156" s="10" t="s">
        <v>465</v>
      </c>
      <c r="N156" s="9" t="s">
        <v>4</v>
      </c>
      <c r="O156" s="9" t="s">
        <v>1</v>
      </c>
      <c r="P156" s="10" t="s">
        <v>1284</v>
      </c>
      <c r="Q156" t="s">
        <v>4</v>
      </c>
      <c r="R156" t="s">
        <v>1</v>
      </c>
      <c r="S156" t="s">
        <v>26</v>
      </c>
      <c r="T156" s="9" t="s">
        <v>4</v>
      </c>
      <c r="U156" s="9"/>
      <c r="V156" s="9"/>
      <c r="W156" s="9" t="s">
        <v>1</v>
      </c>
      <c r="X156" t="s">
        <v>26</v>
      </c>
      <c r="Y156" s="9" t="s">
        <v>4</v>
      </c>
      <c r="Z156" s="9" t="s">
        <v>1</v>
      </c>
      <c r="AA156" t="s">
        <v>35</v>
      </c>
      <c r="AB156" s="9" t="s">
        <v>5</v>
      </c>
      <c r="AC156" s="9" t="s">
        <v>1</v>
      </c>
      <c r="AD156">
        <f t="shared" si="3"/>
        <v>415</v>
      </c>
    </row>
    <row r="157" spans="1:30" x14ac:dyDescent="0.25">
      <c r="C157" s="3"/>
      <c r="D157" s="3"/>
      <c r="F157" s="3"/>
      <c r="G157" s="3"/>
      <c r="H157" s="3"/>
      <c r="I157" s="3"/>
      <c r="J157" s="3"/>
      <c r="AB157" s="9"/>
    </row>
    <row r="158" spans="1:30" x14ac:dyDescent="0.25">
      <c r="C158" s="3"/>
      <c r="D158" s="3"/>
      <c r="F158" s="3"/>
      <c r="G158" s="3"/>
      <c r="H158" s="3"/>
      <c r="I158" s="3"/>
      <c r="J158" s="3"/>
    </row>
    <row r="159" spans="1:30" x14ac:dyDescent="0.25">
      <c r="C159" s="3"/>
      <c r="D159" s="3"/>
      <c r="F159" s="3"/>
      <c r="G159" s="3"/>
      <c r="H159" s="3"/>
      <c r="I159" s="3"/>
      <c r="J159" s="3"/>
    </row>
    <row r="160" spans="1:30" x14ac:dyDescent="0.25">
      <c r="C160" s="3"/>
      <c r="D160" s="3"/>
      <c r="F160" s="3"/>
      <c r="G160" s="3"/>
      <c r="H160" s="3"/>
      <c r="I160" s="3"/>
      <c r="J160" s="3"/>
    </row>
    <row r="161" spans="3:10" x14ac:dyDescent="0.25">
      <c r="C161" s="3"/>
      <c r="D161" s="3"/>
      <c r="F161" s="3"/>
      <c r="G161" s="3"/>
      <c r="H161" s="3"/>
      <c r="I161" s="3"/>
      <c r="J161" s="3"/>
    </row>
    <row r="162" spans="3:10" x14ac:dyDescent="0.25">
      <c r="C162" s="3"/>
      <c r="D162" s="3"/>
      <c r="F162" s="3"/>
      <c r="G162" s="3"/>
      <c r="H162" s="3"/>
      <c r="I162" s="3"/>
      <c r="J162" s="3"/>
    </row>
    <row r="163" spans="3:10" x14ac:dyDescent="0.25">
      <c r="C163" s="3"/>
      <c r="D163" s="3"/>
      <c r="F163" s="3"/>
      <c r="G163" s="3"/>
      <c r="H163" s="3"/>
      <c r="I163" s="3"/>
      <c r="J163" s="3"/>
    </row>
    <row r="164" spans="3:10" x14ac:dyDescent="0.25">
      <c r="C164" s="3"/>
      <c r="D164" s="3"/>
      <c r="F164" s="3"/>
      <c r="G164" s="3"/>
      <c r="H164" s="3"/>
      <c r="I164" s="3"/>
      <c r="J164" s="3"/>
    </row>
    <row r="165" spans="3:10" x14ac:dyDescent="0.25">
      <c r="C165" s="3"/>
      <c r="D165" s="3"/>
      <c r="F165" s="3"/>
      <c r="G165" s="3"/>
      <c r="H165" s="3"/>
      <c r="I165" s="3"/>
      <c r="J165" s="3"/>
    </row>
    <row r="166" spans="3:10" x14ac:dyDescent="0.25">
      <c r="C166" s="3"/>
      <c r="D166" s="3"/>
      <c r="F166" s="3"/>
      <c r="G166" s="3"/>
      <c r="H166" s="3"/>
      <c r="I166" s="3"/>
      <c r="J166" s="3"/>
    </row>
    <row r="167" spans="3:10" x14ac:dyDescent="0.25">
      <c r="C167" s="3"/>
      <c r="D167" s="3"/>
      <c r="F167" s="3"/>
      <c r="G167" s="3"/>
      <c r="H167" s="3"/>
      <c r="I167" s="3"/>
      <c r="J167" s="3"/>
    </row>
    <row r="168" spans="3:10" x14ac:dyDescent="0.25">
      <c r="C168" s="3"/>
      <c r="D168" s="3"/>
      <c r="F168" s="3"/>
      <c r="G168" s="3"/>
      <c r="H168" s="3"/>
      <c r="I168" s="3"/>
      <c r="J168" s="3"/>
    </row>
    <row r="169" spans="3:10" x14ac:dyDescent="0.25">
      <c r="C169" s="3"/>
      <c r="D169" s="3"/>
      <c r="F169" s="3"/>
      <c r="G169" s="3"/>
      <c r="H169" s="3"/>
      <c r="I169" s="3"/>
      <c r="J169" s="3"/>
    </row>
    <row r="170" spans="3:10" x14ac:dyDescent="0.25">
      <c r="C170" s="3"/>
      <c r="D170" s="3"/>
      <c r="F170" s="3"/>
      <c r="G170" s="3"/>
      <c r="H170" s="3"/>
      <c r="I170" s="3"/>
      <c r="J170" s="3"/>
    </row>
    <row r="171" spans="3:10" x14ac:dyDescent="0.25">
      <c r="C171" s="3"/>
      <c r="D171" s="3"/>
      <c r="F171" s="3"/>
      <c r="G171" s="3"/>
      <c r="H171" s="3"/>
      <c r="I171" s="3"/>
      <c r="J171" s="3"/>
    </row>
    <row r="172" spans="3:10" x14ac:dyDescent="0.25">
      <c r="C172" s="3"/>
      <c r="D172" s="3"/>
      <c r="F172" s="3"/>
      <c r="G172" s="3"/>
      <c r="H172" s="3"/>
      <c r="I172" s="3"/>
      <c r="J172" s="3"/>
    </row>
    <row r="173" spans="3:10" x14ac:dyDescent="0.25">
      <c r="C173" s="3"/>
      <c r="D173" s="3"/>
      <c r="F173" s="3"/>
      <c r="G173" s="3"/>
      <c r="H173" s="3"/>
      <c r="I173" s="3"/>
      <c r="J173" s="3"/>
    </row>
    <row r="174" spans="3:10" x14ac:dyDescent="0.25">
      <c r="C174" s="3"/>
      <c r="D174" s="3"/>
      <c r="F174" s="3"/>
      <c r="G174" s="3"/>
      <c r="H174" s="3"/>
      <c r="I174" s="3"/>
      <c r="J174" s="3"/>
    </row>
    <row r="175" spans="3:10" x14ac:dyDescent="0.25">
      <c r="C175" s="3"/>
      <c r="D175" s="3"/>
      <c r="F175" s="3"/>
      <c r="G175" s="3"/>
      <c r="H175" s="3"/>
      <c r="I175" s="3"/>
      <c r="J175" s="3"/>
    </row>
    <row r="176" spans="3:10" x14ac:dyDescent="0.25">
      <c r="C176" s="3"/>
      <c r="D176" s="3"/>
      <c r="F176" s="3"/>
      <c r="G176" s="3"/>
      <c r="H176" s="3"/>
      <c r="I176" s="3"/>
      <c r="J176" s="3"/>
    </row>
    <row r="177" spans="3:10" x14ac:dyDescent="0.25">
      <c r="C177" s="3"/>
      <c r="D177" s="3"/>
      <c r="F177" s="3"/>
      <c r="G177" s="3"/>
      <c r="H177" s="3"/>
      <c r="I177" s="3"/>
      <c r="J177" s="3"/>
    </row>
    <row r="178" spans="3:10" x14ac:dyDescent="0.25">
      <c r="C178" s="3"/>
      <c r="D178" s="3"/>
      <c r="F178" s="3"/>
      <c r="G178" s="3"/>
      <c r="H178" s="3"/>
      <c r="I178" s="3"/>
      <c r="J178" s="3"/>
    </row>
    <row r="179" spans="3:10" x14ac:dyDescent="0.25">
      <c r="C179" s="3"/>
      <c r="D179" s="3"/>
      <c r="F179" s="3"/>
      <c r="G179" s="3"/>
      <c r="H179" s="3"/>
      <c r="I179" s="3"/>
      <c r="J179" s="3"/>
    </row>
    <row r="180" spans="3:10" x14ac:dyDescent="0.25">
      <c r="C180" s="3"/>
      <c r="D180" s="3"/>
      <c r="F180" s="3"/>
      <c r="G180" s="3"/>
      <c r="H180" s="3"/>
      <c r="I180" s="3"/>
      <c r="J180" s="3"/>
    </row>
    <row r="181" spans="3:10" x14ac:dyDescent="0.25">
      <c r="C181" s="3"/>
      <c r="D181" s="3"/>
      <c r="F181" s="3"/>
      <c r="G181" s="3"/>
      <c r="H181" s="3"/>
      <c r="I181" s="3"/>
      <c r="J181" s="3"/>
    </row>
    <row r="182" spans="3:10" x14ac:dyDescent="0.25">
      <c r="C182" s="3"/>
      <c r="D182" s="3"/>
      <c r="F182" s="3"/>
      <c r="G182" s="3"/>
      <c r="H182" s="3"/>
      <c r="I182" s="3"/>
      <c r="J182" s="3"/>
    </row>
    <row r="183" spans="3:10" x14ac:dyDescent="0.25">
      <c r="C183" s="3"/>
      <c r="D183" s="3"/>
      <c r="F183" s="3"/>
      <c r="G183" s="3"/>
      <c r="H183" s="3"/>
      <c r="I183" s="3"/>
      <c r="J183" s="3"/>
    </row>
    <row r="184" spans="3:10" x14ac:dyDescent="0.25">
      <c r="C184" s="3"/>
      <c r="D184" s="3"/>
      <c r="F184" s="3"/>
      <c r="G184" s="3"/>
      <c r="H184" s="3"/>
      <c r="I184" s="3"/>
      <c r="J184" s="3"/>
    </row>
    <row r="185" spans="3:10" x14ac:dyDescent="0.25">
      <c r="C185" s="3"/>
      <c r="D185" s="3"/>
      <c r="F185" s="3"/>
      <c r="G185" s="3"/>
      <c r="H185" s="3"/>
      <c r="I185" s="3"/>
      <c r="J185" s="3"/>
    </row>
    <row r="186" spans="3:10" x14ac:dyDescent="0.25">
      <c r="C186" s="3"/>
      <c r="D186" s="3"/>
      <c r="F186" s="3"/>
      <c r="G186" s="3"/>
      <c r="H186" s="3"/>
      <c r="I186" s="3"/>
      <c r="J186" s="3"/>
    </row>
    <row r="187" spans="3:10" x14ac:dyDescent="0.25">
      <c r="C187" s="3"/>
      <c r="D187" s="3"/>
      <c r="F187" s="3"/>
      <c r="G187" s="3"/>
      <c r="H187" s="3"/>
      <c r="I187" s="3"/>
      <c r="J187" s="3"/>
    </row>
    <row r="188" spans="3:10" x14ac:dyDescent="0.25">
      <c r="C188" s="3"/>
      <c r="D188" s="3"/>
      <c r="F188" s="3"/>
      <c r="G188" s="3"/>
      <c r="H188" s="3"/>
      <c r="I188" s="3"/>
      <c r="J188" s="3"/>
    </row>
    <row r="189" spans="3:10" x14ac:dyDescent="0.25">
      <c r="C189" s="3"/>
      <c r="D189" s="3"/>
      <c r="F189" s="3"/>
      <c r="G189" s="3"/>
      <c r="H189" s="3"/>
      <c r="I189" s="3"/>
      <c r="J189" s="3"/>
    </row>
    <row r="190" spans="3:10" x14ac:dyDescent="0.25">
      <c r="C190" s="3"/>
      <c r="D190" s="3"/>
      <c r="F190" s="3"/>
      <c r="G190" s="3"/>
      <c r="H190" s="3"/>
      <c r="I190" s="3"/>
      <c r="J190" s="3"/>
    </row>
    <row r="191" spans="3:10" x14ac:dyDescent="0.25">
      <c r="C191" s="3"/>
      <c r="D191" s="3"/>
      <c r="F191" s="3"/>
      <c r="G191" s="3"/>
      <c r="H191" s="3"/>
      <c r="I191" s="3"/>
      <c r="J191" s="3"/>
    </row>
    <row r="192" spans="3:10" x14ac:dyDescent="0.25">
      <c r="C192" s="3"/>
      <c r="D192" s="3"/>
      <c r="F192" s="3"/>
      <c r="G192" s="3"/>
      <c r="H192" s="3"/>
      <c r="I192" s="3"/>
      <c r="J192" s="3"/>
    </row>
    <row r="193" spans="3:10" x14ac:dyDescent="0.25">
      <c r="C193" s="3"/>
      <c r="D193" s="3"/>
      <c r="F193" s="3"/>
      <c r="G193" s="3"/>
      <c r="H193" s="3"/>
      <c r="I193" s="3"/>
      <c r="J193" s="3"/>
    </row>
    <row r="194" spans="3:10" x14ac:dyDescent="0.25">
      <c r="C194" s="3"/>
      <c r="D194" s="3"/>
      <c r="F194" s="3"/>
      <c r="G194" s="3"/>
      <c r="H194" s="3"/>
      <c r="I194" s="3"/>
      <c r="J194" s="3"/>
    </row>
    <row r="195" spans="3:10" x14ac:dyDescent="0.25">
      <c r="C195" s="3"/>
      <c r="D195" s="3"/>
      <c r="F195" s="3"/>
      <c r="G195" s="3"/>
      <c r="H195" s="3"/>
      <c r="I195" s="3"/>
      <c r="J195" s="3"/>
    </row>
    <row r="196" spans="3:10" x14ac:dyDescent="0.25">
      <c r="C196" s="3"/>
      <c r="D196" s="3"/>
      <c r="F196" s="3"/>
      <c r="G196" s="3"/>
      <c r="H196" s="3"/>
      <c r="I196" s="3"/>
      <c r="J196" s="3"/>
    </row>
    <row r="197" spans="3:10" x14ac:dyDescent="0.25">
      <c r="C197" s="3"/>
      <c r="D197" s="3"/>
      <c r="F197" s="3"/>
      <c r="G197" s="3"/>
      <c r="H197" s="3"/>
      <c r="I197" s="3"/>
      <c r="J197" s="3"/>
    </row>
    <row r="198" spans="3:10" x14ac:dyDescent="0.25">
      <c r="C198" s="3"/>
      <c r="D198" s="3"/>
      <c r="F198" s="3"/>
      <c r="G198" s="3"/>
      <c r="H198" s="3"/>
      <c r="I198" s="3"/>
      <c r="J198" s="3"/>
    </row>
    <row r="199" spans="3:10" x14ac:dyDescent="0.25">
      <c r="C199" s="3"/>
      <c r="D199" s="3"/>
      <c r="F199" s="3"/>
      <c r="G199" s="3"/>
      <c r="H199" s="3"/>
      <c r="I199" s="3"/>
      <c r="J199" s="3"/>
    </row>
    <row r="200" spans="3:10" x14ac:dyDescent="0.25">
      <c r="C200" s="3"/>
      <c r="D200" s="3"/>
      <c r="F200" s="3"/>
      <c r="G200" s="3"/>
      <c r="H200" s="3"/>
      <c r="I200" s="3"/>
      <c r="J200" s="3"/>
    </row>
    <row r="201" spans="3:10" x14ac:dyDescent="0.25">
      <c r="C201" s="3"/>
      <c r="D201" s="3"/>
      <c r="F201" s="3"/>
      <c r="G201" s="3"/>
      <c r="H201" s="3"/>
      <c r="I201" s="3"/>
      <c r="J201" s="3"/>
    </row>
    <row r="202" spans="3:10" x14ac:dyDescent="0.25">
      <c r="C202" s="3"/>
      <c r="D202" s="3"/>
      <c r="F202" s="3"/>
      <c r="G202" s="3"/>
      <c r="H202" s="3"/>
      <c r="I202" s="3"/>
      <c r="J202" s="3"/>
    </row>
    <row r="203" spans="3:10" x14ac:dyDescent="0.25">
      <c r="C203" s="3"/>
      <c r="D203" s="3"/>
      <c r="F203" s="3"/>
      <c r="G203" s="3"/>
      <c r="H203" s="3"/>
      <c r="I203" s="3"/>
      <c r="J203" s="3"/>
    </row>
    <row r="204" spans="3:10" x14ac:dyDescent="0.25">
      <c r="C204" s="3"/>
      <c r="D204" s="3"/>
      <c r="F204" s="3"/>
      <c r="G204" s="3"/>
      <c r="H204" s="3"/>
      <c r="I204" s="3"/>
      <c r="J204" s="3"/>
    </row>
    <row r="205" spans="3:10" x14ac:dyDescent="0.25">
      <c r="C205" s="3"/>
      <c r="D205" s="3"/>
      <c r="F205" s="3"/>
      <c r="G205" s="3"/>
      <c r="H205" s="3"/>
      <c r="I205" s="3"/>
      <c r="J205" s="3"/>
    </row>
    <row r="206" spans="3:10" x14ac:dyDescent="0.25">
      <c r="C206" s="3"/>
      <c r="D206" s="3"/>
      <c r="F206" s="3"/>
      <c r="G206" s="3"/>
      <c r="H206" s="3"/>
      <c r="I206" s="3"/>
      <c r="J206" s="3"/>
    </row>
    <row r="207" spans="3:10" x14ac:dyDescent="0.25">
      <c r="C207" s="3"/>
      <c r="D207" s="3"/>
      <c r="F207" s="3"/>
      <c r="G207" s="3"/>
      <c r="H207" s="3"/>
      <c r="I207" s="3"/>
      <c r="J207" s="3"/>
    </row>
    <row r="208" spans="3:10" x14ac:dyDescent="0.25">
      <c r="C208" s="3"/>
      <c r="D208" s="3"/>
      <c r="F208" s="3"/>
      <c r="G208" s="3"/>
      <c r="H208" s="3"/>
      <c r="I208" s="3"/>
      <c r="J208" s="3"/>
    </row>
    <row r="209" spans="3:10" x14ac:dyDescent="0.25">
      <c r="C209" s="3"/>
      <c r="D209" s="3"/>
      <c r="F209" s="3"/>
      <c r="G209" s="3"/>
      <c r="H209" s="3"/>
      <c r="I209" s="3"/>
      <c r="J209" s="3"/>
    </row>
    <row r="210" spans="3:10" x14ac:dyDescent="0.25">
      <c r="C210" s="3"/>
      <c r="D210" s="3"/>
      <c r="F210" s="3"/>
      <c r="G210" s="3"/>
      <c r="H210" s="3"/>
      <c r="I210" s="3"/>
      <c r="J210" s="3"/>
    </row>
    <row r="211" spans="3:10" x14ac:dyDescent="0.25">
      <c r="C211" s="3"/>
      <c r="D211" s="3"/>
      <c r="F211" s="3"/>
      <c r="G211" s="3"/>
      <c r="H211" s="3"/>
      <c r="I211" s="3"/>
      <c r="J211" s="3"/>
    </row>
    <row r="212" spans="3:10" x14ac:dyDescent="0.25">
      <c r="C212" s="3"/>
      <c r="D212" s="3"/>
      <c r="F212" s="3"/>
      <c r="G212" s="3"/>
      <c r="H212" s="3"/>
      <c r="I212" s="3"/>
      <c r="J212" s="3"/>
    </row>
    <row r="213" spans="3:10" x14ac:dyDescent="0.25">
      <c r="C213" s="3"/>
      <c r="D213" s="3"/>
      <c r="F213" s="3"/>
      <c r="G213" s="3"/>
      <c r="H213" s="3"/>
      <c r="I213" s="3"/>
      <c r="J213" s="3"/>
    </row>
    <row r="214" spans="3:10" x14ac:dyDescent="0.25">
      <c r="C214" s="3"/>
      <c r="D214" s="3"/>
      <c r="F214" s="3"/>
      <c r="G214" s="3"/>
      <c r="H214" s="3"/>
      <c r="I214" s="3"/>
      <c r="J214" s="3"/>
    </row>
    <row r="215" spans="3:10" x14ac:dyDescent="0.25">
      <c r="C215" s="3"/>
      <c r="D215" s="3"/>
      <c r="F215" s="3"/>
      <c r="G215" s="3"/>
      <c r="H215" s="3"/>
      <c r="I215" s="3"/>
      <c r="J215" s="3"/>
    </row>
    <row r="216" spans="3:10" x14ac:dyDescent="0.25">
      <c r="C216" s="3"/>
      <c r="D216" s="3"/>
      <c r="F216" s="3"/>
      <c r="G216" s="3"/>
      <c r="H216" s="3"/>
      <c r="I216" s="3"/>
      <c r="J216" s="3"/>
    </row>
    <row r="217" spans="3:10" x14ac:dyDescent="0.25">
      <c r="C217" s="3"/>
      <c r="D217" s="3"/>
      <c r="F217" s="3"/>
      <c r="G217" s="3"/>
      <c r="H217" s="3"/>
      <c r="I217" s="3"/>
      <c r="J217" s="3"/>
    </row>
    <row r="218" spans="3:10" x14ac:dyDescent="0.25">
      <c r="C218" s="3"/>
      <c r="D218" s="3"/>
      <c r="F218" s="3"/>
      <c r="G218" s="3"/>
      <c r="H218" s="3"/>
      <c r="I218" s="3"/>
      <c r="J218" s="3"/>
    </row>
    <row r="219" spans="3:10" x14ac:dyDescent="0.25">
      <c r="C219" s="3"/>
      <c r="D219" s="3"/>
      <c r="F219" s="3"/>
      <c r="G219" s="3"/>
      <c r="H219" s="3"/>
      <c r="I219" s="3"/>
      <c r="J219" s="3"/>
    </row>
    <row r="220" spans="3:10" x14ac:dyDescent="0.25">
      <c r="C220" s="3"/>
      <c r="D220" s="3"/>
      <c r="F220" s="3"/>
      <c r="G220" s="3"/>
      <c r="H220" s="3"/>
      <c r="I220" s="3"/>
      <c r="J220" s="3"/>
    </row>
    <row r="221" spans="3:10" x14ac:dyDescent="0.25">
      <c r="C221" s="3"/>
      <c r="D221" s="3"/>
      <c r="F221" s="3"/>
      <c r="G221" s="3"/>
      <c r="H221" s="3"/>
      <c r="I221" s="3"/>
      <c r="J221" s="3"/>
    </row>
    <row r="222" spans="3:10" x14ac:dyDescent="0.25">
      <c r="C222" s="3"/>
      <c r="D222" s="3"/>
      <c r="F222" s="3"/>
      <c r="G222" s="3"/>
      <c r="H222" s="3"/>
      <c r="I222" s="3"/>
      <c r="J222" s="3"/>
    </row>
    <row r="223" spans="3:10" x14ac:dyDescent="0.25">
      <c r="C223" s="3"/>
      <c r="D223" s="3"/>
      <c r="F223" s="3"/>
      <c r="G223" s="3"/>
      <c r="H223" s="3"/>
      <c r="I223" s="3"/>
      <c r="J223" s="3"/>
    </row>
    <row r="224" spans="3:10" x14ac:dyDescent="0.25">
      <c r="C224" s="3"/>
      <c r="D224" s="3"/>
      <c r="F224" s="3"/>
      <c r="G224" s="3"/>
      <c r="H224" s="3"/>
      <c r="I224" s="3"/>
      <c r="J224" s="3"/>
    </row>
    <row r="225" spans="3:10" x14ac:dyDescent="0.25">
      <c r="C225" s="3"/>
      <c r="D225" s="3"/>
      <c r="F225" s="3"/>
      <c r="G225" s="3"/>
      <c r="H225" s="3"/>
      <c r="I225" s="3"/>
      <c r="J225" s="3"/>
    </row>
    <row r="226" spans="3:10" x14ac:dyDescent="0.25">
      <c r="C226" s="3"/>
      <c r="D226" s="3"/>
      <c r="F226" s="3"/>
      <c r="G226" s="3"/>
      <c r="H226" s="3"/>
      <c r="I226" s="3"/>
      <c r="J226" s="3"/>
    </row>
    <row r="227" spans="3:10" x14ac:dyDescent="0.25">
      <c r="C227" s="3"/>
      <c r="D227" s="3"/>
      <c r="F227" s="3"/>
      <c r="G227" s="3"/>
      <c r="H227" s="3"/>
      <c r="I227" s="3"/>
      <c r="J227" s="3"/>
    </row>
    <row r="228" spans="3:10" x14ac:dyDescent="0.25">
      <c r="C228" s="3"/>
      <c r="D228" s="3"/>
      <c r="F228" s="3"/>
      <c r="G228" s="3"/>
      <c r="H228" s="3"/>
      <c r="I228" s="3"/>
      <c r="J228" s="3"/>
    </row>
    <row r="229" spans="3:10" x14ac:dyDescent="0.25">
      <c r="C229" s="3"/>
      <c r="D229" s="3"/>
      <c r="F229" s="3"/>
      <c r="G229" s="3"/>
      <c r="H229" s="3"/>
      <c r="I229" s="3"/>
      <c r="J229" s="3"/>
    </row>
    <row r="230" spans="3:10" x14ac:dyDescent="0.25">
      <c r="C230" s="3"/>
      <c r="D230" s="3"/>
      <c r="F230" s="3"/>
      <c r="G230" s="3"/>
      <c r="H230" s="3"/>
      <c r="I230" s="3"/>
      <c r="J230" s="3"/>
    </row>
    <row r="231" spans="3:10" x14ac:dyDescent="0.25">
      <c r="C231" s="3"/>
      <c r="D231" s="3"/>
      <c r="F231" s="3"/>
      <c r="G231" s="3"/>
      <c r="H231" s="3"/>
      <c r="I231" s="3"/>
      <c r="J231" s="3"/>
    </row>
    <row r="232" spans="3:10" x14ac:dyDescent="0.25">
      <c r="C232" s="3"/>
      <c r="D232" s="3"/>
      <c r="F232" s="3"/>
      <c r="G232" s="3"/>
      <c r="H232" s="3"/>
      <c r="I232" s="3"/>
      <c r="J232" s="3"/>
    </row>
    <row r="233" spans="3:10" x14ac:dyDescent="0.25">
      <c r="C233" s="3"/>
      <c r="D233" s="3"/>
      <c r="F233" s="3"/>
      <c r="G233" s="3"/>
      <c r="H233" s="3"/>
      <c r="I233" s="3"/>
      <c r="J233" s="3"/>
    </row>
    <row r="234" spans="3:10" x14ac:dyDescent="0.25">
      <c r="C234" s="3"/>
      <c r="D234" s="3"/>
      <c r="F234" s="3"/>
      <c r="G234" s="3"/>
      <c r="H234" s="3"/>
      <c r="I234" s="3"/>
      <c r="J234" s="3"/>
    </row>
    <row r="235" spans="3:10" x14ac:dyDescent="0.25">
      <c r="C235" s="3"/>
      <c r="D235" s="3"/>
      <c r="F235" s="3"/>
      <c r="G235" s="3"/>
      <c r="H235" s="3"/>
      <c r="I235" s="3"/>
      <c r="J235" s="3"/>
    </row>
    <row r="236" spans="3:10" x14ac:dyDescent="0.25">
      <c r="C236" s="3"/>
      <c r="D236" s="3"/>
      <c r="F236" s="3"/>
      <c r="G236" s="3"/>
      <c r="H236" s="3"/>
      <c r="I236" s="3"/>
      <c r="J236" s="3"/>
    </row>
    <row r="237" spans="3:10" x14ac:dyDescent="0.25">
      <c r="C237" s="3"/>
      <c r="D237" s="3"/>
      <c r="F237" s="3"/>
      <c r="G237" s="3"/>
      <c r="H237" s="3"/>
      <c r="I237" s="3"/>
      <c r="J237" s="3"/>
    </row>
    <row r="238" spans="3:10" x14ac:dyDescent="0.25">
      <c r="C238" s="3"/>
      <c r="D238" s="3"/>
      <c r="F238" s="3"/>
      <c r="G238" s="3"/>
      <c r="H238" s="3"/>
      <c r="I238" s="3"/>
      <c r="J238" s="3"/>
    </row>
    <row r="239" spans="3:10" x14ac:dyDescent="0.25">
      <c r="C239" s="3"/>
      <c r="D239" s="3"/>
      <c r="F239" s="3"/>
      <c r="G239" s="3"/>
      <c r="H239" s="3"/>
      <c r="I239" s="3"/>
      <c r="J239" s="3"/>
    </row>
    <row r="240" spans="3:10" x14ac:dyDescent="0.25">
      <c r="C240" s="3"/>
      <c r="D240" s="3"/>
      <c r="F240" s="3"/>
      <c r="G240" s="3"/>
      <c r="H240" s="3"/>
      <c r="I240" s="3"/>
      <c r="J240" s="3"/>
    </row>
    <row r="241" spans="3:10" x14ac:dyDescent="0.25">
      <c r="C241" s="3"/>
      <c r="D241" s="3"/>
      <c r="F241" s="3"/>
      <c r="G241" s="3"/>
      <c r="H241" s="3"/>
      <c r="I241" s="3"/>
      <c r="J241" s="3"/>
    </row>
    <row r="242" spans="3:10" x14ac:dyDescent="0.25">
      <c r="C242" s="3"/>
      <c r="D242" s="3"/>
      <c r="F242" s="3"/>
      <c r="G242" s="3"/>
      <c r="H242" s="3"/>
      <c r="I242" s="3"/>
      <c r="J242" s="3"/>
    </row>
    <row r="243" spans="3:10" x14ac:dyDescent="0.25">
      <c r="C243" s="3"/>
      <c r="D243" s="3"/>
      <c r="F243" s="3"/>
      <c r="G243" s="3"/>
      <c r="H243" s="3"/>
      <c r="I243" s="3"/>
      <c r="J243" s="3"/>
    </row>
    <row r="244" spans="3:10" x14ac:dyDescent="0.25">
      <c r="C244" s="3"/>
      <c r="D244" s="3"/>
      <c r="F244" s="3"/>
      <c r="G244" s="3"/>
      <c r="H244" s="3"/>
      <c r="I244" s="3"/>
      <c r="J244" s="3"/>
    </row>
    <row r="245" spans="3:10" x14ac:dyDescent="0.25">
      <c r="C245" s="3"/>
      <c r="D245" s="3"/>
      <c r="F245" s="3"/>
      <c r="G245" s="3"/>
      <c r="H245" s="3"/>
      <c r="I245" s="3"/>
      <c r="J245" s="3"/>
    </row>
    <row r="246" spans="3:10" x14ac:dyDescent="0.25">
      <c r="C246" s="3"/>
      <c r="D246" s="3"/>
      <c r="F246" s="3"/>
      <c r="G246" s="3"/>
      <c r="H246" s="3"/>
      <c r="I246" s="3"/>
      <c r="J246" s="3"/>
    </row>
    <row r="247" spans="3:10" x14ac:dyDescent="0.25">
      <c r="C247" s="3"/>
      <c r="D247" s="3"/>
      <c r="F247" s="3"/>
      <c r="G247" s="3"/>
      <c r="H247" s="3"/>
      <c r="I247" s="3"/>
      <c r="J247" s="3"/>
    </row>
    <row r="248" spans="3:10" x14ac:dyDescent="0.25">
      <c r="C248" s="3"/>
      <c r="D248" s="3"/>
      <c r="F248" s="3"/>
      <c r="G248" s="3"/>
      <c r="H248" s="3"/>
      <c r="I248" s="3"/>
      <c r="J248" s="3"/>
    </row>
    <row r="249" spans="3:10" x14ac:dyDescent="0.25">
      <c r="C249" s="3"/>
      <c r="D249" s="3"/>
      <c r="F249" s="3"/>
      <c r="G249" s="3"/>
      <c r="H249" s="3"/>
      <c r="I249" s="3"/>
      <c r="J249" s="3"/>
    </row>
    <row r="250" spans="3:10" x14ac:dyDescent="0.25">
      <c r="C250" s="3"/>
      <c r="D250" s="3"/>
      <c r="F250" s="3"/>
      <c r="G250" s="3"/>
      <c r="H250" s="3"/>
      <c r="I250" s="3"/>
      <c r="J250" s="3"/>
    </row>
    <row r="251" spans="3:10" x14ac:dyDescent="0.25">
      <c r="C251" s="3"/>
      <c r="D251" s="3"/>
      <c r="F251" s="3"/>
      <c r="G251" s="3"/>
      <c r="H251" s="3"/>
      <c r="I251" s="3"/>
      <c r="J251" s="3"/>
    </row>
    <row r="252" spans="3:10" x14ac:dyDescent="0.25">
      <c r="C252" s="3"/>
      <c r="D252" s="3"/>
      <c r="F252" s="3"/>
      <c r="G252" s="3"/>
      <c r="H252" s="3"/>
      <c r="I252" s="3"/>
      <c r="J252" s="3"/>
    </row>
    <row r="253" spans="3:10" x14ac:dyDescent="0.25">
      <c r="C253" s="3"/>
      <c r="D253" s="3"/>
      <c r="F253" s="3"/>
      <c r="G253" s="3"/>
      <c r="H253" s="3"/>
      <c r="I253" s="3"/>
      <c r="J253" s="3"/>
    </row>
    <row r="254" spans="3:10" x14ac:dyDescent="0.25">
      <c r="C254" s="3"/>
      <c r="D254" s="3"/>
      <c r="F254" s="3"/>
      <c r="G254" s="3"/>
      <c r="H254" s="3"/>
      <c r="I254" s="3"/>
      <c r="J254" s="3"/>
    </row>
    <row r="255" spans="3:10" x14ac:dyDescent="0.25">
      <c r="C255" s="3"/>
      <c r="D255" s="3"/>
      <c r="F255" s="3"/>
      <c r="G255" s="3"/>
      <c r="H255" s="3"/>
      <c r="I255" s="3"/>
      <c r="J255" s="3"/>
    </row>
    <row r="256" spans="3:10" x14ac:dyDescent="0.25">
      <c r="C256" s="3"/>
      <c r="D256" s="3"/>
      <c r="F256" s="3"/>
      <c r="G256" s="3"/>
      <c r="H256" s="3"/>
      <c r="I256" s="3"/>
      <c r="J256" s="3"/>
    </row>
    <row r="257" spans="3:10" x14ac:dyDescent="0.25">
      <c r="C257" s="3"/>
      <c r="D257" s="3"/>
      <c r="F257" s="3"/>
      <c r="G257" s="3"/>
      <c r="H257" s="3"/>
      <c r="I257" s="3"/>
      <c r="J257" s="3"/>
    </row>
    <row r="258" spans="3:10" x14ac:dyDescent="0.25">
      <c r="C258" s="3"/>
      <c r="D258" s="3"/>
      <c r="F258" s="3"/>
      <c r="G258" s="3"/>
      <c r="H258" s="3"/>
      <c r="I258" s="3"/>
      <c r="J258" s="3"/>
    </row>
    <row r="259" spans="3:10" x14ac:dyDescent="0.25">
      <c r="C259" s="3"/>
      <c r="D259" s="3"/>
      <c r="F259" s="3"/>
      <c r="G259" s="3"/>
      <c r="H259" s="3"/>
      <c r="I259" s="3"/>
      <c r="J259" s="3"/>
    </row>
    <row r="260" spans="3:10" x14ac:dyDescent="0.25">
      <c r="C260" s="3"/>
      <c r="D260" s="3"/>
      <c r="F260" s="3"/>
      <c r="G260" s="3"/>
      <c r="H260" s="3"/>
      <c r="I260" s="3"/>
      <c r="J260" s="3"/>
    </row>
    <row r="261" spans="3:10" x14ac:dyDescent="0.25">
      <c r="C261" s="3"/>
      <c r="D261" s="3"/>
      <c r="F261" s="3"/>
      <c r="G261" s="3"/>
      <c r="H261" s="3"/>
      <c r="I261" s="3"/>
      <c r="J261" s="3"/>
    </row>
    <row r="262" spans="3:10" x14ac:dyDescent="0.25">
      <c r="C262" s="3"/>
      <c r="D262" s="3"/>
      <c r="F262" s="3"/>
      <c r="G262" s="3"/>
      <c r="H262" s="3"/>
      <c r="I262" s="3"/>
      <c r="J262" s="3"/>
    </row>
    <row r="263" spans="3:10" x14ac:dyDescent="0.25">
      <c r="C263" s="3"/>
      <c r="D263" s="3"/>
      <c r="F263" s="3"/>
      <c r="G263" s="3"/>
      <c r="H263" s="3"/>
      <c r="I263" s="3"/>
      <c r="J263" s="3"/>
    </row>
    <row r="264" spans="3:10" x14ac:dyDescent="0.25">
      <c r="C264" s="3"/>
      <c r="D264" s="3"/>
      <c r="F264" s="3"/>
      <c r="G264" s="3"/>
      <c r="H264" s="3"/>
      <c r="I264" s="3"/>
      <c r="J264" s="3"/>
    </row>
    <row r="265" spans="3:10" x14ac:dyDescent="0.25">
      <c r="C265" s="3"/>
      <c r="D265" s="3"/>
      <c r="F265" s="3"/>
      <c r="G265" s="3"/>
      <c r="H265" s="3"/>
      <c r="I265" s="3"/>
      <c r="J265" s="3"/>
    </row>
    <row r="266" spans="3:10" x14ac:dyDescent="0.25">
      <c r="C266" s="3"/>
      <c r="D266" s="3"/>
      <c r="F266" s="3"/>
      <c r="G266" s="3"/>
      <c r="H266" s="3"/>
      <c r="I266" s="3"/>
      <c r="J266" s="3"/>
    </row>
    <row r="267" spans="3:10" x14ac:dyDescent="0.25">
      <c r="C267" s="3"/>
      <c r="D267" s="3"/>
      <c r="F267" s="3"/>
      <c r="G267" s="3"/>
      <c r="H267" s="3"/>
      <c r="I267" s="3"/>
      <c r="J267" s="3"/>
    </row>
    <row r="268" spans="3:10" x14ac:dyDescent="0.25">
      <c r="C268" s="3"/>
      <c r="D268" s="3"/>
      <c r="F268" s="3"/>
      <c r="G268" s="3"/>
      <c r="H268" s="3"/>
      <c r="I268" s="3"/>
      <c r="J268" s="3"/>
    </row>
    <row r="269" spans="3:10" x14ac:dyDescent="0.25">
      <c r="C269" s="3"/>
      <c r="D269" s="3"/>
      <c r="F269" s="3"/>
      <c r="G269" s="3"/>
      <c r="H269" s="3"/>
      <c r="I269" s="3"/>
      <c r="J269" s="3"/>
    </row>
    <row r="270" spans="3:10" x14ac:dyDescent="0.25">
      <c r="C270" s="3"/>
      <c r="D270" s="3"/>
      <c r="F270" s="3"/>
      <c r="G270" s="3"/>
      <c r="H270" s="3"/>
      <c r="I270" s="3"/>
      <c r="J270" s="3"/>
    </row>
    <row r="271" spans="3:10" x14ac:dyDescent="0.25">
      <c r="C271" s="3"/>
      <c r="D271" s="3"/>
      <c r="F271" s="3"/>
      <c r="G271" s="3"/>
      <c r="H271" s="3"/>
      <c r="I271" s="3"/>
      <c r="J271" s="3"/>
    </row>
    <row r="272" spans="3:10" x14ac:dyDescent="0.25">
      <c r="C272" s="3"/>
      <c r="D272" s="3"/>
      <c r="F272" s="3"/>
      <c r="G272" s="3"/>
      <c r="H272" s="3"/>
      <c r="I272" s="3"/>
      <c r="J272" s="3"/>
    </row>
    <row r="273" spans="3:10" x14ac:dyDescent="0.25">
      <c r="C273" s="3"/>
      <c r="D273" s="3"/>
      <c r="F273" s="3"/>
      <c r="G273" s="3"/>
      <c r="H273" s="3"/>
      <c r="I273" s="3"/>
      <c r="J273" s="3"/>
    </row>
    <row r="274" spans="3:10" x14ac:dyDescent="0.25">
      <c r="C274" s="3"/>
      <c r="D274" s="3"/>
      <c r="F274" s="3"/>
      <c r="G274" s="3"/>
      <c r="H274" s="3"/>
      <c r="I274" s="3"/>
      <c r="J274" s="3"/>
    </row>
    <row r="275" spans="3:10" x14ac:dyDescent="0.25">
      <c r="C275" s="3"/>
      <c r="D275" s="3"/>
      <c r="F275" s="3"/>
      <c r="G275" s="3"/>
      <c r="H275" s="3"/>
      <c r="I275" s="3"/>
      <c r="J275" s="3"/>
    </row>
    <row r="276" spans="3:10" x14ac:dyDescent="0.25">
      <c r="C276" s="3"/>
      <c r="D276" s="3"/>
      <c r="F276" s="3"/>
      <c r="G276" s="3"/>
      <c r="H276" s="3"/>
      <c r="I276" s="3"/>
      <c r="J276" s="3"/>
    </row>
    <row r="277" spans="3:10" x14ac:dyDescent="0.25">
      <c r="C277" s="3"/>
      <c r="D277" s="3"/>
      <c r="F277" s="3"/>
      <c r="G277" s="3"/>
      <c r="H277" s="3"/>
      <c r="I277" s="3"/>
      <c r="J277" s="3"/>
    </row>
    <row r="278" spans="3:10" x14ac:dyDescent="0.25">
      <c r="C278" s="3"/>
      <c r="D278" s="3"/>
      <c r="F278" s="3"/>
      <c r="G278" s="3"/>
      <c r="H278" s="3"/>
      <c r="I278" s="3"/>
      <c r="J278" s="3"/>
    </row>
    <row r="279" spans="3:10" x14ac:dyDescent="0.25">
      <c r="C279" s="3"/>
      <c r="D279" s="3"/>
      <c r="F279" s="3"/>
      <c r="G279" s="3"/>
      <c r="H279" s="3"/>
      <c r="I279" s="3"/>
      <c r="J279" s="3"/>
    </row>
    <row r="280" spans="3:10" x14ac:dyDescent="0.25">
      <c r="C280" s="3"/>
      <c r="D280" s="3"/>
      <c r="F280" s="3"/>
      <c r="G280" s="3"/>
      <c r="H280" s="3"/>
      <c r="I280" s="3"/>
      <c r="J280" s="3"/>
    </row>
    <row r="281" spans="3:10" x14ac:dyDescent="0.25">
      <c r="C281" s="3"/>
      <c r="D281" s="3"/>
      <c r="F281" s="3"/>
      <c r="G281" s="3"/>
      <c r="H281" s="3"/>
      <c r="I281" s="3"/>
      <c r="J281" s="3"/>
    </row>
    <row r="282" spans="3:10" x14ac:dyDescent="0.25">
      <c r="C282" s="3"/>
      <c r="D282" s="3"/>
      <c r="F282" s="3"/>
      <c r="G282" s="3"/>
      <c r="H282" s="3"/>
      <c r="I282" s="3"/>
      <c r="J282" s="3"/>
    </row>
    <row r="283" spans="3:10" x14ac:dyDescent="0.25">
      <c r="C283" s="3"/>
      <c r="D283" s="3"/>
      <c r="F283" s="3"/>
      <c r="G283" s="3"/>
      <c r="H283" s="3"/>
      <c r="I283" s="3"/>
      <c r="J283" s="3"/>
    </row>
    <row r="284" spans="3:10" x14ac:dyDescent="0.25">
      <c r="C284" s="3"/>
      <c r="D284" s="3"/>
      <c r="F284" s="3"/>
      <c r="G284" s="3"/>
      <c r="H284" s="3"/>
      <c r="I284" s="3"/>
      <c r="J284" s="3"/>
    </row>
    <row r="285" spans="3:10" x14ac:dyDescent="0.25">
      <c r="C285" s="3"/>
      <c r="D285" s="3"/>
      <c r="F285" s="3"/>
      <c r="G285" s="3"/>
      <c r="H285" s="3"/>
      <c r="I285" s="3"/>
      <c r="J285" s="3"/>
    </row>
    <row r="286" spans="3:10" x14ac:dyDescent="0.25">
      <c r="C286" s="3"/>
      <c r="D286" s="3"/>
      <c r="F286" s="3"/>
      <c r="G286" s="3"/>
      <c r="H286" s="3"/>
      <c r="I286" s="3"/>
      <c r="J286" s="3"/>
    </row>
    <row r="287" spans="3:10" x14ac:dyDescent="0.25">
      <c r="C287" s="3"/>
      <c r="D287" s="3"/>
      <c r="F287" s="3"/>
      <c r="G287" s="3"/>
      <c r="H287" s="3"/>
      <c r="I287" s="3"/>
      <c r="J287" s="3"/>
    </row>
    <row r="288" spans="3:10" x14ac:dyDescent="0.25">
      <c r="C288" s="3"/>
      <c r="D288" s="3"/>
      <c r="F288" s="3"/>
      <c r="G288" s="3"/>
      <c r="H288" s="3"/>
      <c r="I288" s="3"/>
      <c r="J288" s="3"/>
    </row>
    <row r="289" spans="3:10" x14ac:dyDescent="0.25">
      <c r="C289" s="3"/>
      <c r="D289" s="3"/>
      <c r="F289" s="3"/>
      <c r="G289" s="3"/>
      <c r="H289" s="3"/>
      <c r="I289" s="3"/>
      <c r="J289" s="3"/>
    </row>
    <row r="290" spans="3:10" x14ac:dyDescent="0.25">
      <c r="C290" s="3"/>
      <c r="D290" s="3"/>
      <c r="F290" s="3"/>
      <c r="G290" s="3"/>
      <c r="H290" s="3"/>
      <c r="I290" s="3"/>
      <c r="J290" s="3"/>
    </row>
    <row r="291" spans="3:10" x14ac:dyDescent="0.25">
      <c r="C291" s="3"/>
      <c r="D291" s="3"/>
      <c r="F291" s="3"/>
      <c r="G291" s="3"/>
      <c r="H291" s="3"/>
      <c r="I291" s="3"/>
      <c r="J291" s="3"/>
    </row>
    <row r="292" spans="3:10" x14ac:dyDescent="0.25">
      <c r="C292" s="3"/>
      <c r="D292" s="3"/>
      <c r="F292" s="3"/>
      <c r="G292" s="3"/>
      <c r="H292" s="3"/>
      <c r="I292" s="3"/>
      <c r="J292" s="3"/>
    </row>
    <row r="293" spans="3:10" x14ac:dyDescent="0.25">
      <c r="C293" s="3"/>
      <c r="D293" s="3"/>
      <c r="F293" s="3"/>
      <c r="G293" s="3"/>
      <c r="H293" s="3"/>
      <c r="I293" s="3"/>
      <c r="J293" s="3"/>
    </row>
    <row r="294" spans="3:10" x14ac:dyDescent="0.25">
      <c r="C294" s="3"/>
      <c r="D294" s="3"/>
      <c r="F294" s="3"/>
      <c r="G294" s="3"/>
      <c r="H294" s="3"/>
      <c r="I294" s="3"/>
      <c r="J294" s="3"/>
    </row>
    <row r="295" spans="3:10" x14ac:dyDescent="0.25">
      <c r="C295" s="3"/>
      <c r="D295" s="3"/>
      <c r="F295" s="3"/>
      <c r="G295" s="3"/>
      <c r="H295" s="3"/>
      <c r="I295" s="3"/>
      <c r="J295" s="3"/>
    </row>
    <row r="296" spans="3:10" x14ac:dyDescent="0.25">
      <c r="C296" s="3"/>
      <c r="D296" s="3"/>
      <c r="F296" s="3"/>
      <c r="G296" s="3"/>
      <c r="H296" s="3"/>
      <c r="I296" s="3"/>
      <c r="J296" s="3"/>
    </row>
    <row r="297" spans="3:10" x14ac:dyDescent="0.25">
      <c r="C297" s="3"/>
      <c r="D297" s="3"/>
      <c r="F297" s="3"/>
      <c r="G297" s="3"/>
      <c r="H297" s="3"/>
      <c r="I297" s="3"/>
      <c r="J297" s="3"/>
    </row>
    <row r="298" spans="3:10" x14ac:dyDescent="0.25">
      <c r="C298" s="3"/>
      <c r="D298" s="3"/>
      <c r="F298" s="3"/>
      <c r="G298" s="3"/>
      <c r="H298" s="3"/>
      <c r="I298" s="3"/>
      <c r="J298" s="3"/>
    </row>
    <row r="299" spans="3:10" x14ac:dyDescent="0.25">
      <c r="C299" s="3"/>
      <c r="D299" s="3"/>
      <c r="F299" s="3"/>
      <c r="G299" s="3"/>
      <c r="H299" s="3"/>
      <c r="I299" s="3"/>
      <c r="J299" s="3"/>
    </row>
    <row r="300" spans="3:10" x14ac:dyDescent="0.25">
      <c r="C300" s="3"/>
      <c r="D300" s="3"/>
      <c r="F300" s="3"/>
      <c r="G300" s="3"/>
      <c r="H300" s="3"/>
      <c r="I300" s="3"/>
      <c r="J300" s="3"/>
    </row>
    <row r="301" spans="3:10" x14ac:dyDescent="0.25">
      <c r="C301" s="3"/>
      <c r="D301" s="3"/>
      <c r="F301" s="3"/>
      <c r="G301" s="3"/>
      <c r="H301" s="3"/>
      <c r="I301" s="3"/>
      <c r="J301" s="3"/>
    </row>
    <row r="1048576" spans="11:11" x14ac:dyDescent="0.25">
      <c r="K1048576" s="3"/>
    </row>
  </sheetData>
  <autoFilter ref="A1:AC156" xr:uid="{68D84F63-B8AB-4E56-A548-DDB035CF3220}">
    <filterColumn colId="2">
      <filters>
        <filter val="[fruit only][final result only]_x000a_[food  ==&gt; fruit]"/>
      </filters>
    </filterColumn>
    <filterColumn colId="19">
      <filters>
        <filter val="confused"/>
        <filter val="incorrect"/>
      </filters>
    </filterColumn>
    <filterColumn colId="21">
      <filters>
        <filter val="correct"/>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C649E-8558-4B9B-96BE-8C7D0D92A86A}">
  <dimension ref="A1:M146"/>
  <sheetViews>
    <sheetView workbookViewId="0">
      <selection activeCell="D2" sqref="D2"/>
    </sheetView>
  </sheetViews>
  <sheetFormatPr defaultRowHeight="15" x14ac:dyDescent="0.25"/>
  <cols>
    <col min="1" max="1" width="10.7109375" bestFit="1" customWidth="1"/>
    <col min="2" max="2" width="9.28515625" bestFit="1" customWidth="1"/>
    <col min="3" max="3" width="29" customWidth="1"/>
    <col min="4" max="4" width="59.140625" customWidth="1"/>
    <col min="5" max="5" width="31.7109375" customWidth="1"/>
    <col min="6" max="6" width="20.85546875" customWidth="1"/>
    <col min="7" max="7" width="76.85546875" customWidth="1"/>
    <col min="8" max="8" width="22" customWidth="1"/>
    <col min="9" max="9" width="18.28515625" customWidth="1"/>
    <col min="10" max="10" width="52.7109375" customWidth="1"/>
    <col min="11" max="11" width="33.85546875" customWidth="1"/>
    <col min="12" max="12" width="23" customWidth="1"/>
  </cols>
  <sheetData>
    <row r="1" spans="1:13" ht="30" x14ac:dyDescent="0.25">
      <c r="A1" s="6" t="s">
        <v>6</v>
      </c>
      <c r="B1" s="6" t="s">
        <v>0</v>
      </c>
      <c r="C1" s="6" t="s">
        <v>11</v>
      </c>
      <c r="D1" s="4" t="s">
        <v>12</v>
      </c>
      <c r="E1" s="4" t="s">
        <v>13</v>
      </c>
      <c r="F1" s="1" t="s">
        <v>14</v>
      </c>
      <c r="G1" s="5" t="s">
        <v>15</v>
      </c>
      <c r="H1" s="5" t="s">
        <v>16</v>
      </c>
      <c r="I1" s="5" t="s">
        <v>17</v>
      </c>
      <c r="J1" s="5" t="s">
        <v>18</v>
      </c>
      <c r="K1" s="5" t="s">
        <v>19</v>
      </c>
      <c r="L1" s="5" t="s">
        <v>20</v>
      </c>
      <c r="M1" s="13" t="s">
        <v>1452</v>
      </c>
    </row>
    <row r="2" spans="1:13" ht="300" x14ac:dyDescent="0.25">
      <c r="A2" t="s">
        <v>477</v>
      </c>
      <c r="B2" t="s">
        <v>478</v>
      </c>
      <c r="C2" s="3" t="s">
        <v>479</v>
      </c>
      <c r="D2" s="3" t="s">
        <v>480</v>
      </c>
      <c r="E2" s="3" t="s">
        <v>481</v>
      </c>
      <c r="F2" s="3" t="s">
        <v>482</v>
      </c>
      <c r="G2" s="3" t="s">
        <v>483</v>
      </c>
      <c r="H2" s="3" t="s">
        <v>484</v>
      </c>
      <c r="I2" s="3" t="s">
        <v>1</v>
      </c>
      <c r="J2" s="3" t="s">
        <v>485</v>
      </c>
      <c r="K2" s="3" t="s">
        <v>484</v>
      </c>
      <c r="L2" t="s">
        <v>2</v>
      </c>
      <c r="M2">
        <f>LEN(D2)+LEN(E2)</f>
        <v>825</v>
      </c>
    </row>
    <row r="3" spans="1:13" ht="300" x14ac:dyDescent="0.25">
      <c r="A3" t="s">
        <v>477</v>
      </c>
      <c r="B3" t="s">
        <v>478</v>
      </c>
      <c r="C3" s="3" t="s">
        <v>479</v>
      </c>
      <c r="D3" s="3" t="s">
        <v>480</v>
      </c>
      <c r="E3" s="3" t="s">
        <v>486</v>
      </c>
      <c r="F3" s="3" t="s">
        <v>482</v>
      </c>
      <c r="G3" s="3" t="s">
        <v>487</v>
      </c>
      <c r="H3" s="3" t="s">
        <v>484</v>
      </c>
      <c r="I3" s="3" t="s">
        <v>1</v>
      </c>
      <c r="J3" s="3" t="s">
        <v>488</v>
      </c>
      <c r="K3" s="3" t="s">
        <v>484</v>
      </c>
      <c r="L3" t="s">
        <v>2</v>
      </c>
      <c r="M3">
        <f t="shared" ref="M3:M66" si="0">LEN(D3)+LEN(E3)</f>
        <v>824</v>
      </c>
    </row>
    <row r="4" spans="1:13" ht="270" x14ac:dyDescent="0.25">
      <c r="A4" t="s">
        <v>477</v>
      </c>
      <c r="B4" t="s">
        <v>478</v>
      </c>
      <c r="C4" s="3" t="s">
        <v>479</v>
      </c>
      <c r="D4" s="3" t="s">
        <v>480</v>
      </c>
      <c r="E4" s="3" t="s">
        <v>489</v>
      </c>
      <c r="F4" s="3" t="s">
        <v>482</v>
      </c>
      <c r="G4" s="3" t="s">
        <v>490</v>
      </c>
      <c r="H4" s="3" t="s">
        <v>3</v>
      </c>
      <c r="I4" s="3" t="s">
        <v>2</v>
      </c>
      <c r="J4" s="3" t="s">
        <v>491</v>
      </c>
      <c r="K4" s="3" t="s">
        <v>484</v>
      </c>
      <c r="L4" t="s">
        <v>2</v>
      </c>
      <c r="M4">
        <f t="shared" si="0"/>
        <v>818</v>
      </c>
    </row>
    <row r="5" spans="1:13" ht="405" x14ac:dyDescent="0.25">
      <c r="A5" t="s">
        <v>477</v>
      </c>
      <c r="B5" t="s">
        <v>478</v>
      </c>
      <c r="C5" s="3" t="s">
        <v>479</v>
      </c>
      <c r="D5" s="3" t="s">
        <v>480</v>
      </c>
      <c r="E5" s="3" t="s">
        <v>492</v>
      </c>
      <c r="F5" s="3" t="s">
        <v>482</v>
      </c>
      <c r="G5" s="3" t="s">
        <v>493</v>
      </c>
      <c r="H5" s="3" t="s">
        <v>3</v>
      </c>
      <c r="I5" s="3" t="s">
        <v>2</v>
      </c>
      <c r="J5" s="3" t="s">
        <v>494</v>
      </c>
      <c r="K5" s="3" t="s">
        <v>484</v>
      </c>
      <c r="L5" t="s">
        <v>2</v>
      </c>
      <c r="M5">
        <f t="shared" si="0"/>
        <v>804</v>
      </c>
    </row>
    <row r="6" spans="1:13" ht="390" x14ac:dyDescent="0.25">
      <c r="A6" t="s">
        <v>477</v>
      </c>
      <c r="B6" t="s">
        <v>478</v>
      </c>
      <c r="C6" s="3" t="s">
        <v>479</v>
      </c>
      <c r="D6" s="3" t="s">
        <v>480</v>
      </c>
      <c r="E6" s="3" t="s">
        <v>495</v>
      </c>
      <c r="F6" s="3" t="s">
        <v>482</v>
      </c>
      <c r="G6" s="3" t="s">
        <v>496</v>
      </c>
      <c r="H6" s="3" t="s">
        <v>484</v>
      </c>
      <c r="I6" s="3" t="s">
        <v>2</v>
      </c>
      <c r="J6" s="3" t="s">
        <v>497</v>
      </c>
      <c r="K6" s="3" t="s">
        <v>484</v>
      </c>
      <c r="L6" t="s">
        <v>2</v>
      </c>
      <c r="M6">
        <f t="shared" si="0"/>
        <v>823</v>
      </c>
    </row>
    <row r="7" spans="1:13" ht="405" x14ac:dyDescent="0.25">
      <c r="A7" t="s">
        <v>477</v>
      </c>
      <c r="B7" t="s">
        <v>478</v>
      </c>
      <c r="C7" s="3" t="s">
        <v>479</v>
      </c>
      <c r="D7" s="3" t="s">
        <v>480</v>
      </c>
      <c r="E7" s="3" t="s">
        <v>498</v>
      </c>
      <c r="F7" s="3" t="s">
        <v>499</v>
      </c>
      <c r="G7" s="3" t="s">
        <v>500</v>
      </c>
      <c r="H7" s="3" t="s">
        <v>501</v>
      </c>
      <c r="I7" s="3" t="s">
        <v>1</v>
      </c>
      <c r="J7" s="3" t="s">
        <v>502</v>
      </c>
      <c r="K7" s="3" t="s">
        <v>484</v>
      </c>
      <c r="L7" t="s">
        <v>2</v>
      </c>
      <c r="M7">
        <f t="shared" si="0"/>
        <v>818</v>
      </c>
    </row>
    <row r="8" spans="1:13" ht="409.5" x14ac:dyDescent="0.25">
      <c r="A8" t="s">
        <v>477</v>
      </c>
      <c r="B8" t="s">
        <v>478</v>
      </c>
      <c r="C8" s="3" t="s">
        <v>479</v>
      </c>
      <c r="D8" s="3" t="s">
        <v>480</v>
      </c>
      <c r="E8" s="3" t="s">
        <v>503</v>
      </c>
      <c r="F8" s="3" t="s">
        <v>499</v>
      </c>
      <c r="G8" s="3" t="s">
        <v>504</v>
      </c>
      <c r="H8" s="3" t="s">
        <v>484</v>
      </c>
      <c r="I8" s="3" t="s">
        <v>2</v>
      </c>
      <c r="J8" s="3" t="s">
        <v>505</v>
      </c>
      <c r="K8" s="3" t="s">
        <v>3</v>
      </c>
      <c r="L8" t="s">
        <v>2</v>
      </c>
      <c r="M8">
        <f t="shared" si="0"/>
        <v>811</v>
      </c>
    </row>
    <row r="9" spans="1:13" ht="255" x14ac:dyDescent="0.25">
      <c r="A9" t="s">
        <v>477</v>
      </c>
      <c r="B9" t="s">
        <v>478</v>
      </c>
      <c r="C9" s="3" t="s">
        <v>479</v>
      </c>
      <c r="D9" s="3" t="s">
        <v>480</v>
      </c>
      <c r="E9" s="3" t="s">
        <v>506</v>
      </c>
      <c r="F9" s="3" t="s">
        <v>499</v>
      </c>
      <c r="G9" s="3" t="s">
        <v>507</v>
      </c>
      <c r="H9" s="3" t="s">
        <v>501</v>
      </c>
      <c r="I9" s="3" t="s">
        <v>2</v>
      </c>
      <c r="J9" s="3" t="s">
        <v>508</v>
      </c>
      <c r="K9" s="3" t="s">
        <v>501</v>
      </c>
      <c r="L9" t="s">
        <v>2</v>
      </c>
      <c r="M9">
        <f t="shared" si="0"/>
        <v>810</v>
      </c>
    </row>
    <row r="10" spans="1:13" ht="225" x14ac:dyDescent="0.25">
      <c r="A10" t="s">
        <v>477</v>
      </c>
      <c r="B10" t="s">
        <v>478</v>
      </c>
      <c r="C10" s="3" t="s">
        <v>479</v>
      </c>
      <c r="D10" s="3" t="s">
        <v>480</v>
      </c>
      <c r="E10" s="3" t="s">
        <v>509</v>
      </c>
      <c r="F10" s="3" t="s">
        <v>499</v>
      </c>
      <c r="G10" s="3" t="s">
        <v>510</v>
      </c>
      <c r="H10" s="3" t="s">
        <v>501</v>
      </c>
      <c r="I10" s="3" t="s">
        <v>2</v>
      </c>
      <c r="J10" s="3" t="s">
        <v>511</v>
      </c>
      <c r="K10" s="3" t="s">
        <v>501</v>
      </c>
      <c r="L10" t="s">
        <v>2</v>
      </c>
      <c r="M10">
        <f t="shared" si="0"/>
        <v>820</v>
      </c>
    </row>
    <row r="11" spans="1:13" ht="225" x14ac:dyDescent="0.25">
      <c r="A11" t="s">
        <v>477</v>
      </c>
      <c r="B11" t="s">
        <v>478</v>
      </c>
      <c r="C11" s="3" t="s">
        <v>479</v>
      </c>
      <c r="D11" s="3" t="s">
        <v>480</v>
      </c>
      <c r="E11" s="3" t="s">
        <v>512</v>
      </c>
      <c r="F11" s="3" t="s">
        <v>499</v>
      </c>
      <c r="G11" s="3" t="s">
        <v>513</v>
      </c>
      <c r="H11" s="3" t="s">
        <v>501</v>
      </c>
      <c r="I11" s="3" t="s">
        <v>1</v>
      </c>
      <c r="J11" s="3" t="s">
        <v>514</v>
      </c>
      <c r="K11" s="3" t="s">
        <v>501</v>
      </c>
      <c r="L11" t="s">
        <v>2</v>
      </c>
      <c r="M11">
        <f t="shared" si="0"/>
        <v>820</v>
      </c>
    </row>
    <row r="12" spans="1:13" ht="285" x14ac:dyDescent="0.25">
      <c r="A12" t="s">
        <v>477</v>
      </c>
      <c r="B12" t="s">
        <v>478</v>
      </c>
      <c r="C12" s="3" t="s">
        <v>479</v>
      </c>
      <c r="D12" s="3" t="s">
        <v>480</v>
      </c>
      <c r="E12" s="3" t="s">
        <v>515</v>
      </c>
      <c r="F12" s="3" t="s">
        <v>516</v>
      </c>
      <c r="G12" s="3" t="s">
        <v>517</v>
      </c>
      <c r="H12" s="3" t="s">
        <v>484</v>
      </c>
      <c r="I12" s="3" t="s">
        <v>2</v>
      </c>
      <c r="J12" s="3" t="s">
        <v>518</v>
      </c>
      <c r="K12" s="3" t="s">
        <v>484</v>
      </c>
      <c r="L12" t="s">
        <v>2</v>
      </c>
      <c r="M12">
        <f t="shared" si="0"/>
        <v>816</v>
      </c>
    </row>
    <row r="13" spans="1:13" ht="285" x14ac:dyDescent="0.25">
      <c r="A13" t="s">
        <v>477</v>
      </c>
      <c r="B13" t="s">
        <v>478</v>
      </c>
      <c r="C13" s="3" t="s">
        <v>479</v>
      </c>
      <c r="D13" s="3" t="s">
        <v>480</v>
      </c>
      <c r="E13" s="3" t="s">
        <v>519</v>
      </c>
      <c r="F13" s="3" t="s">
        <v>516</v>
      </c>
      <c r="G13" s="3" t="s">
        <v>520</v>
      </c>
      <c r="H13" s="3" t="s">
        <v>484</v>
      </c>
      <c r="I13" s="3" t="s">
        <v>2</v>
      </c>
      <c r="J13" s="3" t="s">
        <v>521</v>
      </c>
      <c r="K13" s="3" t="s">
        <v>484</v>
      </c>
      <c r="L13" t="s">
        <v>2</v>
      </c>
      <c r="M13">
        <f t="shared" si="0"/>
        <v>816</v>
      </c>
    </row>
    <row r="14" spans="1:13" ht="315" x14ac:dyDescent="0.25">
      <c r="A14" t="s">
        <v>477</v>
      </c>
      <c r="B14" t="s">
        <v>478</v>
      </c>
      <c r="C14" s="3" t="s">
        <v>479</v>
      </c>
      <c r="D14" s="3" t="s">
        <v>480</v>
      </c>
      <c r="E14" s="3" t="s">
        <v>522</v>
      </c>
      <c r="F14" s="3" t="s">
        <v>523</v>
      </c>
      <c r="G14" s="3" t="s">
        <v>524</v>
      </c>
      <c r="H14" s="3" t="s">
        <v>484</v>
      </c>
      <c r="I14" s="3" t="s">
        <v>1</v>
      </c>
      <c r="J14" s="3" t="s">
        <v>525</v>
      </c>
      <c r="K14" s="3" t="s">
        <v>501</v>
      </c>
      <c r="L14" t="s">
        <v>2</v>
      </c>
      <c r="M14">
        <f t="shared" si="0"/>
        <v>821</v>
      </c>
    </row>
    <row r="15" spans="1:13" ht="225" x14ac:dyDescent="0.25">
      <c r="A15" t="s">
        <v>477</v>
      </c>
      <c r="B15" t="s">
        <v>478</v>
      </c>
      <c r="C15" s="3" t="s">
        <v>479</v>
      </c>
      <c r="D15" s="3" t="s">
        <v>480</v>
      </c>
      <c r="E15" s="3" t="s">
        <v>526</v>
      </c>
      <c r="F15" s="3" t="s">
        <v>516</v>
      </c>
      <c r="G15" s="3" t="s">
        <v>527</v>
      </c>
      <c r="H15" s="3" t="s">
        <v>484</v>
      </c>
      <c r="I15" s="3" t="s">
        <v>1</v>
      </c>
      <c r="J15" s="3" t="s">
        <v>528</v>
      </c>
      <c r="K15" s="3" t="s">
        <v>484</v>
      </c>
      <c r="L15" t="s">
        <v>2</v>
      </c>
      <c r="M15">
        <f t="shared" si="0"/>
        <v>816</v>
      </c>
    </row>
    <row r="16" spans="1:13" ht="409.5" x14ac:dyDescent="0.25">
      <c r="A16" t="s">
        <v>477</v>
      </c>
      <c r="B16" t="s">
        <v>478</v>
      </c>
      <c r="C16" s="3" t="s">
        <v>479</v>
      </c>
      <c r="D16" s="3" t="s">
        <v>480</v>
      </c>
      <c r="E16" s="3" t="s">
        <v>529</v>
      </c>
      <c r="F16" s="3" t="s">
        <v>516</v>
      </c>
      <c r="G16" s="3" t="s">
        <v>530</v>
      </c>
      <c r="H16" s="3" t="s">
        <v>501</v>
      </c>
      <c r="I16" s="3" t="s">
        <v>2</v>
      </c>
      <c r="J16" s="3" t="s">
        <v>531</v>
      </c>
      <c r="K16" s="3" t="s">
        <v>484</v>
      </c>
      <c r="L16" t="s">
        <v>2</v>
      </c>
      <c r="M16">
        <f t="shared" si="0"/>
        <v>810</v>
      </c>
    </row>
    <row r="17" spans="1:13" ht="409.5" x14ac:dyDescent="0.25">
      <c r="A17" t="s">
        <v>477</v>
      </c>
      <c r="B17" t="s">
        <v>478</v>
      </c>
      <c r="C17" s="3" t="s">
        <v>479</v>
      </c>
      <c r="D17" s="3" t="s">
        <v>480</v>
      </c>
      <c r="E17" s="3" t="s">
        <v>532</v>
      </c>
      <c r="F17" s="3" t="s">
        <v>533</v>
      </c>
      <c r="G17" s="3" t="s">
        <v>534</v>
      </c>
      <c r="H17" s="3" t="s">
        <v>3</v>
      </c>
      <c r="I17" s="3" t="s">
        <v>2</v>
      </c>
      <c r="J17" s="3" t="s">
        <v>535</v>
      </c>
      <c r="K17" s="3" t="s">
        <v>484</v>
      </c>
      <c r="L17" t="s">
        <v>2</v>
      </c>
      <c r="M17">
        <f t="shared" si="0"/>
        <v>818</v>
      </c>
    </row>
    <row r="18" spans="1:13" ht="285" x14ac:dyDescent="0.25">
      <c r="A18" t="s">
        <v>477</v>
      </c>
      <c r="B18" t="s">
        <v>478</v>
      </c>
      <c r="C18" s="3" t="s">
        <v>479</v>
      </c>
      <c r="D18" s="3" t="s">
        <v>480</v>
      </c>
      <c r="E18" s="3" t="s">
        <v>536</v>
      </c>
      <c r="F18" s="3" t="s">
        <v>533</v>
      </c>
      <c r="G18" s="3" t="s">
        <v>537</v>
      </c>
      <c r="H18" s="3" t="s">
        <v>484</v>
      </c>
      <c r="I18" s="3" t="s">
        <v>1</v>
      </c>
      <c r="J18" s="3" t="s">
        <v>538</v>
      </c>
      <c r="K18" s="3" t="s">
        <v>484</v>
      </c>
      <c r="L18" t="s">
        <v>2</v>
      </c>
      <c r="M18">
        <f t="shared" si="0"/>
        <v>820</v>
      </c>
    </row>
    <row r="19" spans="1:13" ht="270" x14ac:dyDescent="0.25">
      <c r="A19" t="s">
        <v>477</v>
      </c>
      <c r="B19" t="s">
        <v>478</v>
      </c>
      <c r="C19" s="3" t="s">
        <v>479</v>
      </c>
      <c r="D19" s="3" t="s">
        <v>480</v>
      </c>
      <c r="E19" s="3" t="s">
        <v>539</v>
      </c>
      <c r="F19" s="3" t="s">
        <v>533</v>
      </c>
      <c r="G19" s="3" t="s">
        <v>540</v>
      </c>
      <c r="H19" s="3" t="s">
        <v>501</v>
      </c>
      <c r="I19" s="3" t="s">
        <v>1</v>
      </c>
      <c r="J19" s="3" t="s">
        <v>541</v>
      </c>
      <c r="K19" s="3" t="s">
        <v>484</v>
      </c>
      <c r="L19" t="s">
        <v>2</v>
      </c>
      <c r="M19">
        <f t="shared" si="0"/>
        <v>820</v>
      </c>
    </row>
    <row r="20" spans="1:13" ht="409.5" x14ac:dyDescent="0.25">
      <c r="A20" t="s">
        <v>477</v>
      </c>
      <c r="B20" t="s">
        <v>478</v>
      </c>
      <c r="C20" s="3" t="s">
        <v>479</v>
      </c>
      <c r="D20" s="3" t="s">
        <v>480</v>
      </c>
      <c r="E20" s="3" t="s">
        <v>542</v>
      </c>
      <c r="F20" s="3" t="s">
        <v>533</v>
      </c>
      <c r="G20" s="3" t="s">
        <v>543</v>
      </c>
      <c r="H20" s="3" t="s">
        <v>484</v>
      </c>
      <c r="I20" s="3" t="s">
        <v>2</v>
      </c>
      <c r="J20" s="3" t="s">
        <v>544</v>
      </c>
      <c r="K20" s="3" t="s">
        <v>484</v>
      </c>
      <c r="L20" t="s">
        <v>2</v>
      </c>
      <c r="M20">
        <f t="shared" si="0"/>
        <v>811</v>
      </c>
    </row>
    <row r="21" spans="1:13" ht="225" x14ac:dyDescent="0.25">
      <c r="A21" t="s">
        <v>477</v>
      </c>
      <c r="B21" t="s">
        <v>478</v>
      </c>
      <c r="C21" s="3" t="s">
        <v>479</v>
      </c>
      <c r="D21" s="3" t="s">
        <v>480</v>
      </c>
      <c r="E21" s="3" t="s">
        <v>545</v>
      </c>
      <c r="F21" s="3" t="s">
        <v>533</v>
      </c>
      <c r="G21" s="3" t="s">
        <v>546</v>
      </c>
      <c r="H21" s="3" t="s">
        <v>484</v>
      </c>
      <c r="I21" s="3" t="s">
        <v>1</v>
      </c>
      <c r="J21" s="3" t="s">
        <v>547</v>
      </c>
      <c r="K21" s="3" t="s">
        <v>484</v>
      </c>
      <c r="L21" t="s">
        <v>2</v>
      </c>
      <c r="M21">
        <f t="shared" si="0"/>
        <v>827</v>
      </c>
    </row>
    <row r="22" spans="1:13" ht="285" x14ac:dyDescent="0.25">
      <c r="A22" t="s">
        <v>477</v>
      </c>
      <c r="B22" t="s">
        <v>478</v>
      </c>
      <c r="C22" s="3" t="s">
        <v>479</v>
      </c>
      <c r="D22" s="3" t="s">
        <v>480</v>
      </c>
      <c r="E22" s="3" t="s">
        <v>548</v>
      </c>
      <c r="F22" s="3" t="s">
        <v>549</v>
      </c>
      <c r="G22" s="3" t="s">
        <v>550</v>
      </c>
      <c r="H22" s="3" t="s">
        <v>484</v>
      </c>
      <c r="I22" s="3" t="s">
        <v>1</v>
      </c>
      <c r="J22" s="3" t="s">
        <v>551</v>
      </c>
      <c r="K22" s="3" t="s">
        <v>484</v>
      </c>
      <c r="L22" t="s">
        <v>2</v>
      </c>
      <c r="M22">
        <f t="shared" si="0"/>
        <v>825</v>
      </c>
    </row>
    <row r="23" spans="1:13" ht="360" x14ac:dyDescent="0.25">
      <c r="A23" t="s">
        <v>477</v>
      </c>
      <c r="B23" t="s">
        <v>478</v>
      </c>
      <c r="C23" s="3" t="s">
        <v>479</v>
      </c>
      <c r="D23" s="3" t="s">
        <v>480</v>
      </c>
      <c r="E23" s="3" t="s">
        <v>552</v>
      </c>
      <c r="F23" s="3" t="s">
        <v>549</v>
      </c>
      <c r="G23" s="3" t="s">
        <v>553</v>
      </c>
      <c r="H23" s="3" t="s">
        <v>484</v>
      </c>
      <c r="I23" s="3" t="s">
        <v>2</v>
      </c>
      <c r="J23" s="3" t="s">
        <v>554</v>
      </c>
      <c r="K23" s="3" t="s">
        <v>484</v>
      </c>
      <c r="L23" t="s">
        <v>2</v>
      </c>
      <c r="M23">
        <f t="shared" si="0"/>
        <v>806</v>
      </c>
    </row>
    <row r="24" spans="1:13" ht="315" x14ac:dyDescent="0.25">
      <c r="A24" t="s">
        <v>477</v>
      </c>
      <c r="B24" t="s">
        <v>478</v>
      </c>
      <c r="C24" s="3" t="s">
        <v>479</v>
      </c>
      <c r="D24" s="3" t="s">
        <v>480</v>
      </c>
      <c r="E24" s="3" t="s">
        <v>555</v>
      </c>
      <c r="F24" s="3" t="s">
        <v>549</v>
      </c>
      <c r="G24" s="3" t="s">
        <v>556</v>
      </c>
      <c r="H24" s="3" t="s">
        <v>484</v>
      </c>
      <c r="I24" s="3" t="s">
        <v>1</v>
      </c>
      <c r="J24" s="3" t="s">
        <v>557</v>
      </c>
      <c r="K24" s="3" t="s">
        <v>484</v>
      </c>
      <c r="L24" t="s">
        <v>2</v>
      </c>
      <c r="M24">
        <f t="shared" si="0"/>
        <v>803</v>
      </c>
    </row>
    <row r="25" spans="1:13" ht="285" x14ac:dyDescent="0.25">
      <c r="A25" t="s">
        <v>477</v>
      </c>
      <c r="B25" t="s">
        <v>478</v>
      </c>
      <c r="C25" s="3" t="s">
        <v>479</v>
      </c>
      <c r="D25" s="3" t="s">
        <v>480</v>
      </c>
      <c r="E25" s="3" t="s">
        <v>558</v>
      </c>
      <c r="F25" s="3" t="s">
        <v>549</v>
      </c>
      <c r="G25" s="3" t="s">
        <v>559</v>
      </c>
      <c r="H25" s="3" t="s">
        <v>484</v>
      </c>
      <c r="I25" s="3" t="s">
        <v>2</v>
      </c>
      <c r="J25" s="3" t="s">
        <v>560</v>
      </c>
      <c r="K25" s="3" t="s">
        <v>484</v>
      </c>
      <c r="L25" t="s">
        <v>2</v>
      </c>
      <c r="M25">
        <f t="shared" si="0"/>
        <v>808</v>
      </c>
    </row>
    <row r="26" spans="1:13" ht="270" x14ac:dyDescent="0.25">
      <c r="A26" t="s">
        <v>477</v>
      </c>
      <c r="B26" t="s">
        <v>478</v>
      </c>
      <c r="C26" s="3" t="s">
        <v>479</v>
      </c>
      <c r="D26" s="3" t="s">
        <v>480</v>
      </c>
      <c r="E26" s="3" t="s">
        <v>561</v>
      </c>
      <c r="F26" s="3" t="s">
        <v>549</v>
      </c>
      <c r="G26" s="3" t="s">
        <v>562</v>
      </c>
      <c r="H26" s="3" t="s">
        <v>484</v>
      </c>
      <c r="I26" s="3" t="s">
        <v>2</v>
      </c>
      <c r="J26" s="3" t="s">
        <v>563</v>
      </c>
      <c r="K26" s="3" t="s">
        <v>484</v>
      </c>
      <c r="L26" t="s">
        <v>2</v>
      </c>
      <c r="M26">
        <f t="shared" si="0"/>
        <v>801</v>
      </c>
    </row>
    <row r="27" spans="1:13" ht="240" x14ac:dyDescent="0.25">
      <c r="A27" t="s">
        <v>477</v>
      </c>
      <c r="B27" t="s">
        <v>478</v>
      </c>
      <c r="C27" s="3" t="s">
        <v>479</v>
      </c>
      <c r="D27" s="3" t="s">
        <v>480</v>
      </c>
      <c r="E27" s="3" t="s">
        <v>564</v>
      </c>
      <c r="F27" s="3" t="s">
        <v>565</v>
      </c>
      <c r="G27" s="3" t="s">
        <v>566</v>
      </c>
      <c r="H27" s="3" t="s">
        <v>484</v>
      </c>
      <c r="I27" s="3" t="s">
        <v>1</v>
      </c>
      <c r="J27" s="3" t="s">
        <v>567</v>
      </c>
      <c r="K27" s="3" t="s">
        <v>484</v>
      </c>
      <c r="L27" t="s">
        <v>2</v>
      </c>
      <c r="M27">
        <f t="shared" si="0"/>
        <v>801</v>
      </c>
    </row>
    <row r="28" spans="1:13" ht="270" x14ac:dyDescent="0.25">
      <c r="A28" t="s">
        <v>477</v>
      </c>
      <c r="B28" t="s">
        <v>478</v>
      </c>
      <c r="C28" s="3" t="s">
        <v>479</v>
      </c>
      <c r="D28" s="3" t="s">
        <v>480</v>
      </c>
      <c r="E28" s="3" t="s">
        <v>568</v>
      </c>
      <c r="F28" s="3" t="s">
        <v>565</v>
      </c>
      <c r="G28" s="3" t="s">
        <v>569</v>
      </c>
      <c r="H28" s="3" t="s">
        <v>3</v>
      </c>
      <c r="I28" s="3" t="s">
        <v>1</v>
      </c>
      <c r="J28" s="3" t="s">
        <v>570</v>
      </c>
      <c r="K28" s="3" t="s">
        <v>484</v>
      </c>
      <c r="L28" t="s">
        <v>2</v>
      </c>
      <c r="M28">
        <f t="shared" si="0"/>
        <v>801</v>
      </c>
    </row>
    <row r="29" spans="1:13" ht="315" x14ac:dyDescent="0.25">
      <c r="A29" t="s">
        <v>477</v>
      </c>
      <c r="B29" t="s">
        <v>478</v>
      </c>
      <c r="C29" s="3" t="s">
        <v>479</v>
      </c>
      <c r="D29" s="3" t="s">
        <v>480</v>
      </c>
      <c r="E29" s="3" t="s">
        <v>571</v>
      </c>
      <c r="F29" s="3" t="s">
        <v>565</v>
      </c>
      <c r="G29" s="3" t="s">
        <v>572</v>
      </c>
      <c r="H29" s="3" t="s">
        <v>484</v>
      </c>
      <c r="I29" s="3" t="s">
        <v>2</v>
      </c>
      <c r="J29" s="3" t="s">
        <v>573</v>
      </c>
      <c r="K29" s="3" t="s">
        <v>484</v>
      </c>
      <c r="L29" t="s">
        <v>2</v>
      </c>
      <c r="M29">
        <f t="shared" si="0"/>
        <v>806</v>
      </c>
    </row>
    <row r="30" spans="1:13" ht="375" x14ac:dyDescent="0.25">
      <c r="A30" t="s">
        <v>477</v>
      </c>
      <c r="B30" t="s">
        <v>478</v>
      </c>
      <c r="C30" s="3" t="s">
        <v>479</v>
      </c>
      <c r="D30" s="3" t="s">
        <v>480</v>
      </c>
      <c r="E30" s="3" t="s">
        <v>574</v>
      </c>
      <c r="F30" s="3" t="s">
        <v>565</v>
      </c>
      <c r="G30" s="3" t="s">
        <v>575</v>
      </c>
      <c r="H30" s="3" t="s">
        <v>3</v>
      </c>
      <c r="I30" s="3" t="s">
        <v>2</v>
      </c>
      <c r="J30" s="3" t="s">
        <v>576</v>
      </c>
      <c r="K30" s="3" t="s">
        <v>484</v>
      </c>
      <c r="L30" t="s">
        <v>2</v>
      </c>
      <c r="M30">
        <f t="shared" si="0"/>
        <v>808</v>
      </c>
    </row>
    <row r="31" spans="1:13" ht="225" x14ac:dyDescent="0.25">
      <c r="A31" t="s">
        <v>477</v>
      </c>
      <c r="B31" t="s">
        <v>478</v>
      </c>
      <c r="C31" s="3" t="s">
        <v>479</v>
      </c>
      <c r="D31" s="3" t="s">
        <v>480</v>
      </c>
      <c r="E31" s="3" t="s">
        <v>577</v>
      </c>
      <c r="F31" s="3" t="s">
        <v>565</v>
      </c>
      <c r="G31" s="3" t="s">
        <v>578</v>
      </c>
      <c r="H31" s="3" t="s">
        <v>484</v>
      </c>
      <c r="I31" s="3" t="s">
        <v>1</v>
      </c>
      <c r="J31" s="3" t="s">
        <v>579</v>
      </c>
      <c r="K31" s="3" t="s">
        <v>484</v>
      </c>
      <c r="L31" t="s">
        <v>2</v>
      </c>
      <c r="M31">
        <f t="shared" si="0"/>
        <v>801</v>
      </c>
    </row>
    <row r="32" spans="1:13" ht="270" x14ac:dyDescent="0.25">
      <c r="A32" t="s">
        <v>477</v>
      </c>
      <c r="B32" t="s">
        <v>478</v>
      </c>
      <c r="C32" s="3" t="s">
        <v>479</v>
      </c>
      <c r="D32" s="3" t="s">
        <v>480</v>
      </c>
      <c r="E32" s="3" t="s">
        <v>580</v>
      </c>
      <c r="F32" s="3" t="s">
        <v>581</v>
      </c>
      <c r="G32" s="3" t="s">
        <v>582</v>
      </c>
      <c r="H32" s="3" t="s">
        <v>501</v>
      </c>
      <c r="I32" s="3" t="s">
        <v>1</v>
      </c>
      <c r="J32" s="3" t="s">
        <v>583</v>
      </c>
      <c r="K32" s="3" t="s">
        <v>484</v>
      </c>
      <c r="L32" t="s">
        <v>2</v>
      </c>
      <c r="M32">
        <f t="shared" si="0"/>
        <v>827</v>
      </c>
    </row>
    <row r="33" spans="1:13" ht="345" x14ac:dyDescent="0.25">
      <c r="A33" t="s">
        <v>477</v>
      </c>
      <c r="B33" t="s">
        <v>478</v>
      </c>
      <c r="C33" s="3" t="s">
        <v>479</v>
      </c>
      <c r="D33" s="3" t="s">
        <v>480</v>
      </c>
      <c r="E33" s="3" t="s">
        <v>584</v>
      </c>
      <c r="F33" s="3" t="s">
        <v>581</v>
      </c>
      <c r="G33" s="3" t="s">
        <v>585</v>
      </c>
      <c r="H33" s="3" t="s">
        <v>484</v>
      </c>
      <c r="I33" s="3" t="s">
        <v>2</v>
      </c>
      <c r="J33" s="3" t="s">
        <v>586</v>
      </c>
      <c r="K33" s="3" t="s">
        <v>484</v>
      </c>
      <c r="L33" t="s">
        <v>2</v>
      </c>
      <c r="M33">
        <f t="shared" si="0"/>
        <v>820</v>
      </c>
    </row>
    <row r="34" spans="1:13" ht="285" x14ac:dyDescent="0.25">
      <c r="A34" t="s">
        <v>477</v>
      </c>
      <c r="B34" t="s">
        <v>478</v>
      </c>
      <c r="C34" s="3" t="s">
        <v>479</v>
      </c>
      <c r="D34" s="3" t="s">
        <v>480</v>
      </c>
      <c r="E34" s="3" t="s">
        <v>587</v>
      </c>
      <c r="F34" s="3" t="s">
        <v>581</v>
      </c>
      <c r="G34" s="3" t="s">
        <v>588</v>
      </c>
      <c r="H34" s="3" t="s">
        <v>501</v>
      </c>
      <c r="I34" s="3" t="s">
        <v>1</v>
      </c>
      <c r="J34" s="3" t="s">
        <v>589</v>
      </c>
      <c r="K34" s="3" t="s">
        <v>484</v>
      </c>
      <c r="L34" t="s">
        <v>2</v>
      </c>
      <c r="M34">
        <f t="shared" si="0"/>
        <v>808</v>
      </c>
    </row>
    <row r="35" spans="1:13" ht="345" x14ac:dyDescent="0.25">
      <c r="A35" t="s">
        <v>477</v>
      </c>
      <c r="B35" t="s">
        <v>478</v>
      </c>
      <c r="C35" s="3" t="s">
        <v>479</v>
      </c>
      <c r="D35" s="3" t="s">
        <v>480</v>
      </c>
      <c r="E35" s="3" t="s">
        <v>590</v>
      </c>
      <c r="F35" s="3" t="s">
        <v>581</v>
      </c>
      <c r="G35" s="3" t="s">
        <v>591</v>
      </c>
      <c r="H35" s="3" t="s">
        <v>501</v>
      </c>
      <c r="I35" s="3" t="s">
        <v>1</v>
      </c>
      <c r="J35" s="3" t="s">
        <v>592</v>
      </c>
      <c r="K35" s="3" t="s">
        <v>501</v>
      </c>
      <c r="L35" t="s">
        <v>2</v>
      </c>
      <c r="M35">
        <f t="shared" si="0"/>
        <v>809</v>
      </c>
    </row>
    <row r="36" spans="1:13" ht="300" x14ac:dyDescent="0.25">
      <c r="A36" t="s">
        <v>477</v>
      </c>
      <c r="B36" t="s">
        <v>478</v>
      </c>
      <c r="C36" s="3" t="s">
        <v>479</v>
      </c>
      <c r="D36" s="3" t="s">
        <v>480</v>
      </c>
      <c r="E36" s="3" t="s">
        <v>593</v>
      </c>
      <c r="F36" s="3" t="s">
        <v>581</v>
      </c>
      <c r="G36" s="3" t="s">
        <v>594</v>
      </c>
      <c r="H36" s="3" t="s">
        <v>484</v>
      </c>
      <c r="I36" s="3" t="s">
        <v>2</v>
      </c>
      <c r="J36" s="3" t="s">
        <v>595</v>
      </c>
      <c r="K36" s="3" t="s">
        <v>484</v>
      </c>
      <c r="L36" t="s">
        <v>2</v>
      </c>
      <c r="M36">
        <f t="shared" si="0"/>
        <v>811</v>
      </c>
    </row>
    <row r="37" spans="1:13" ht="315" x14ac:dyDescent="0.25">
      <c r="A37" t="s">
        <v>477</v>
      </c>
      <c r="B37" t="s">
        <v>478</v>
      </c>
      <c r="C37" s="3" t="s">
        <v>479</v>
      </c>
      <c r="D37" s="3" t="s">
        <v>480</v>
      </c>
      <c r="E37" s="3" t="s">
        <v>596</v>
      </c>
      <c r="F37" s="3" t="s">
        <v>597</v>
      </c>
      <c r="G37" s="3" t="s">
        <v>598</v>
      </c>
      <c r="H37" s="3" t="s">
        <v>484</v>
      </c>
      <c r="I37" s="3" t="s">
        <v>2</v>
      </c>
      <c r="J37" s="3" t="s">
        <v>599</v>
      </c>
      <c r="K37" s="3" t="s">
        <v>484</v>
      </c>
      <c r="L37" t="s">
        <v>2</v>
      </c>
      <c r="M37">
        <f t="shared" si="0"/>
        <v>808</v>
      </c>
    </row>
    <row r="38" spans="1:13" ht="330" x14ac:dyDescent="0.25">
      <c r="A38" t="s">
        <v>477</v>
      </c>
      <c r="B38" t="s">
        <v>478</v>
      </c>
      <c r="C38" s="3" t="s">
        <v>479</v>
      </c>
      <c r="D38" s="3" t="s">
        <v>480</v>
      </c>
      <c r="E38" s="3" t="s">
        <v>600</v>
      </c>
      <c r="F38" s="3" t="s">
        <v>597</v>
      </c>
      <c r="G38" s="3" t="s">
        <v>601</v>
      </c>
      <c r="H38" s="3" t="s">
        <v>484</v>
      </c>
      <c r="I38" s="3" t="s">
        <v>1</v>
      </c>
      <c r="J38" s="3" t="s">
        <v>602</v>
      </c>
      <c r="K38" s="3" t="s">
        <v>484</v>
      </c>
      <c r="L38" t="s">
        <v>2</v>
      </c>
      <c r="M38">
        <f t="shared" si="0"/>
        <v>809</v>
      </c>
    </row>
    <row r="39" spans="1:13" ht="255" x14ac:dyDescent="0.25">
      <c r="A39" t="s">
        <v>477</v>
      </c>
      <c r="B39" t="s">
        <v>478</v>
      </c>
      <c r="C39" s="3" t="s">
        <v>479</v>
      </c>
      <c r="D39" s="3" t="s">
        <v>480</v>
      </c>
      <c r="E39" s="3" t="s">
        <v>603</v>
      </c>
      <c r="F39" s="3" t="s">
        <v>597</v>
      </c>
      <c r="G39" s="3" t="s">
        <v>604</v>
      </c>
      <c r="H39" s="3" t="s">
        <v>484</v>
      </c>
      <c r="I39" s="3" t="s">
        <v>2</v>
      </c>
      <c r="J39" s="3" t="s">
        <v>605</v>
      </c>
      <c r="K39" s="3" t="s">
        <v>484</v>
      </c>
      <c r="L39" t="s">
        <v>2</v>
      </c>
      <c r="M39">
        <f t="shared" si="0"/>
        <v>804</v>
      </c>
    </row>
    <row r="40" spans="1:13" ht="225" x14ac:dyDescent="0.25">
      <c r="A40" t="s">
        <v>477</v>
      </c>
      <c r="B40" t="s">
        <v>478</v>
      </c>
      <c r="C40" s="3" t="s">
        <v>479</v>
      </c>
      <c r="D40" s="3" t="s">
        <v>480</v>
      </c>
      <c r="E40" s="3" t="s">
        <v>606</v>
      </c>
      <c r="F40" s="3" t="s">
        <v>597</v>
      </c>
      <c r="G40" s="3" t="s">
        <v>607</v>
      </c>
      <c r="H40" s="3" t="s">
        <v>501</v>
      </c>
      <c r="I40" s="3" t="s">
        <v>1</v>
      </c>
      <c r="J40" s="3" t="s">
        <v>608</v>
      </c>
      <c r="K40" s="3" t="s">
        <v>484</v>
      </c>
      <c r="L40" t="s">
        <v>2</v>
      </c>
      <c r="M40">
        <f t="shared" si="0"/>
        <v>808</v>
      </c>
    </row>
    <row r="41" spans="1:13" ht="345" x14ac:dyDescent="0.25">
      <c r="A41" t="s">
        <v>477</v>
      </c>
      <c r="B41" t="s">
        <v>478</v>
      </c>
      <c r="C41" s="3" t="s">
        <v>479</v>
      </c>
      <c r="D41" s="3" t="s">
        <v>480</v>
      </c>
      <c r="E41" s="3" t="s">
        <v>609</v>
      </c>
      <c r="F41" s="3" t="s">
        <v>597</v>
      </c>
      <c r="G41" s="3" t="s">
        <v>610</v>
      </c>
      <c r="H41" s="3" t="s">
        <v>484</v>
      </c>
      <c r="I41" s="3" t="s">
        <v>2</v>
      </c>
      <c r="J41" s="3" t="s">
        <v>611</v>
      </c>
      <c r="K41" s="3" t="s">
        <v>484</v>
      </c>
      <c r="L41" t="s">
        <v>2</v>
      </c>
      <c r="M41">
        <f t="shared" si="0"/>
        <v>811</v>
      </c>
    </row>
    <row r="42" spans="1:13" ht="345" x14ac:dyDescent="0.25">
      <c r="A42" t="s">
        <v>477</v>
      </c>
      <c r="B42" t="s">
        <v>478</v>
      </c>
      <c r="C42" s="3" t="s">
        <v>479</v>
      </c>
      <c r="D42" s="3" t="s">
        <v>480</v>
      </c>
      <c r="E42" s="3" t="s">
        <v>612</v>
      </c>
      <c r="F42" s="3" t="s">
        <v>613</v>
      </c>
      <c r="G42" s="3" t="s">
        <v>614</v>
      </c>
      <c r="H42" s="3" t="s">
        <v>484</v>
      </c>
      <c r="I42" s="3" t="s">
        <v>1</v>
      </c>
      <c r="J42" s="3" t="s">
        <v>615</v>
      </c>
      <c r="K42" s="3" t="s">
        <v>501</v>
      </c>
      <c r="L42" t="s">
        <v>2</v>
      </c>
      <c r="M42">
        <f t="shared" si="0"/>
        <v>806</v>
      </c>
    </row>
    <row r="43" spans="1:13" ht="330" x14ac:dyDescent="0.25">
      <c r="A43" t="s">
        <v>477</v>
      </c>
      <c r="B43" t="s">
        <v>478</v>
      </c>
      <c r="C43" s="3" t="s">
        <v>479</v>
      </c>
      <c r="D43" s="3" t="s">
        <v>480</v>
      </c>
      <c r="E43" s="3" t="s">
        <v>616</v>
      </c>
      <c r="F43" s="3" t="s">
        <v>613</v>
      </c>
      <c r="G43" s="3" t="s">
        <v>617</v>
      </c>
      <c r="H43" s="3" t="s">
        <v>484</v>
      </c>
      <c r="I43" s="3" t="s">
        <v>1</v>
      </c>
      <c r="J43" s="3" t="s">
        <v>618</v>
      </c>
      <c r="K43" s="3" t="s">
        <v>484</v>
      </c>
      <c r="L43" t="s">
        <v>2</v>
      </c>
      <c r="M43">
        <f t="shared" si="0"/>
        <v>800</v>
      </c>
    </row>
    <row r="44" spans="1:13" ht="225" x14ac:dyDescent="0.25">
      <c r="A44" t="s">
        <v>477</v>
      </c>
      <c r="B44" t="s">
        <v>478</v>
      </c>
      <c r="C44" s="3" t="s">
        <v>479</v>
      </c>
      <c r="D44" s="3" t="s">
        <v>480</v>
      </c>
      <c r="E44" s="3" t="s">
        <v>619</v>
      </c>
      <c r="F44" s="3" t="s">
        <v>613</v>
      </c>
      <c r="G44" s="3" t="s">
        <v>620</v>
      </c>
      <c r="H44" s="3" t="s">
        <v>484</v>
      </c>
      <c r="I44" s="3" t="s">
        <v>2</v>
      </c>
      <c r="J44" s="3" t="s">
        <v>621</v>
      </c>
      <c r="K44" s="3" t="s">
        <v>484</v>
      </c>
      <c r="L44" t="s">
        <v>2</v>
      </c>
      <c r="M44">
        <f t="shared" si="0"/>
        <v>803</v>
      </c>
    </row>
    <row r="45" spans="1:13" ht="409.5" x14ac:dyDescent="0.25">
      <c r="A45" t="s">
        <v>477</v>
      </c>
      <c r="B45" t="s">
        <v>478</v>
      </c>
      <c r="C45" s="3" t="s">
        <v>479</v>
      </c>
      <c r="D45" s="3" t="s">
        <v>480</v>
      </c>
      <c r="E45" s="3" t="s">
        <v>622</v>
      </c>
      <c r="F45" s="3" t="s">
        <v>613</v>
      </c>
      <c r="G45" s="3" t="s">
        <v>623</v>
      </c>
      <c r="H45" s="3" t="s">
        <v>484</v>
      </c>
      <c r="I45" s="3" t="s">
        <v>2</v>
      </c>
      <c r="J45" s="3" t="s">
        <v>624</v>
      </c>
      <c r="K45" s="3" t="s">
        <v>484</v>
      </c>
      <c r="L45" t="s">
        <v>2</v>
      </c>
      <c r="M45">
        <f t="shared" si="0"/>
        <v>788</v>
      </c>
    </row>
    <row r="46" spans="1:13" ht="285" x14ac:dyDescent="0.25">
      <c r="A46" t="s">
        <v>477</v>
      </c>
      <c r="B46" t="s">
        <v>478</v>
      </c>
      <c r="C46" s="3" t="s">
        <v>479</v>
      </c>
      <c r="D46" s="3" t="s">
        <v>480</v>
      </c>
      <c r="E46" s="3" t="s">
        <v>625</v>
      </c>
      <c r="F46" s="3" t="s">
        <v>756</v>
      </c>
      <c r="G46" s="3" t="s">
        <v>626</v>
      </c>
      <c r="H46" s="3" t="s">
        <v>484</v>
      </c>
      <c r="I46" s="3" t="s">
        <v>1</v>
      </c>
      <c r="J46" s="3" t="s">
        <v>627</v>
      </c>
      <c r="K46" s="3" t="s">
        <v>484</v>
      </c>
      <c r="L46" t="s">
        <v>2</v>
      </c>
      <c r="M46">
        <f t="shared" si="0"/>
        <v>815</v>
      </c>
    </row>
    <row r="47" spans="1:13" ht="315" x14ac:dyDescent="0.25">
      <c r="A47" t="s">
        <v>477</v>
      </c>
      <c r="B47" t="s">
        <v>478</v>
      </c>
      <c r="C47" s="3" t="s">
        <v>479</v>
      </c>
      <c r="D47" s="3" t="s">
        <v>480</v>
      </c>
      <c r="E47" s="3" t="s">
        <v>628</v>
      </c>
      <c r="F47" s="3" t="s">
        <v>629</v>
      </c>
      <c r="G47" s="3" t="s">
        <v>630</v>
      </c>
      <c r="H47" s="3" t="s">
        <v>484</v>
      </c>
      <c r="I47" s="3" t="s">
        <v>1</v>
      </c>
      <c r="J47" s="3" t="s">
        <v>631</v>
      </c>
      <c r="K47" s="3" t="s">
        <v>484</v>
      </c>
      <c r="L47" t="s">
        <v>2</v>
      </c>
      <c r="M47">
        <f t="shared" si="0"/>
        <v>823</v>
      </c>
    </row>
    <row r="48" spans="1:13" ht="225" x14ac:dyDescent="0.25">
      <c r="A48" t="s">
        <v>477</v>
      </c>
      <c r="B48" t="s">
        <v>478</v>
      </c>
      <c r="C48" s="3" t="s">
        <v>479</v>
      </c>
      <c r="D48" s="3" t="s">
        <v>480</v>
      </c>
      <c r="E48" s="3" t="s">
        <v>632</v>
      </c>
      <c r="F48" s="3" t="s">
        <v>629</v>
      </c>
      <c r="G48" s="3" t="s">
        <v>633</v>
      </c>
      <c r="H48" s="3" t="s">
        <v>484</v>
      </c>
      <c r="I48" s="3" t="s">
        <v>2</v>
      </c>
      <c r="J48" s="3" t="s">
        <v>634</v>
      </c>
      <c r="K48" s="3" t="s">
        <v>484</v>
      </c>
      <c r="L48" t="s">
        <v>2</v>
      </c>
      <c r="M48">
        <f t="shared" si="0"/>
        <v>821</v>
      </c>
    </row>
    <row r="49" spans="1:13" ht="225" x14ac:dyDescent="0.25">
      <c r="A49" t="s">
        <v>477</v>
      </c>
      <c r="B49" t="s">
        <v>478</v>
      </c>
      <c r="C49" s="3" t="s">
        <v>479</v>
      </c>
      <c r="D49" s="3" t="s">
        <v>480</v>
      </c>
      <c r="E49" s="3" t="s">
        <v>635</v>
      </c>
      <c r="F49" s="3" t="s">
        <v>629</v>
      </c>
      <c r="G49" s="3" t="s">
        <v>636</v>
      </c>
      <c r="H49" s="3" t="s">
        <v>484</v>
      </c>
      <c r="I49" s="3" t="s">
        <v>2</v>
      </c>
      <c r="J49" s="3" t="s">
        <v>637</v>
      </c>
      <c r="K49" s="3" t="s">
        <v>484</v>
      </c>
      <c r="L49" t="s">
        <v>2</v>
      </c>
      <c r="M49">
        <f t="shared" si="0"/>
        <v>817</v>
      </c>
    </row>
    <row r="50" spans="1:13" ht="409.5" x14ac:dyDescent="0.25">
      <c r="A50" t="s">
        <v>477</v>
      </c>
      <c r="B50" t="s">
        <v>478</v>
      </c>
      <c r="C50" s="3" t="s">
        <v>479</v>
      </c>
      <c r="D50" s="3" t="s">
        <v>480</v>
      </c>
      <c r="E50" s="3" t="s">
        <v>638</v>
      </c>
      <c r="F50" s="3" t="s">
        <v>629</v>
      </c>
      <c r="G50" s="3" t="s">
        <v>639</v>
      </c>
      <c r="H50" s="3" t="s">
        <v>501</v>
      </c>
      <c r="I50" s="3" t="s">
        <v>2</v>
      </c>
      <c r="J50" s="3" t="s">
        <v>640</v>
      </c>
      <c r="K50" s="3" t="s">
        <v>484</v>
      </c>
      <c r="L50" t="s">
        <v>2</v>
      </c>
      <c r="M50">
        <f t="shared" si="0"/>
        <v>817</v>
      </c>
    </row>
    <row r="51" spans="1:13" ht="285" x14ac:dyDescent="0.25">
      <c r="A51" t="s">
        <v>477</v>
      </c>
      <c r="B51" t="s">
        <v>478</v>
      </c>
      <c r="C51" s="3" t="s">
        <v>479</v>
      </c>
      <c r="D51" s="3" t="s">
        <v>480</v>
      </c>
      <c r="E51" s="3" t="s">
        <v>641</v>
      </c>
      <c r="F51" s="3" t="s">
        <v>629</v>
      </c>
      <c r="G51" s="3" t="s">
        <v>642</v>
      </c>
      <c r="H51" s="3" t="s">
        <v>484</v>
      </c>
      <c r="I51" s="3" t="s">
        <v>1</v>
      </c>
      <c r="J51" s="3" t="s">
        <v>643</v>
      </c>
      <c r="K51" s="3" t="s">
        <v>501</v>
      </c>
      <c r="L51" t="s">
        <v>2</v>
      </c>
      <c r="M51">
        <f t="shared" si="0"/>
        <v>822</v>
      </c>
    </row>
    <row r="52" spans="1:13" ht="375" x14ac:dyDescent="0.25">
      <c r="A52" t="s">
        <v>477</v>
      </c>
      <c r="B52" t="s">
        <v>478</v>
      </c>
      <c r="C52" s="3" t="s">
        <v>479</v>
      </c>
      <c r="D52" s="3" t="s">
        <v>480</v>
      </c>
      <c r="E52" s="3" t="s">
        <v>644</v>
      </c>
      <c r="F52" s="3" t="s">
        <v>645</v>
      </c>
      <c r="G52" s="3" t="s">
        <v>646</v>
      </c>
      <c r="H52" s="3" t="s">
        <v>484</v>
      </c>
      <c r="I52" s="3" t="s">
        <v>2</v>
      </c>
      <c r="J52" s="3" t="s">
        <v>647</v>
      </c>
      <c r="K52" s="3" t="s">
        <v>484</v>
      </c>
      <c r="L52" t="s">
        <v>2</v>
      </c>
      <c r="M52">
        <f t="shared" si="0"/>
        <v>816</v>
      </c>
    </row>
    <row r="53" spans="1:13" ht="405" x14ac:dyDescent="0.25">
      <c r="A53" t="s">
        <v>477</v>
      </c>
      <c r="B53" t="s">
        <v>478</v>
      </c>
      <c r="C53" s="3" t="s">
        <v>479</v>
      </c>
      <c r="D53" s="3" t="s">
        <v>480</v>
      </c>
      <c r="E53" s="3" t="s">
        <v>648</v>
      </c>
      <c r="F53" s="3" t="s">
        <v>645</v>
      </c>
      <c r="G53" s="3" t="s">
        <v>649</v>
      </c>
      <c r="H53" s="3" t="s">
        <v>3</v>
      </c>
      <c r="I53" s="3" t="s">
        <v>2</v>
      </c>
      <c r="J53" s="3" t="s">
        <v>650</v>
      </c>
      <c r="K53" s="3" t="s">
        <v>501</v>
      </c>
      <c r="L53" t="s">
        <v>2</v>
      </c>
      <c r="M53">
        <f t="shared" si="0"/>
        <v>805</v>
      </c>
    </row>
    <row r="54" spans="1:13" ht="405" x14ac:dyDescent="0.25">
      <c r="A54" t="s">
        <v>477</v>
      </c>
      <c r="B54" t="s">
        <v>478</v>
      </c>
      <c r="C54" s="3" t="s">
        <v>479</v>
      </c>
      <c r="D54" s="3" t="s">
        <v>480</v>
      </c>
      <c r="E54" s="3" t="s">
        <v>651</v>
      </c>
      <c r="F54" s="3" t="s">
        <v>645</v>
      </c>
      <c r="G54" s="3" t="s">
        <v>652</v>
      </c>
      <c r="H54" s="3" t="s">
        <v>501</v>
      </c>
      <c r="I54" s="3" t="s">
        <v>2</v>
      </c>
      <c r="J54" s="3" t="s">
        <v>653</v>
      </c>
      <c r="K54" s="3" t="s">
        <v>484</v>
      </c>
      <c r="L54" t="s">
        <v>2</v>
      </c>
      <c r="M54">
        <f t="shared" si="0"/>
        <v>809</v>
      </c>
    </row>
    <row r="55" spans="1:13" ht="405" x14ac:dyDescent="0.25">
      <c r="A55" t="s">
        <v>477</v>
      </c>
      <c r="B55" t="s">
        <v>478</v>
      </c>
      <c r="C55" s="3" t="s">
        <v>479</v>
      </c>
      <c r="D55" s="3" t="s">
        <v>480</v>
      </c>
      <c r="E55" s="3" t="s">
        <v>654</v>
      </c>
      <c r="F55" s="3" t="s">
        <v>645</v>
      </c>
      <c r="G55" s="3" t="s">
        <v>655</v>
      </c>
      <c r="H55" s="3" t="s">
        <v>484</v>
      </c>
      <c r="I55" s="3" t="s">
        <v>2</v>
      </c>
      <c r="J55" s="3" t="s">
        <v>656</v>
      </c>
      <c r="K55" s="3" t="s">
        <v>501</v>
      </c>
      <c r="L55" t="s">
        <v>2</v>
      </c>
      <c r="M55">
        <f t="shared" si="0"/>
        <v>811</v>
      </c>
    </row>
    <row r="56" spans="1:13" ht="390" x14ac:dyDescent="0.25">
      <c r="A56" t="s">
        <v>477</v>
      </c>
      <c r="B56" t="s">
        <v>478</v>
      </c>
      <c r="C56" s="3" t="s">
        <v>479</v>
      </c>
      <c r="D56" s="3" t="s">
        <v>480</v>
      </c>
      <c r="E56" s="3" t="s">
        <v>657</v>
      </c>
      <c r="F56" s="3" t="s">
        <v>645</v>
      </c>
      <c r="G56" s="3" t="s">
        <v>658</v>
      </c>
      <c r="H56" s="3" t="s">
        <v>484</v>
      </c>
      <c r="I56" s="3" t="s">
        <v>2</v>
      </c>
      <c r="J56" s="3" t="s">
        <v>659</v>
      </c>
      <c r="K56" s="3" t="s">
        <v>501</v>
      </c>
      <c r="L56" t="s">
        <v>2</v>
      </c>
      <c r="M56">
        <f t="shared" si="0"/>
        <v>812</v>
      </c>
    </row>
    <row r="57" spans="1:13" ht="315" x14ac:dyDescent="0.25">
      <c r="A57" t="s">
        <v>477</v>
      </c>
      <c r="B57" t="s">
        <v>478</v>
      </c>
      <c r="C57" s="3" t="s">
        <v>479</v>
      </c>
      <c r="D57" s="3" t="s">
        <v>480</v>
      </c>
      <c r="E57" s="3" t="s">
        <v>660</v>
      </c>
      <c r="F57" s="3" t="s">
        <v>140</v>
      </c>
      <c r="G57" s="3" t="s">
        <v>661</v>
      </c>
      <c r="H57" s="3" t="s">
        <v>484</v>
      </c>
      <c r="I57" s="3" t="s">
        <v>2</v>
      </c>
      <c r="J57" s="3" t="s">
        <v>662</v>
      </c>
      <c r="K57" s="3" t="s">
        <v>484</v>
      </c>
      <c r="L57" t="s">
        <v>2</v>
      </c>
      <c r="M57">
        <f t="shared" si="0"/>
        <v>799</v>
      </c>
    </row>
    <row r="58" spans="1:13" ht="360" x14ac:dyDescent="0.25">
      <c r="A58" t="s">
        <v>477</v>
      </c>
      <c r="B58" t="s">
        <v>478</v>
      </c>
      <c r="C58" s="3" t="s">
        <v>479</v>
      </c>
      <c r="D58" s="3" t="s">
        <v>480</v>
      </c>
      <c r="E58" s="3" t="s">
        <v>663</v>
      </c>
      <c r="F58" s="3" t="s">
        <v>140</v>
      </c>
      <c r="G58" s="3" t="s">
        <v>664</v>
      </c>
      <c r="H58" s="3" t="s">
        <v>484</v>
      </c>
      <c r="I58" s="3" t="s">
        <v>2</v>
      </c>
      <c r="J58" s="3" t="s">
        <v>665</v>
      </c>
      <c r="K58" s="3" t="s">
        <v>501</v>
      </c>
      <c r="L58" t="s">
        <v>2</v>
      </c>
      <c r="M58">
        <f t="shared" si="0"/>
        <v>797</v>
      </c>
    </row>
    <row r="59" spans="1:13" ht="330" x14ac:dyDescent="0.25">
      <c r="A59" t="s">
        <v>477</v>
      </c>
      <c r="B59" t="s">
        <v>478</v>
      </c>
      <c r="C59" s="3" t="s">
        <v>479</v>
      </c>
      <c r="D59" s="3" t="s">
        <v>480</v>
      </c>
      <c r="E59" s="3" t="s">
        <v>666</v>
      </c>
      <c r="F59" s="3" t="s">
        <v>140</v>
      </c>
      <c r="G59" s="3" t="s">
        <v>667</v>
      </c>
      <c r="H59" s="3" t="s">
        <v>484</v>
      </c>
      <c r="I59" s="3" t="s">
        <v>1</v>
      </c>
      <c r="J59" s="3" t="s">
        <v>668</v>
      </c>
      <c r="K59" s="3" t="s">
        <v>484</v>
      </c>
      <c r="L59" t="s">
        <v>2</v>
      </c>
      <c r="M59">
        <f t="shared" si="0"/>
        <v>782</v>
      </c>
    </row>
    <row r="60" spans="1:13" ht="405" x14ac:dyDescent="0.25">
      <c r="A60" t="s">
        <v>477</v>
      </c>
      <c r="B60" t="s">
        <v>478</v>
      </c>
      <c r="C60" s="3" t="s">
        <v>479</v>
      </c>
      <c r="D60" s="3" t="s">
        <v>480</v>
      </c>
      <c r="E60" s="3" t="s">
        <v>669</v>
      </c>
      <c r="F60" s="3" t="s">
        <v>140</v>
      </c>
      <c r="G60" s="3" t="s">
        <v>670</v>
      </c>
      <c r="H60" s="3" t="s">
        <v>484</v>
      </c>
      <c r="I60" s="3" t="s">
        <v>2</v>
      </c>
      <c r="J60" s="3" t="s">
        <v>671</v>
      </c>
      <c r="K60" s="3" t="s">
        <v>501</v>
      </c>
      <c r="L60" t="s">
        <v>2</v>
      </c>
      <c r="M60">
        <f t="shared" si="0"/>
        <v>811</v>
      </c>
    </row>
    <row r="61" spans="1:13" ht="409.5" x14ac:dyDescent="0.25">
      <c r="A61" t="s">
        <v>477</v>
      </c>
      <c r="B61" t="s">
        <v>478</v>
      </c>
      <c r="C61" s="3" t="s">
        <v>479</v>
      </c>
      <c r="D61" s="3" t="s">
        <v>480</v>
      </c>
      <c r="E61" s="3" t="s">
        <v>672</v>
      </c>
      <c r="F61" s="3" t="s">
        <v>140</v>
      </c>
      <c r="G61" s="3" t="s">
        <v>673</v>
      </c>
      <c r="H61" s="3" t="s">
        <v>3</v>
      </c>
      <c r="I61" s="3" t="s">
        <v>2</v>
      </c>
      <c r="J61" s="3" t="s">
        <v>674</v>
      </c>
      <c r="K61" s="3" t="s">
        <v>484</v>
      </c>
      <c r="L61" t="s">
        <v>2</v>
      </c>
      <c r="M61">
        <f t="shared" si="0"/>
        <v>808</v>
      </c>
    </row>
    <row r="62" spans="1:13" ht="270" x14ac:dyDescent="0.25">
      <c r="A62" t="s">
        <v>477</v>
      </c>
      <c r="B62" t="s">
        <v>478</v>
      </c>
      <c r="C62" s="3" t="s">
        <v>479</v>
      </c>
      <c r="D62" s="3" t="s">
        <v>480</v>
      </c>
      <c r="E62" s="3" t="s">
        <v>675</v>
      </c>
      <c r="F62" s="3" t="s">
        <v>676</v>
      </c>
      <c r="G62" s="3" t="s">
        <v>677</v>
      </c>
      <c r="H62" s="3" t="s">
        <v>484</v>
      </c>
      <c r="I62" s="3" t="s">
        <v>2</v>
      </c>
      <c r="J62" s="3" t="s">
        <v>678</v>
      </c>
      <c r="K62" s="3" t="s">
        <v>501</v>
      </c>
      <c r="L62" t="s">
        <v>2</v>
      </c>
      <c r="M62">
        <f t="shared" si="0"/>
        <v>813</v>
      </c>
    </row>
    <row r="63" spans="1:13" ht="360" x14ac:dyDescent="0.25">
      <c r="A63" t="s">
        <v>477</v>
      </c>
      <c r="B63" t="s">
        <v>478</v>
      </c>
      <c r="C63" s="3" t="s">
        <v>479</v>
      </c>
      <c r="D63" s="3" t="s">
        <v>480</v>
      </c>
      <c r="E63" s="3" t="s">
        <v>679</v>
      </c>
      <c r="F63" s="3" t="s">
        <v>676</v>
      </c>
      <c r="G63" s="3" t="s">
        <v>680</v>
      </c>
      <c r="H63" s="3" t="s">
        <v>484</v>
      </c>
      <c r="I63" s="3" t="s">
        <v>2</v>
      </c>
      <c r="J63" s="3" t="s">
        <v>681</v>
      </c>
      <c r="K63" s="3" t="s">
        <v>484</v>
      </c>
      <c r="L63" t="s">
        <v>2</v>
      </c>
      <c r="M63">
        <f t="shared" si="0"/>
        <v>815</v>
      </c>
    </row>
    <row r="64" spans="1:13" ht="345" x14ac:dyDescent="0.25">
      <c r="A64" t="s">
        <v>477</v>
      </c>
      <c r="B64" t="s">
        <v>478</v>
      </c>
      <c r="C64" s="3" t="s">
        <v>479</v>
      </c>
      <c r="D64" s="3" t="s">
        <v>480</v>
      </c>
      <c r="E64" s="3" t="s">
        <v>682</v>
      </c>
      <c r="F64" s="3" t="s">
        <v>676</v>
      </c>
      <c r="G64" s="3" t="s">
        <v>683</v>
      </c>
      <c r="H64" s="3" t="s">
        <v>501</v>
      </c>
      <c r="I64" s="3" t="s">
        <v>2</v>
      </c>
      <c r="J64" s="3" t="s">
        <v>684</v>
      </c>
      <c r="K64" s="3" t="s">
        <v>484</v>
      </c>
      <c r="L64" t="s">
        <v>2</v>
      </c>
      <c r="M64">
        <f t="shared" si="0"/>
        <v>808</v>
      </c>
    </row>
    <row r="65" spans="1:13" ht="225" x14ac:dyDescent="0.25">
      <c r="A65" t="s">
        <v>477</v>
      </c>
      <c r="B65" t="s">
        <v>478</v>
      </c>
      <c r="C65" s="3" t="s">
        <v>479</v>
      </c>
      <c r="D65" s="3" t="s">
        <v>480</v>
      </c>
      <c r="E65" s="3" t="s">
        <v>685</v>
      </c>
      <c r="F65" s="3" t="s">
        <v>676</v>
      </c>
      <c r="G65" s="3" t="s">
        <v>686</v>
      </c>
      <c r="H65" s="3" t="s">
        <v>501</v>
      </c>
      <c r="I65" s="3" t="s">
        <v>2</v>
      </c>
      <c r="J65" s="3" t="s">
        <v>687</v>
      </c>
      <c r="K65" s="3" t="s">
        <v>501</v>
      </c>
      <c r="L65" t="s">
        <v>2</v>
      </c>
      <c r="M65">
        <f t="shared" si="0"/>
        <v>810</v>
      </c>
    </row>
    <row r="66" spans="1:13" ht="409.5" x14ac:dyDescent="0.25">
      <c r="A66" t="s">
        <v>477</v>
      </c>
      <c r="B66" t="s">
        <v>478</v>
      </c>
      <c r="C66" s="3" t="s">
        <v>479</v>
      </c>
      <c r="D66" s="3" t="s">
        <v>480</v>
      </c>
      <c r="E66" s="3" t="s">
        <v>688</v>
      </c>
      <c r="F66" s="3" t="s">
        <v>676</v>
      </c>
      <c r="G66" s="3" t="s">
        <v>689</v>
      </c>
      <c r="H66" s="3" t="s">
        <v>501</v>
      </c>
      <c r="I66" s="3" t="s">
        <v>2</v>
      </c>
      <c r="J66" s="3" t="s">
        <v>690</v>
      </c>
      <c r="K66" s="3" t="s">
        <v>501</v>
      </c>
      <c r="L66" t="s">
        <v>2</v>
      </c>
      <c r="M66">
        <f t="shared" si="0"/>
        <v>803</v>
      </c>
    </row>
    <row r="67" spans="1:13" ht="225" x14ac:dyDescent="0.25">
      <c r="A67" t="s">
        <v>477</v>
      </c>
      <c r="B67" t="s">
        <v>478</v>
      </c>
      <c r="C67" s="3" t="s">
        <v>479</v>
      </c>
      <c r="D67" s="3" t="s">
        <v>480</v>
      </c>
      <c r="E67" s="3" t="s">
        <v>691</v>
      </c>
      <c r="F67" s="3" t="s">
        <v>692</v>
      </c>
      <c r="G67" s="3" t="s">
        <v>693</v>
      </c>
      <c r="H67" s="3" t="s">
        <v>484</v>
      </c>
      <c r="I67" s="3" t="s">
        <v>1</v>
      </c>
      <c r="J67" s="3" t="s">
        <v>694</v>
      </c>
      <c r="K67" s="3" t="s">
        <v>484</v>
      </c>
      <c r="L67" t="s">
        <v>2</v>
      </c>
      <c r="M67">
        <f t="shared" ref="M67:M130" si="1">LEN(D67)+LEN(E67)</f>
        <v>798</v>
      </c>
    </row>
    <row r="68" spans="1:13" ht="315" x14ac:dyDescent="0.25">
      <c r="A68" t="s">
        <v>477</v>
      </c>
      <c r="B68" t="s">
        <v>478</v>
      </c>
      <c r="C68" s="3" t="s">
        <v>479</v>
      </c>
      <c r="D68" s="3" t="s">
        <v>480</v>
      </c>
      <c r="E68" s="3" t="s">
        <v>695</v>
      </c>
      <c r="F68" s="3" t="s">
        <v>692</v>
      </c>
      <c r="G68" s="3" t="s">
        <v>696</v>
      </c>
      <c r="H68" s="3" t="s">
        <v>484</v>
      </c>
      <c r="I68" s="3" t="s">
        <v>2</v>
      </c>
      <c r="J68" s="3" t="s">
        <v>697</v>
      </c>
      <c r="K68" s="3" t="s">
        <v>484</v>
      </c>
      <c r="L68" t="s">
        <v>2</v>
      </c>
      <c r="M68">
        <f t="shared" si="1"/>
        <v>798</v>
      </c>
    </row>
    <row r="69" spans="1:13" ht="375" x14ac:dyDescent="0.25">
      <c r="A69" t="s">
        <v>477</v>
      </c>
      <c r="B69" t="s">
        <v>478</v>
      </c>
      <c r="C69" s="3" t="s">
        <v>479</v>
      </c>
      <c r="D69" s="3" t="s">
        <v>480</v>
      </c>
      <c r="E69" s="3" t="s">
        <v>698</v>
      </c>
      <c r="F69" s="3" t="s">
        <v>692</v>
      </c>
      <c r="G69" s="3" t="s">
        <v>699</v>
      </c>
      <c r="H69" s="3" t="s">
        <v>484</v>
      </c>
      <c r="I69" s="3" t="s">
        <v>2</v>
      </c>
      <c r="J69" s="3" t="s">
        <v>700</v>
      </c>
      <c r="K69" s="3" t="s">
        <v>484</v>
      </c>
      <c r="L69" t="s">
        <v>2</v>
      </c>
      <c r="M69">
        <f t="shared" si="1"/>
        <v>811</v>
      </c>
    </row>
    <row r="70" spans="1:13" ht="409.5" x14ac:dyDescent="0.25">
      <c r="A70" t="s">
        <v>477</v>
      </c>
      <c r="B70" t="s">
        <v>478</v>
      </c>
      <c r="C70" s="3" t="s">
        <v>479</v>
      </c>
      <c r="D70" s="3" t="s">
        <v>480</v>
      </c>
      <c r="E70" s="3" t="s">
        <v>701</v>
      </c>
      <c r="F70" s="3" t="s">
        <v>692</v>
      </c>
      <c r="G70" s="3" t="s">
        <v>702</v>
      </c>
      <c r="H70" s="3" t="s">
        <v>3</v>
      </c>
      <c r="I70" s="3" t="s">
        <v>2</v>
      </c>
      <c r="J70" s="3" t="s">
        <v>703</v>
      </c>
      <c r="K70" s="3" t="s">
        <v>484</v>
      </c>
      <c r="L70" t="s">
        <v>2</v>
      </c>
      <c r="M70">
        <f t="shared" si="1"/>
        <v>807</v>
      </c>
    </row>
    <row r="71" spans="1:13" ht="409.5" x14ac:dyDescent="0.25">
      <c r="A71" t="s">
        <v>477</v>
      </c>
      <c r="B71" t="s">
        <v>478</v>
      </c>
      <c r="C71" s="3" t="s">
        <v>479</v>
      </c>
      <c r="D71" s="3" t="s">
        <v>480</v>
      </c>
      <c r="E71" s="3" t="s">
        <v>704</v>
      </c>
      <c r="F71" s="3" t="s">
        <v>692</v>
      </c>
      <c r="G71" s="3" t="s">
        <v>705</v>
      </c>
      <c r="H71" s="3" t="s">
        <v>484</v>
      </c>
      <c r="I71" s="3" t="s">
        <v>2</v>
      </c>
      <c r="J71" s="3" t="s">
        <v>706</v>
      </c>
      <c r="K71" s="3" t="s">
        <v>484</v>
      </c>
      <c r="L71" t="s">
        <v>2</v>
      </c>
      <c r="M71">
        <f t="shared" si="1"/>
        <v>806</v>
      </c>
    </row>
    <row r="72" spans="1:13" ht="405" x14ac:dyDescent="0.25">
      <c r="A72" t="s">
        <v>477</v>
      </c>
      <c r="B72" t="s">
        <v>478</v>
      </c>
      <c r="C72" s="3" t="s">
        <v>479</v>
      </c>
      <c r="D72" s="3" t="s">
        <v>480</v>
      </c>
      <c r="E72" s="3" t="s">
        <v>707</v>
      </c>
      <c r="F72" s="3" t="s">
        <v>708</v>
      </c>
      <c r="G72" s="3" t="s">
        <v>709</v>
      </c>
      <c r="H72" s="3" t="s">
        <v>484</v>
      </c>
      <c r="I72" s="3" t="s">
        <v>1</v>
      </c>
      <c r="J72" s="3" t="s">
        <v>710</v>
      </c>
      <c r="K72" s="3" t="s">
        <v>484</v>
      </c>
      <c r="L72" t="s">
        <v>2</v>
      </c>
      <c r="M72">
        <f t="shared" si="1"/>
        <v>792</v>
      </c>
    </row>
    <row r="73" spans="1:13" ht="315" x14ac:dyDescent="0.25">
      <c r="A73" t="s">
        <v>477</v>
      </c>
      <c r="B73" t="s">
        <v>478</v>
      </c>
      <c r="C73" s="3" t="s">
        <v>479</v>
      </c>
      <c r="D73" s="3" t="s">
        <v>480</v>
      </c>
      <c r="E73" s="3" t="s">
        <v>711</v>
      </c>
      <c r="F73" s="3" t="s">
        <v>708</v>
      </c>
      <c r="G73" s="3" t="s">
        <v>712</v>
      </c>
      <c r="H73" s="3" t="s">
        <v>484</v>
      </c>
      <c r="I73" s="3" t="s">
        <v>2</v>
      </c>
      <c r="J73" s="3" t="s">
        <v>713</v>
      </c>
      <c r="K73" s="3" t="s">
        <v>501</v>
      </c>
      <c r="L73" t="s">
        <v>2</v>
      </c>
      <c r="M73">
        <f t="shared" si="1"/>
        <v>805</v>
      </c>
    </row>
    <row r="74" spans="1:13" ht="360" x14ac:dyDescent="0.25">
      <c r="A74" t="s">
        <v>477</v>
      </c>
      <c r="B74" t="s">
        <v>478</v>
      </c>
      <c r="C74" s="3" t="s">
        <v>479</v>
      </c>
      <c r="D74" s="3" t="s">
        <v>480</v>
      </c>
      <c r="E74" s="3" t="s">
        <v>714</v>
      </c>
      <c r="F74" s="3" t="s">
        <v>708</v>
      </c>
      <c r="G74" s="3" t="s">
        <v>715</v>
      </c>
      <c r="H74" s="3" t="s">
        <v>484</v>
      </c>
      <c r="I74" s="3" t="s">
        <v>1</v>
      </c>
      <c r="J74" s="3" t="s">
        <v>716</v>
      </c>
      <c r="K74" s="3" t="s">
        <v>501</v>
      </c>
      <c r="L74" t="s">
        <v>2</v>
      </c>
      <c r="M74">
        <f t="shared" si="1"/>
        <v>794</v>
      </c>
    </row>
    <row r="75" spans="1:13" ht="330" x14ac:dyDescent="0.25">
      <c r="A75" t="s">
        <v>477</v>
      </c>
      <c r="B75" t="s">
        <v>478</v>
      </c>
      <c r="C75" s="3" t="s">
        <v>479</v>
      </c>
      <c r="D75" s="3" t="s">
        <v>480</v>
      </c>
      <c r="E75" s="3" t="s">
        <v>717</v>
      </c>
      <c r="F75" s="3" t="s">
        <v>708</v>
      </c>
      <c r="G75" s="3" t="s">
        <v>718</v>
      </c>
      <c r="H75" s="3" t="s">
        <v>3</v>
      </c>
      <c r="I75" s="3" t="s">
        <v>2</v>
      </c>
      <c r="J75" s="3" t="s">
        <v>719</v>
      </c>
      <c r="K75" s="3" t="s">
        <v>484</v>
      </c>
      <c r="L75" t="s">
        <v>2</v>
      </c>
      <c r="M75">
        <f t="shared" si="1"/>
        <v>794</v>
      </c>
    </row>
    <row r="76" spans="1:13" ht="409.5" x14ac:dyDescent="0.25">
      <c r="A76" t="s">
        <v>477</v>
      </c>
      <c r="B76" t="s">
        <v>478</v>
      </c>
      <c r="C76" s="3" t="s">
        <v>479</v>
      </c>
      <c r="D76" s="3" t="s">
        <v>480</v>
      </c>
      <c r="E76" s="3" t="s">
        <v>720</v>
      </c>
      <c r="F76" s="3" t="s">
        <v>708</v>
      </c>
      <c r="G76" s="3" t="s">
        <v>721</v>
      </c>
      <c r="H76" s="3" t="s">
        <v>3</v>
      </c>
      <c r="I76" s="3" t="s">
        <v>2</v>
      </c>
      <c r="J76" s="3" t="s">
        <v>722</v>
      </c>
      <c r="K76" s="3" t="s">
        <v>484</v>
      </c>
      <c r="L76" t="s">
        <v>2</v>
      </c>
      <c r="M76">
        <f t="shared" si="1"/>
        <v>796</v>
      </c>
    </row>
    <row r="77" spans="1:13" ht="375" x14ac:dyDescent="0.25">
      <c r="A77" t="s">
        <v>477</v>
      </c>
      <c r="B77" t="s">
        <v>478</v>
      </c>
      <c r="C77" s="3" t="s">
        <v>479</v>
      </c>
      <c r="D77" s="3" t="s">
        <v>480</v>
      </c>
      <c r="E77" s="3" t="s">
        <v>723</v>
      </c>
      <c r="F77" s="3" t="s">
        <v>724</v>
      </c>
      <c r="G77" s="3" t="s">
        <v>725</v>
      </c>
      <c r="H77" s="3" t="s">
        <v>484</v>
      </c>
      <c r="I77" s="3" t="s">
        <v>1</v>
      </c>
      <c r="J77" s="3" t="s">
        <v>726</v>
      </c>
      <c r="K77" s="3" t="s">
        <v>501</v>
      </c>
      <c r="L77" t="s">
        <v>2</v>
      </c>
      <c r="M77">
        <f t="shared" si="1"/>
        <v>816</v>
      </c>
    </row>
    <row r="78" spans="1:13" ht="300" x14ac:dyDescent="0.25">
      <c r="A78" t="s">
        <v>477</v>
      </c>
      <c r="B78" t="s">
        <v>478</v>
      </c>
      <c r="C78" s="3" t="s">
        <v>479</v>
      </c>
      <c r="D78" s="3" t="s">
        <v>480</v>
      </c>
      <c r="E78" s="3" t="s">
        <v>727</v>
      </c>
      <c r="F78" s="3" t="s">
        <v>724</v>
      </c>
      <c r="G78" s="3" t="s">
        <v>728</v>
      </c>
      <c r="H78" s="3" t="s">
        <v>484</v>
      </c>
      <c r="I78" s="3" t="s">
        <v>2</v>
      </c>
      <c r="J78" s="3" t="s">
        <v>729</v>
      </c>
      <c r="K78" s="3" t="s">
        <v>484</v>
      </c>
      <c r="L78" t="s">
        <v>2</v>
      </c>
      <c r="M78">
        <f t="shared" si="1"/>
        <v>808</v>
      </c>
    </row>
    <row r="79" spans="1:13" ht="345" x14ac:dyDescent="0.25">
      <c r="A79" t="s">
        <v>477</v>
      </c>
      <c r="B79" t="s">
        <v>478</v>
      </c>
      <c r="C79" s="3" t="s">
        <v>479</v>
      </c>
      <c r="D79" s="3" t="s">
        <v>480</v>
      </c>
      <c r="E79" s="3" t="s">
        <v>730</v>
      </c>
      <c r="F79" s="3" t="s">
        <v>724</v>
      </c>
      <c r="G79" s="3" t="s">
        <v>731</v>
      </c>
      <c r="H79" s="3" t="s">
        <v>484</v>
      </c>
      <c r="I79" s="3" t="s">
        <v>2</v>
      </c>
      <c r="J79" s="3" t="s">
        <v>732</v>
      </c>
      <c r="K79" s="3" t="s">
        <v>484</v>
      </c>
      <c r="L79" t="s">
        <v>2</v>
      </c>
      <c r="M79">
        <f t="shared" si="1"/>
        <v>809</v>
      </c>
    </row>
    <row r="80" spans="1:13" ht="409.5" x14ac:dyDescent="0.25">
      <c r="A80" t="s">
        <v>477</v>
      </c>
      <c r="B80" t="s">
        <v>478</v>
      </c>
      <c r="C80" s="3" t="s">
        <v>479</v>
      </c>
      <c r="D80" s="3" t="s">
        <v>480</v>
      </c>
      <c r="E80" s="3" t="s">
        <v>733</v>
      </c>
      <c r="F80" s="3" t="s">
        <v>724</v>
      </c>
      <c r="G80" s="3" t="s">
        <v>734</v>
      </c>
      <c r="H80" s="3" t="s">
        <v>484</v>
      </c>
      <c r="I80" s="3" t="s">
        <v>2</v>
      </c>
      <c r="J80" s="3" t="s">
        <v>735</v>
      </c>
      <c r="K80" s="3" t="s">
        <v>484</v>
      </c>
      <c r="L80" t="s">
        <v>2</v>
      </c>
      <c r="M80">
        <f t="shared" si="1"/>
        <v>814</v>
      </c>
    </row>
    <row r="81" spans="1:13" ht="375" x14ac:dyDescent="0.25">
      <c r="A81" t="s">
        <v>477</v>
      </c>
      <c r="B81" t="s">
        <v>478</v>
      </c>
      <c r="C81" s="3" t="s">
        <v>479</v>
      </c>
      <c r="D81" s="3" t="s">
        <v>480</v>
      </c>
      <c r="E81" s="3" t="s">
        <v>736</v>
      </c>
      <c r="F81" s="3" t="s">
        <v>724</v>
      </c>
      <c r="G81" s="3" t="s">
        <v>737</v>
      </c>
      <c r="H81" s="3" t="s">
        <v>484</v>
      </c>
      <c r="I81" s="3" t="s">
        <v>2</v>
      </c>
      <c r="J81" s="3" t="s">
        <v>738</v>
      </c>
      <c r="K81" s="3" t="s">
        <v>484</v>
      </c>
      <c r="L81" t="s">
        <v>2</v>
      </c>
      <c r="M81">
        <f t="shared" si="1"/>
        <v>808</v>
      </c>
    </row>
    <row r="82" spans="1:13" ht="225" x14ac:dyDescent="0.25">
      <c r="A82" t="s">
        <v>477</v>
      </c>
      <c r="B82" t="s">
        <v>478</v>
      </c>
      <c r="C82" s="3" t="s">
        <v>479</v>
      </c>
      <c r="D82" s="3" t="s">
        <v>480</v>
      </c>
      <c r="E82" s="3" t="s">
        <v>739</v>
      </c>
      <c r="F82" s="3" t="s">
        <v>740</v>
      </c>
      <c r="G82" s="3" t="s">
        <v>741</v>
      </c>
      <c r="H82" s="3" t="s">
        <v>501</v>
      </c>
      <c r="I82" s="3" t="s">
        <v>1</v>
      </c>
      <c r="J82" s="3" t="s">
        <v>742</v>
      </c>
      <c r="K82" s="3" t="s">
        <v>501</v>
      </c>
      <c r="L82" t="s">
        <v>2</v>
      </c>
      <c r="M82">
        <f t="shared" si="1"/>
        <v>812</v>
      </c>
    </row>
    <row r="83" spans="1:13" ht="315" x14ac:dyDescent="0.25">
      <c r="A83" t="s">
        <v>477</v>
      </c>
      <c r="B83" t="s">
        <v>478</v>
      </c>
      <c r="C83" s="3" t="s">
        <v>479</v>
      </c>
      <c r="D83" s="3" t="s">
        <v>480</v>
      </c>
      <c r="E83" s="3" t="s">
        <v>743</v>
      </c>
      <c r="F83" s="3" t="s">
        <v>740</v>
      </c>
      <c r="G83" s="3" t="s">
        <v>744</v>
      </c>
      <c r="H83" s="3" t="s">
        <v>484</v>
      </c>
      <c r="I83" s="3" t="s">
        <v>2</v>
      </c>
      <c r="J83" s="3" t="s">
        <v>745</v>
      </c>
      <c r="K83" s="3" t="s">
        <v>484</v>
      </c>
      <c r="L83" t="s">
        <v>2</v>
      </c>
      <c r="M83">
        <f t="shared" si="1"/>
        <v>812</v>
      </c>
    </row>
    <row r="84" spans="1:13" ht="270" x14ac:dyDescent="0.25">
      <c r="A84" t="s">
        <v>477</v>
      </c>
      <c r="B84" t="s">
        <v>478</v>
      </c>
      <c r="C84" s="3" t="s">
        <v>479</v>
      </c>
      <c r="D84" s="3" t="s">
        <v>480</v>
      </c>
      <c r="E84" s="3" t="s">
        <v>746</v>
      </c>
      <c r="F84" s="3" t="s">
        <v>740</v>
      </c>
      <c r="G84" s="3" t="s">
        <v>747</v>
      </c>
      <c r="H84" s="3" t="s">
        <v>484</v>
      </c>
      <c r="I84" s="3" t="s">
        <v>2</v>
      </c>
      <c r="J84" s="3" t="s">
        <v>748</v>
      </c>
      <c r="K84" s="3" t="s">
        <v>484</v>
      </c>
      <c r="L84" t="s">
        <v>2</v>
      </c>
      <c r="M84">
        <f t="shared" si="1"/>
        <v>796</v>
      </c>
    </row>
    <row r="85" spans="1:13" ht="409.5" x14ac:dyDescent="0.25">
      <c r="A85" t="s">
        <v>477</v>
      </c>
      <c r="B85" t="s">
        <v>478</v>
      </c>
      <c r="C85" s="3" t="s">
        <v>479</v>
      </c>
      <c r="D85" s="3" t="s">
        <v>480</v>
      </c>
      <c r="E85" s="3" t="s">
        <v>749</v>
      </c>
      <c r="F85" s="3" t="s">
        <v>740</v>
      </c>
      <c r="G85" s="3" t="s">
        <v>750</v>
      </c>
      <c r="H85" s="3" t="s">
        <v>484</v>
      </c>
      <c r="I85" s="3" t="s">
        <v>2</v>
      </c>
      <c r="J85" s="3" t="s">
        <v>751</v>
      </c>
      <c r="K85" s="3" t="s">
        <v>501</v>
      </c>
      <c r="L85" t="s">
        <v>2</v>
      </c>
      <c r="M85">
        <f t="shared" si="1"/>
        <v>803</v>
      </c>
    </row>
    <row r="86" spans="1:13" ht="240" x14ac:dyDescent="0.25">
      <c r="A86" t="s">
        <v>477</v>
      </c>
      <c r="B86" t="s">
        <v>478</v>
      </c>
      <c r="C86" s="3" t="s">
        <v>479</v>
      </c>
      <c r="D86" s="3" t="s">
        <v>480</v>
      </c>
      <c r="E86" s="3" t="s">
        <v>752</v>
      </c>
      <c r="F86" s="3" t="s">
        <v>740</v>
      </c>
      <c r="G86" s="3" t="s">
        <v>753</v>
      </c>
      <c r="H86" s="3" t="s">
        <v>501</v>
      </c>
      <c r="I86" s="3" t="s">
        <v>2</v>
      </c>
      <c r="J86" s="3" t="s">
        <v>754</v>
      </c>
      <c r="K86" s="3" t="s">
        <v>484</v>
      </c>
      <c r="L86" t="s">
        <v>2</v>
      </c>
      <c r="M86">
        <f t="shared" si="1"/>
        <v>803</v>
      </c>
    </row>
    <row r="87" spans="1:13" ht="285" x14ac:dyDescent="0.25">
      <c r="A87" t="s">
        <v>477</v>
      </c>
      <c r="B87" t="s">
        <v>478</v>
      </c>
      <c r="C87" s="3" t="s">
        <v>479</v>
      </c>
      <c r="D87" s="3" t="s">
        <v>480</v>
      </c>
      <c r="E87" s="3" t="s">
        <v>755</v>
      </c>
      <c r="F87" s="3" t="s">
        <v>756</v>
      </c>
      <c r="G87" s="3" t="s">
        <v>757</v>
      </c>
      <c r="H87" s="3" t="s">
        <v>501</v>
      </c>
      <c r="I87" s="3" t="s">
        <v>1</v>
      </c>
      <c r="J87" s="3" t="s">
        <v>758</v>
      </c>
      <c r="K87" s="3" t="s">
        <v>484</v>
      </c>
      <c r="L87" t="s">
        <v>2</v>
      </c>
      <c r="M87">
        <f t="shared" si="1"/>
        <v>801</v>
      </c>
    </row>
    <row r="88" spans="1:13" ht="270" x14ac:dyDescent="0.25">
      <c r="A88" t="s">
        <v>477</v>
      </c>
      <c r="B88" t="s">
        <v>478</v>
      </c>
      <c r="C88" s="3" t="s">
        <v>479</v>
      </c>
      <c r="D88" s="3" t="s">
        <v>480</v>
      </c>
      <c r="E88" s="3" t="s">
        <v>759</v>
      </c>
      <c r="F88" s="3" t="s">
        <v>756</v>
      </c>
      <c r="G88" s="3" t="s">
        <v>760</v>
      </c>
      <c r="H88" s="3" t="s">
        <v>484</v>
      </c>
      <c r="I88" s="3" t="s">
        <v>1</v>
      </c>
      <c r="J88" s="3" t="s">
        <v>761</v>
      </c>
      <c r="K88" s="3" t="s">
        <v>484</v>
      </c>
      <c r="L88" t="s">
        <v>2</v>
      </c>
      <c r="M88">
        <f t="shared" si="1"/>
        <v>794</v>
      </c>
    </row>
    <row r="89" spans="1:13" ht="225" x14ac:dyDescent="0.25">
      <c r="A89" t="s">
        <v>477</v>
      </c>
      <c r="B89" t="s">
        <v>478</v>
      </c>
      <c r="C89" s="3" t="s">
        <v>479</v>
      </c>
      <c r="D89" s="3" t="s">
        <v>480</v>
      </c>
      <c r="E89" s="3" t="s">
        <v>762</v>
      </c>
      <c r="F89" s="3" t="s">
        <v>756</v>
      </c>
      <c r="G89" s="3" t="s">
        <v>763</v>
      </c>
      <c r="H89" s="3" t="s">
        <v>484</v>
      </c>
      <c r="I89" s="3" t="s">
        <v>2</v>
      </c>
      <c r="J89" s="3" t="s">
        <v>764</v>
      </c>
      <c r="K89" s="3" t="s">
        <v>484</v>
      </c>
      <c r="L89" t="s">
        <v>2</v>
      </c>
      <c r="M89">
        <f t="shared" si="1"/>
        <v>792</v>
      </c>
    </row>
    <row r="90" spans="1:13" ht="375" x14ac:dyDescent="0.25">
      <c r="A90" t="s">
        <v>477</v>
      </c>
      <c r="B90" t="s">
        <v>478</v>
      </c>
      <c r="C90" s="3" t="s">
        <v>479</v>
      </c>
      <c r="D90" s="3" t="s">
        <v>480</v>
      </c>
      <c r="E90" s="3" t="s">
        <v>765</v>
      </c>
      <c r="F90" s="3" t="s">
        <v>756</v>
      </c>
      <c r="G90" s="3" t="s">
        <v>766</v>
      </c>
      <c r="H90" s="3" t="s">
        <v>484</v>
      </c>
      <c r="I90" s="3" t="s">
        <v>2</v>
      </c>
      <c r="J90" s="3" t="s">
        <v>767</v>
      </c>
      <c r="K90" s="3" t="s">
        <v>484</v>
      </c>
      <c r="L90" t="s">
        <v>2</v>
      </c>
      <c r="M90">
        <f t="shared" si="1"/>
        <v>799</v>
      </c>
    </row>
    <row r="91" spans="1:13" ht="285" x14ac:dyDescent="0.25">
      <c r="A91" t="s">
        <v>477</v>
      </c>
      <c r="B91" t="s">
        <v>478</v>
      </c>
      <c r="C91" s="3" t="s">
        <v>479</v>
      </c>
      <c r="D91" s="3" t="s">
        <v>480</v>
      </c>
      <c r="E91" s="3" t="s">
        <v>768</v>
      </c>
      <c r="F91" s="3" t="s">
        <v>756</v>
      </c>
      <c r="G91" s="3" t="s">
        <v>769</v>
      </c>
      <c r="H91" s="3" t="s">
        <v>3</v>
      </c>
      <c r="I91" s="3" t="s">
        <v>2</v>
      </c>
      <c r="J91" s="3" t="s">
        <v>770</v>
      </c>
      <c r="K91" s="3" t="s">
        <v>501</v>
      </c>
      <c r="L91" t="s">
        <v>2</v>
      </c>
      <c r="M91">
        <f t="shared" si="1"/>
        <v>805</v>
      </c>
    </row>
    <row r="92" spans="1:13" ht="345" x14ac:dyDescent="0.25">
      <c r="A92" t="s">
        <v>477</v>
      </c>
      <c r="B92" t="s">
        <v>478</v>
      </c>
      <c r="C92" s="3" t="s">
        <v>479</v>
      </c>
      <c r="D92" s="3" t="s">
        <v>480</v>
      </c>
      <c r="E92" s="3" t="s">
        <v>771</v>
      </c>
      <c r="F92" s="3" t="s">
        <v>772</v>
      </c>
      <c r="G92" s="3" t="s">
        <v>773</v>
      </c>
      <c r="H92" s="3" t="s">
        <v>484</v>
      </c>
      <c r="I92" s="3" t="s">
        <v>1</v>
      </c>
      <c r="J92" s="3" t="s">
        <v>774</v>
      </c>
      <c r="K92" s="3" t="s">
        <v>484</v>
      </c>
      <c r="L92" t="s">
        <v>2</v>
      </c>
      <c r="M92">
        <f t="shared" si="1"/>
        <v>813</v>
      </c>
    </row>
    <row r="93" spans="1:13" ht="330" x14ac:dyDescent="0.25">
      <c r="A93" t="s">
        <v>477</v>
      </c>
      <c r="B93" t="s">
        <v>478</v>
      </c>
      <c r="C93" s="3" t="s">
        <v>479</v>
      </c>
      <c r="D93" s="3" t="s">
        <v>480</v>
      </c>
      <c r="E93" s="3" t="s">
        <v>775</v>
      </c>
      <c r="F93" s="3" t="s">
        <v>772</v>
      </c>
      <c r="G93" s="3" t="s">
        <v>776</v>
      </c>
      <c r="H93" s="3" t="s">
        <v>484</v>
      </c>
      <c r="I93" s="3" t="s">
        <v>2</v>
      </c>
      <c r="J93" s="3" t="s">
        <v>777</v>
      </c>
      <c r="K93" s="3" t="s">
        <v>484</v>
      </c>
      <c r="L93" t="s">
        <v>2</v>
      </c>
      <c r="M93">
        <f t="shared" si="1"/>
        <v>802</v>
      </c>
    </row>
    <row r="94" spans="1:13" ht="285" x14ac:dyDescent="0.25">
      <c r="A94" t="s">
        <v>477</v>
      </c>
      <c r="B94" t="s">
        <v>478</v>
      </c>
      <c r="C94" s="3" t="s">
        <v>479</v>
      </c>
      <c r="D94" s="3" t="s">
        <v>480</v>
      </c>
      <c r="E94" s="3" t="s">
        <v>778</v>
      </c>
      <c r="F94" s="3" t="s">
        <v>772</v>
      </c>
      <c r="G94" s="3" t="s">
        <v>779</v>
      </c>
      <c r="H94" s="3" t="s">
        <v>484</v>
      </c>
      <c r="I94" s="3" t="s">
        <v>1</v>
      </c>
      <c r="J94" s="3" t="s">
        <v>780</v>
      </c>
      <c r="K94" s="3" t="s">
        <v>484</v>
      </c>
      <c r="L94" t="s">
        <v>2</v>
      </c>
      <c r="M94">
        <f t="shared" si="1"/>
        <v>812</v>
      </c>
    </row>
    <row r="95" spans="1:13" ht="409.5" x14ac:dyDescent="0.25">
      <c r="A95" t="s">
        <v>477</v>
      </c>
      <c r="B95" t="s">
        <v>478</v>
      </c>
      <c r="C95" s="3" t="s">
        <v>479</v>
      </c>
      <c r="D95" s="3" t="s">
        <v>480</v>
      </c>
      <c r="E95" s="3" t="s">
        <v>781</v>
      </c>
      <c r="F95" s="3" t="s">
        <v>772</v>
      </c>
      <c r="G95" s="3" t="s">
        <v>782</v>
      </c>
      <c r="H95" s="3" t="s">
        <v>484</v>
      </c>
      <c r="I95" s="3" t="s">
        <v>2</v>
      </c>
      <c r="J95" s="3" t="s">
        <v>783</v>
      </c>
      <c r="K95" s="3" t="s">
        <v>484</v>
      </c>
      <c r="L95" t="s">
        <v>2</v>
      </c>
      <c r="M95">
        <f t="shared" si="1"/>
        <v>811</v>
      </c>
    </row>
    <row r="96" spans="1:13" ht="270" x14ac:dyDescent="0.25">
      <c r="A96" t="s">
        <v>477</v>
      </c>
      <c r="B96" t="s">
        <v>478</v>
      </c>
      <c r="C96" s="3" t="s">
        <v>479</v>
      </c>
      <c r="D96" s="3" t="s">
        <v>480</v>
      </c>
      <c r="E96" s="3" t="s">
        <v>784</v>
      </c>
      <c r="F96" s="3" t="s">
        <v>772</v>
      </c>
      <c r="G96" s="3" t="s">
        <v>785</v>
      </c>
      <c r="H96" s="3" t="s">
        <v>3</v>
      </c>
      <c r="I96" s="3" t="s">
        <v>2</v>
      </c>
      <c r="J96" s="3" t="s">
        <v>786</v>
      </c>
      <c r="K96" s="3" t="s">
        <v>484</v>
      </c>
      <c r="L96" t="s">
        <v>2</v>
      </c>
      <c r="M96">
        <f t="shared" si="1"/>
        <v>813</v>
      </c>
    </row>
    <row r="97" spans="1:13" ht="225" x14ac:dyDescent="0.25">
      <c r="A97" t="s">
        <v>477</v>
      </c>
      <c r="B97" t="s">
        <v>478</v>
      </c>
      <c r="C97" s="3" t="s">
        <v>479</v>
      </c>
      <c r="D97" s="3" t="s">
        <v>480</v>
      </c>
      <c r="E97" s="3" t="s">
        <v>787</v>
      </c>
      <c r="F97" s="3" t="s">
        <v>788</v>
      </c>
      <c r="G97" s="3" t="s">
        <v>789</v>
      </c>
      <c r="H97" s="3" t="s">
        <v>484</v>
      </c>
      <c r="I97" s="3" t="s">
        <v>1</v>
      </c>
      <c r="J97" s="3" t="s">
        <v>790</v>
      </c>
      <c r="K97" s="3" t="s">
        <v>484</v>
      </c>
      <c r="L97" t="s">
        <v>2</v>
      </c>
      <c r="M97">
        <f t="shared" si="1"/>
        <v>812</v>
      </c>
    </row>
    <row r="98" spans="1:13" ht="409.5" x14ac:dyDescent="0.25">
      <c r="A98" t="s">
        <v>477</v>
      </c>
      <c r="B98" t="s">
        <v>478</v>
      </c>
      <c r="C98" s="3" t="s">
        <v>479</v>
      </c>
      <c r="D98" s="3" t="s">
        <v>480</v>
      </c>
      <c r="E98" s="3" t="s">
        <v>791</v>
      </c>
      <c r="F98" s="3" t="s">
        <v>788</v>
      </c>
      <c r="G98" s="3" t="s">
        <v>792</v>
      </c>
      <c r="H98" s="3" t="s">
        <v>484</v>
      </c>
      <c r="I98" s="3" t="s">
        <v>2</v>
      </c>
      <c r="J98" s="3" t="s">
        <v>793</v>
      </c>
      <c r="K98" s="3" t="s">
        <v>484</v>
      </c>
      <c r="L98" t="s">
        <v>2</v>
      </c>
      <c r="M98">
        <f t="shared" si="1"/>
        <v>801</v>
      </c>
    </row>
    <row r="99" spans="1:13" ht="360" x14ac:dyDescent="0.25">
      <c r="A99" t="s">
        <v>477</v>
      </c>
      <c r="B99" t="s">
        <v>478</v>
      </c>
      <c r="C99" s="3" t="s">
        <v>479</v>
      </c>
      <c r="D99" s="3" t="s">
        <v>480</v>
      </c>
      <c r="E99" s="3" t="s">
        <v>794</v>
      </c>
      <c r="F99" s="3" t="s">
        <v>788</v>
      </c>
      <c r="G99" s="3" t="s">
        <v>795</v>
      </c>
      <c r="H99" s="3" t="s">
        <v>484</v>
      </c>
      <c r="I99" s="3" t="s">
        <v>2</v>
      </c>
      <c r="J99" s="3" t="s">
        <v>796</v>
      </c>
      <c r="K99" s="3" t="s">
        <v>484</v>
      </c>
      <c r="L99" t="s">
        <v>2</v>
      </c>
      <c r="M99">
        <f t="shared" si="1"/>
        <v>802</v>
      </c>
    </row>
    <row r="100" spans="1:13" ht="360" x14ac:dyDescent="0.25">
      <c r="A100" t="s">
        <v>477</v>
      </c>
      <c r="B100" t="s">
        <v>478</v>
      </c>
      <c r="C100" s="3" t="s">
        <v>479</v>
      </c>
      <c r="D100" s="3" t="s">
        <v>480</v>
      </c>
      <c r="E100" s="3" t="s">
        <v>797</v>
      </c>
      <c r="F100" s="3" t="s">
        <v>788</v>
      </c>
      <c r="G100" s="3" t="s">
        <v>798</v>
      </c>
      <c r="H100" s="3" t="s">
        <v>484</v>
      </c>
      <c r="I100" s="3" t="s">
        <v>2</v>
      </c>
      <c r="J100" s="3" t="s">
        <v>799</v>
      </c>
      <c r="K100" s="3" t="s">
        <v>484</v>
      </c>
      <c r="L100" t="s">
        <v>2</v>
      </c>
      <c r="M100">
        <f t="shared" si="1"/>
        <v>795</v>
      </c>
    </row>
    <row r="101" spans="1:13" ht="225" x14ac:dyDescent="0.25">
      <c r="A101" t="s">
        <v>477</v>
      </c>
      <c r="B101" t="s">
        <v>478</v>
      </c>
      <c r="C101" s="3" t="s">
        <v>479</v>
      </c>
      <c r="D101" s="3" t="s">
        <v>480</v>
      </c>
      <c r="E101" s="3" t="s">
        <v>800</v>
      </c>
      <c r="F101" s="3" t="s">
        <v>788</v>
      </c>
      <c r="G101" s="3" t="s">
        <v>801</v>
      </c>
      <c r="H101" s="3" t="s">
        <v>484</v>
      </c>
      <c r="I101" s="3" t="s">
        <v>1</v>
      </c>
      <c r="J101" s="3" t="s">
        <v>802</v>
      </c>
      <c r="K101" s="3" t="s">
        <v>484</v>
      </c>
      <c r="L101" t="s">
        <v>2</v>
      </c>
      <c r="M101">
        <f t="shared" si="1"/>
        <v>811</v>
      </c>
    </row>
    <row r="102" spans="1:13" ht="225" x14ac:dyDescent="0.25">
      <c r="A102" t="s">
        <v>477</v>
      </c>
      <c r="B102" t="s">
        <v>478</v>
      </c>
      <c r="C102" s="3" t="s">
        <v>479</v>
      </c>
      <c r="D102" s="3" t="s">
        <v>480</v>
      </c>
      <c r="E102" s="3" t="s">
        <v>803</v>
      </c>
      <c r="F102" s="3" t="s">
        <v>523</v>
      </c>
      <c r="G102" s="3" t="s">
        <v>804</v>
      </c>
      <c r="H102" s="3" t="s">
        <v>484</v>
      </c>
      <c r="I102" s="3" t="s">
        <v>1</v>
      </c>
      <c r="J102" s="3" t="s">
        <v>805</v>
      </c>
      <c r="K102" s="3" t="s">
        <v>501</v>
      </c>
      <c r="L102" t="s">
        <v>2</v>
      </c>
      <c r="M102">
        <f t="shared" si="1"/>
        <v>807</v>
      </c>
    </row>
    <row r="103" spans="1:13" ht="225" x14ac:dyDescent="0.25">
      <c r="A103" t="s">
        <v>477</v>
      </c>
      <c r="B103" t="s">
        <v>478</v>
      </c>
      <c r="C103" s="3" t="s">
        <v>479</v>
      </c>
      <c r="D103" s="3" t="s">
        <v>480</v>
      </c>
      <c r="E103" s="3" t="s">
        <v>806</v>
      </c>
      <c r="F103" s="3" t="s">
        <v>523</v>
      </c>
      <c r="G103" s="3" t="s">
        <v>807</v>
      </c>
      <c r="H103" s="3" t="s">
        <v>484</v>
      </c>
      <c r="I103" s="3" t="s">
        <v>1</v>
      </c>
      <c r="J103" s="3" t="s">
        <v>808</v>
      </c>
      <c r="K103" s="3" t="s">
        <v>484</v>
      </c>
      <c r="L103" t="s">
        <v>2</v>
      </c>
      <c r="M103">
        <f t="shared" si="1"/>
        <v>794</v>
      </c>
    </row>
    <row r="104" spans="1:13" ht="315" x14ac:dyDescent="0.25">
      <c r="A104" t="s">
        <v>477</v>
      </c>
      <c r="B104" t="s">
        <v>478</v>
      </c>
      <c r="C104" s="3" t="s">
        <v>479</v>
      </c>
      <c r="D104" s="3" t="s">
        <v>480</v>
      </c>
      <c r="E104" s="3" t="s">
        <v>809</v>
      </c>
      <c r="F104" s="3" t="s">
        <v>523</v>
      </c>
      <c r="G104" s="3" t="s">
        <v>810</v>
      </c>
      <c r="H104" s="3" t="s">
        <v>3</v>
      </c>
      <c r="I104" s="3" t="s">
        <v>2</v>
      </c>
      <c r="J104" s="3" t="s">
        <v>811</v>
      </c>
      <c r="K104" s="3" t="s">
        <v>501</v>
      </c>
      <c r="L104" t="s">
        <v>2</v>
      </c>
      <c r="M104">
        <f t="shared" si="1"/>
        <v>797</v>
      </c>
    </row>
    <row r="105" spans="1:13" ht="405" x14ac:dyDescent="0.25">
      <c r="A105" t="s">
        <v>477</v>
      </c>
      <c r="B105" t="s">
        <v>478</v>
      </c>
      <c r="C105" s="3" t="s">
        <v>479</v>
      </c>
      <c r="D105" s="3" t="s">
        <v>480</v>
      </c>
      <c r="E105" s="3" t="s">
        <v>812</v>
      </c>
      <c r="F105" s="3" t="s">
        <v>523</v>
      </c>
      <c r="G105" s="3" t="s">
        <v>813</v>
      </c>
      <c r="H105" s="3" t="s">
        <v>501</v>
      </c>
      <c r="I105" s="3" t="s">
        <v>1</v>
      </c>
      <c r="J105" s="3" t="s">
        <v>814</v>
      </c>
      <c r="K105" s="3" t="s">
        <v>484</v>
      </c>
      <c r="L105" t="s">
        <v>2</v>
      </c>
      <c r="M105">
        <f t="shared" si="1"/>
        <v>799</v>
      </c>
    </row>
    <row r="106" spans="1:13" ht="300" x14ac:dyDescent="0.25">
      <c r="A106" t="s">
        <v>477</v>
      </c>
      <c r="B106" t="s">
        <v>478</v>
      </c>
      <c r="C106" s="3" t="s">
        <v>479</v>
      </c>
      <c r="D106" s="3" t="s">
        <v>480</v>
      </c>
      <c r="E106" s="3" t="s">
        <v>815</v>
      </c>
      <c r="F106" s="3" t="s">
        <v>523</v>
      </c>
      <c r="G106" s="3" t="s">
        <v>816</v>
      </c>
      <c r="H106" s="3" t="s">
        <v>3</v>
      </c>
      <c r="I106" s="3" t="s">
        <v>2</v>
      </c>
      <c r="J106" s="3" t="s">
        <v>817</v>
      </c>
      <c r="K106" s="3" t="s">
        <v>484</v>
      </c>
      <c r="L106" t="s">
        <v>2</v>
      </c>
      <c r="M106">
        <f t="shared" si="1"/>
        <v>796</v>
      </c>
    </row>
    <row r="107" spans="1:13" ht="270" x14ac:dyDescent="0.25">
      <c r="A107" t="s">
        <v>477</v>
      </c>
      <c r="B107" t="s">
        <v>478</v>
      </c>
      <c r="C107" s="3" t="s">
        <v>479</v>
      </c>
      <c r="D107" s="3" t="s">
        <v>480</v>
      </c>
      <c r="E107" s="3" t="s">
        <v>818</v>
      </c>
      <c r="F107" s="3" t="s">
        <v>819</v>
      </c>
      <c r="G107" s="3" t="s">
        <v>820</v>
      </c>
      <c r="H107" s="3" t="s">
        <v>3</v>
      </c>
      <c r="I107" s="3" t="s">
        <v>2</v>
      </c>
      <c r="J107" s="3" t="s">
        <v>821</v>
      </c>
      <c r="K107" s="3" t="s">
        <v>484</v>
      </c>
      <c r="L107" t="s">
        <v>2</v>
      </c>
      <c r="M107">
        <f t="shared" si="1"/>
        <v>813</v>
      </c>
    </row>
    <row r="108" spans="1:13" ht="409.5" x14ac:dyDescent="0.25">
      <c r="A108" t="s">
        <v>477</v>
      </c>
      <c r="B108" t="s">
        <v>478</v>
      </c>
      <c r="C108" s="3" t="s">
        <v>479</v>
      </c>
      <c r="D108" s="3" t="s">
        <v>480</v>
      </c>
      <c r="E108" s="3" t="s">
        <v>822</v>
      </c>
      <c r="F108" s="3" t="s">
        <v>819</v>
      </c>
      <c r="G108" s="3" t="s">
        <v>823</v>
      </c>
      <c r="H108" s="3" t="s">
        <v>484</v>
      </c>
      <c r="I108" s="3" t="s">
        <v>2</v>
      </c>
      <c r="J108" s="3" t="s">
        <v>824</v>
      </c>
      <c r="K108" s="3" t="s">
        <v>484</v>
      </c>
      <c r="L108" t="s">
        <v>2</v>
      </c>
      <c r="M108">
        <f t="shared" si="1"/>
        <v>806</v>
      </c>
    </row>
    <row r="109" spans="1:13" ht="225" x14ac:dyDescent="0.25">
      <c r="A109" t="s">
        <v>477</v>
      </c>
      <c r="B109" t="s">
        <v>478</v>
      </c>
      <c r="C109" s="3" t="s">
        <v>479</v>
      </c>
      <c r="D109" s="3" t="s">
        <v>480</v>
      </c>
      <c r="E109" s="3" t="s">
        <v>825</v>
      </c>
      <c r="F109" s="3" t="s">
        <v>819</v>
      </c>
      <c r="G109" s="3" t="s">
        <v>826</v>
      </c>
      <c r="H109" s="3" t="s">
        <v>3</v>
      </c>
      <c r="I109" s="3" t="s">
        <v>2</v>
      </c>
      <c r="J109" s="3" t="s">
        <v>827</v>
      </c>
      <c r="K109" s="3" t="s">
        <v>484</v>
      </c>
      <c r="L109" t="s">
        <v>2</v>
      </c>
      <c r="M109">
        <f t="shared" si="1"/>
        <v>798</v>
      </c>
    </row>
    <row r="110" spans="1:13" ht="225" x14ac:dyDescent="0.25">
      <c r="A110" t="s">
        <v>477</v>
      </c>
      <c r="B110" t="s">
        <v>478</v>
      </c>
      <c r="C110" s="3" t="s">
        <v>479</v>
      </c>
      <c r="D110" s="3" t="s">
        <v>480</v>
      </c>
      <c r="E110" s="3" t="s">
        <v>828</v>
      </c>
      <c r="F110" s="3" t="s">
        <v>819</v>
      </c>
      <c r="G110" s="3" t="s">
        <v>829</v>
      </c>
      <c r="H110" s="3" t="s">
        <v>484</v>
      </c>
      <c r="I110" s="3" t="s">
        <v>2</v>
      </c>
      <c r="J110" s="3" t="s">
        <v>830</v>
      </c>
      <c r="K110" s="3" t="s">
        <v>484</v>
      </c>
      <c r="L110" t="s">
        <v>2</v>
      </c>
      <c r="M110">
        <f t="shared" si="1"/>
        <v>808</v>
      </c>
    </row>
    <row r="111" spans="1:13" ht="405" x14ac:dyDescent="0.25">
      <c r="A111" t="s">
        <v>477</v>
      </c>
      <c r="B111" t="s">
        <v>478</v>
      </c>
      <c r="C111" s="3" t="s">
        <v>479</v>
      </c>
      <c r="D111" s="3" t="s">
        <v>480</v>
      </c>
      <c r="E111" s="3" t="s">
        <v>831</v>
      </c>
      <c r="F111" s="3" t="s">
        <v>819</v>
      </c>
      <c r="G111" s="3" t="s">
        <v>832</v>
      </c>
      <c r="H111" s="3" t="s">
        <v>3</v>
      </c>
      <c r="I111" s="3" t="s">
        <v>1</v>
      </c>
      <c r="J111" s="3" t="s">
        <v>833</v>
      </c>
      <c r="K111" s="3" t="s">
        <v>484</v>
      </c>
      <c r="L111" t="s">
        <v>2</v>
      </c>
      <c r="M111">
        <f t="shared" si="1"/>
        <v>818</v>
      </c>
    </row>
    <row r="112" spans="1:13" ht="409.5" x14ac:dyDescent="0.25">
      <c r="A112" t="s">
        <v>477</v>
      </c>
      <c r="B112" t="s">
        <v>478</v>
      </c>
      <c r="C112" s="3" t="s">
        <v>479</v>
      </c>
      <c r="D112" s="3" t="s">
        <v>480</v>
      </c>
      <c r="E112" s="3" t="s">
        <v>834</v>
      </c>
      <c r="F112" s="3" t="s">
        <v>835</v>
      </c>
      <c r="G112" s="3" t="s">
        <v>836</v>
      </c>
      <c r="H112" s="3" t="s">
        <v>501</v>
      </c>
      <c r="I112" s="3" t="s">
        <v>2</v>
      </c>
      <c r="J112" s="3" t="s">
        <v>837</v>
      </c>
      <c r="K112" s="3" t="s">
        <v>484</v>
      </c>
      <c r="L112" t="s">
        <v>2</v>
      </c>
      <c r="M112">
        <f t="shared" si="1"/>
        <v>802</v>
      </c>
    </row>
    <row r="113" spans="1:13" ht="225" x14ac:dyDescent="0.25">
      <c r="A113" t="s">
        <v>477</v>
      </c>
      <c r="B113" t="s">
        <v>478</v>
      </c>
      <c r="C113" s="3" t="s">
        <v>479</v>
      </c>
      <c r="D113" s="3" t="s">
        <v>480</v>
      </c>
      <c r="E113" s="3" t="s">
        <v>838</v>
      </c>
      <c r="F113" s="3" t="s">
        <v>835</v>
      </c>
      <c r="G113" s="3" t="s">
        <v>839</v>
      </c>
      <c r="H113" s="3" t="s">
        <v>501</v>
      </c>
      <c r="I113" s="3" t="s">
        <v>2</v>
      </c>
      <c r="J113" s="3" t="s">
        <v>840</v>
      </c>
      <c r="K113" s="3" t="s">
        <v>484</v>
      </c>
      <c r="L113" t="s">
        <v>2</v>
      </c>
      <c r="M113">
        <f t="shared" si="1"/>
        <v>798</v>
      </c>
    </row>
    <row r="114" spans="1:13" ht="285" x14ac:dyDescent="0.25">
      <c r="A114" t="s">
        <v>477</v>
      </c>
      <c r="B114" t="s">
        <v>478</v>
      </c>
      <c r="C114" s="3" t="s">
        <v>479</v>
      </c>
      <c r="D114" s="3" t="s">
        <v>480</v>
      </c>
      <c r="E114" s="3" t="s">
        <v>841</v>
      </c>
      <c r="F114" s="3" t="s">
        <v>835</v>
      </c>
      <c r="G114" s="3" t="s">
        <v>842</v>
      </c>
      <c r="H114" s="3" t="s">
        <v>501</v>
      </c>
      <c r="I114" s="3" t="s">
        <v>2</v>
      </c>
      <c r="J114" s="3" t="s">
        <v>843</v>
      </c>
      <c r="K114" s="3" t="s">
        <v>484</v>
      </c>
      <c r="L114" t="s">
        <v>2</v>
      </c>
      <c r="M114">
        <f t="shared" si="1"/>
        <v>814</v>
      </c>
    </row>
    <row r="115" spans="1:13" ht="345" x14ac:dyDescent="0.25">
      <c r="A115" t="s">
        <v>477</v>
      </c>
      <c r="B115" t="s">
        <v>478</v>
      </c>
      <c r="C115" s="3" t="s">
        <v>479</v>
      </c>
      <c r="D115" s="3" t="s">
        <v>480</v>
      </c>
      <c r="E115" s="3" t="s">
        <v>844</v>
      </c>
      <c r="F115" s="3" t="s">
        <v>835</v>
      </c>
      <c r="G115" s="3" t="s">
        <v>845</v>
      </c>
      <c r="H115" s="3" t="s">
        <v>484</v>
      </c>
      <c r="I115" s="3" t="s">
        <v>2</v>
      </c>
      <c r="J115" s="3" t="s">
        <v>846</v>
      </c>
      <c r="K115" s="3" t="s">
        <v>484</v>
      </c>
      <c r="L115" t="s">
        <v>2</v>
      </c>
      <c r="M115">
        <f t="shared" si="1"/>
        <v>802</v>
      </c>
    </row>
    <row r="116" spans="1:13" ht="409.5" x14ac:dyDescent="0.25">
      <c r="A116" t="s">
        <v>477</v>
      </c>
      <c r="B116" t="s">
        <v>478</v>
      </c>
      <c r="C116" s="3" t="s">
        <v>479</v>
      </c>
      <c r="D116" s="3" t="s">
        <v>480</v>
      </c>
      <c r="E116" s="3" t="s">
        <v>847</v>
      </c>
      <c r="F116" s="3" t="s">
        <v>835</v>
      </c>
      <c r="G116" s="3" t="s">
        <v>848</v>
      </c>
      <c r="H116" s="3" t="s">
        <v>484</v>
      </c>
      <c r="I116" s="3" t="s">
        <v>2</v>
      </c>
      <c r="J116" s="3" t="s">
        <v>849</v>
      </c>
      <c r="K116" s="3" t="s">
        <v>484</v>
      </c>
      <c r="L116" t="s">
        <v>2</v>
      </c>
      <c r="M116">
        <f t="shared" si="1"/>
        <v>809</v>
      </c>
    </row>
    <row r="117" spans="1:13" ht="409.5" x14ac:dyDescent="0.25">
      <c r="A117" t="s">
        <v>477</v>
      </c>
      <c r="B117" t="s">
        <v>478</v>
      </c>
      <c r="C117" s="3" t="s">
        <v>479</v>
      </c>
      <c r="D117" s="3" t="s">
        <v>480</v>
      </c>
      <c r="E117" s="3" t="s">
        <v>850</v>
      </c>
      <c r="F117" s="3" t="s">
        <v>851</v>
      </c>
      <c r="G117" s="3" t="s">
        <v>852</v>
      </c>
      <c r="H117" s="3" t="s">
        <v>3</v>
      </c>
      <c r="I117" s="3" t="s">
        <v>2</v>
      </c>
      <c r="J117" s="3" t="s">
        <v>853</v>
      </c>
      <c r="K117" s="3" t="s">
        <v>501</v>
      </c>
      <c r="L117" t="s">
        <v>2</v>
      </c>
      <c r="M117">
        <f t="shared" si="1"/>
        <v>781</v>
      </c>
    </row>
    <row r="118" spans="1:13" ht="409.5" x14ac:dyDescent="0.25">
      <c r="A118" t="s">
        <v>477</v>
      </c>
      <c r="B118" t="s">
        <v>478</v>
      </c>
      <c r="C118" s="3" t="s">
        <v>479</v>
      </c>
      <c r="D118" s="3" t="s">
        <v>480</v>
      </c>
      <c r="E118" s="3" t="s">
        <v>854</v>
      </c>
      <c r="F118" s="3" t="s">
        <v>851</v>
      </c>
      <c r="G118" s="3" t="s">
        <v>855</v>
      </c>
      <c r="H118" s="3" t="s">
        <v>484</v>
      </c>
      <c r="I118" s="3" t="s">
        <v>2</v>
      </c>
      <c r="J118" s="3" t="s">
        <v>856</v>
      </c>
      <c r="K118" s="3" t="s">
        <v>484</v>
      </c>
      <c r="L118" t="s">
        <v>2</v>
      </c>
      <c r="M118">
        <f t="shared" si="1"/>
        <v>807</v>
      </c>
    </row>
    <row r="119" spans="1:13" ht="409.5" x14ac:dyDescent="0.25">
      <c r="A119" t="s">
        <v>477</v>
      </c>
      <c r="B119" t="s">
        <v>478</v>
      </c>
      <c r="C119" s="3" t="s">
        <v>479</v>
      </c>
      <c r="D119" s="3" t="s">
        <v>480</v>
      </c>
      <c r="E119" s="3" t="s">
        <v>857</v>
      </c>
      <c r="F119" s="3" t="s">
        <v>851</v>
      </c>
      <c r="G119" s="3" t="s">
        <v>858</v>
      </c>
      <c r="H119" s="3" t="s">
        <v>501</v>
      </c>
      <c r="I119" s="3" t="s">
        <v>2</v>
      </c>
      <c r="J119" s="3" t="s">
        <v>859</v>
      </c>
      <c r="K119" s="3" t="s">
        <v>484</v>
      </c>
      <c r="L119" t="s">
        <v>2</v>
      </c>
      <c r="M119">
        <f t="shared" si="1"/>
        <v>791</v>
      </c>
    </row>
    <row r="120" spans="1:13" ht="360" x14ac:dyDescent="0.25">
      <c r="A120" t="s">
        <v>477</v>
      </c>
      <c r="B120" t="s">
        <v>478</v>
      </c>
      <c r="C120" s="3" t="s">
        <v>479</v>
      </c>
      <c r="D120" s="3" t="s">
        <v>480</v>
      </c>
      <c r="E120" s="3" t="s">
        <v>860</v>
      </c>
      <c r="F120" s="3" t="s">
        <v>851</v>
      </c>
      <c r="G120" s="3" t="s">
        <v>861</v>
      </c>
      <c r="H120" s="3" t="s">
        <v>484</v>
      </c>
      <c r="I120" s="3" t="s">
        <v>2</v>
      </c>
      <c r="J120" s="3" t="s">
        <v>862</v>
      </c>
      <c r="K120" s="3" t="s">
        <v>484</v>
      </c>
      <c r="L120" t="s">
        <v>2</v>
      </c>
      <c r="M120">
        <f t="shared" si="1"/>
        <v>789</v>
      </c>
    </row>
    <row r="121" spans="1:13" ht="225" x14ac:dyDescent="0.25">
      <c r="A121" t="s">
        <v>477</v>
      </c>
      <c r="B121" t="s">
        <v>478</v>
      </c>
      <c r="C121" s="3" t="s">
        <v>479</v>
      </c>
      <c r="D121" s="3" t="s">
        <v>480</v>
      </c>
      <c r="E121" s="3" t="s">
        <v>863</v>
      </c>
      <c r="F121" s="3" t="s">
        <v>851</v>
      </c>
      <c r="G121" s="3" t="s">
        <v>864</v>
      </c>
      <c r="H121" s="3" t="s">
        <v>501</v>
      </c>
      <c r="I121" s="3" t="s">
        <v>2</v>
      </c>
      <c r="J121" s="3" t="s">
        <v>865</v>
      </c>
      <c r="K121" s="3" t="s">
        <v>484</v>
      </c>
      <c r="L121" t="s">
        <v>2</v>
      </c>
      <c r="M121">
        <f t="shared" si="1"/>
        <v>812</v>
      </c>
    </row>
    <row r="122" spans="1:13" ht="409.5" x14ac:dyDescent="0.25">
      <c r="A122" t="s">
        <v>477</v>
      </c>
      <c r="B122" t="s">
        <v>478</v>
      </c>
      <c r="C122" s="3" t="s">
        <v>479</v>
      </c>
      <c r="D122" s="3" t="s">
        <v>480</v>
      </c>
      <c r="E122" s="3" t="s">
        <v>866</v>
      </c>
      <c r="F122" s="3" t="s">
        <v>867</v>
      </c>
      <c r="G122" s="3" t="s">
        <v>868</v>
      </c>
      <c r="H122" s="3" t="s">
        <v>3</v>
      </c>
      <c r="I122" s="3" t="s">
        <v>2</v>
      </c>
      <c r="J122" s="3" t="s">
        <v>869</v>
      </c>
      <c r="K122" s="3" t="s">
        <v>501</v>
      </c>
      <c r="L122" t="s">
        <v>2</v>
      </c>
      <c r="M122">
        <f t="shared" si="1"/>
        <v>808</v>
      </c>
    </row>
    <row r="123" spans="1:13" ht="240" x14ac:dyDescent="0.25">
      <c r="A123" t="s">
        <v>477</v>
      </c>
      <c r="B123" t="s">
        <v>478</v>
      </c>
      <c r="C123" s="3" t="s">
        <v>479</v>
      </c>
      <c r="D123" s="3" t="s">
        <v>480</v>
      </c>
      <c r="E123" s="3" t="s">
        <v>870</v>
      </c>
      <c r="F123" s="3" t="s">
        <v>867</v>
      </c>
      <c r="G123" s="3" t="s">
        <v>871</v>
      </c>
      <c r="H123" s="3" t="s">
        <v>484</v>
      </c>
      <c r="I123" s="3" t="s">
        <v>1</v>
      </c>
      <c r="J123" s="3" t="s">
        <v>872</v>
      </c>
      <c r="K123" s="3" t="s">
        <v>484</v>
      </c>
      <c r="L123" t="s">
        <v>2</v>
      </c>
      <c r="M123">
        <f t="shared" si="1"/>
        <v>815</v>
      </c>
    </row>
    <row r="124" spans="1:13" ht="315" x14ac:dyDescent="0.25">
      <c r="A124" t="s">
        <v>477</v>
      </c>
      <c r="B124" t="s">
        <v>478</v>
      </c>
      <c r="C124" s="3" t="s">
        <v>479</v>
      </c>
      <c r="D124" s="3" t="s">
        <v>480</v>
      </c>
      <c r="E124" s="3" t="s">
        <v>873</v>
      </c>
      <c r="F124" s="3" t="s">
        <v>867</v>
      </c>
      <c r="G124" s="3" t="s">
        <v>874</v>
      </c>
      <c r="H124" s="3" t="s">
        <v>501</v>
      </c>
      <c r="I124" s="3" t="s">
        <v>2</v>
      </c>
      <c r="J124" s="3" t="s">
        <v>875</v>
      </c>
      <c r="K124" s="3" t="s">
        <v>484</v>
      </c>
      <c r="L124" t="s">
        <v>2</v>
      </c>
      <c r="M124">
        <f t="shared" si="1"/>
        <v>812</v>
      </c>
    </row>
    <row r="125" spans="1:13" ht="405" x14ac:dyDescent="0.25">
      <c r="A125" t="s">
        <v>477</v>
      </c>
      <c r="B125" t="s">
        <v>478</v>
      </c>
      <c r="C125" s="3" t="s">
        <v>479</v>
      </c>
      <c r="D125" s="3" t="s">
        <v>480</v>
      </c>
      <c r="E125" s="3" t="s">
        <v>876</v>
      </c>
      <c r="F125" s="3" t="s">
        <v>867</v>
      </c>
      <c r="G125" s="3" t="s">
        <v>877</v>
      </c>
      <c r="H125" s="3" t="s">
        <v>501</v>
      </c>
      <c r="I125" s="3" t="s">
        <v>2</v>
      </c>
      <c r="J125" s="3" t="s">
        <v>878</v>
      </c>
      <c r="K125" s="3" t="s">
        <v>501</v>
      </c>
      <c r="L125" t="s">
        <v>2</v>
      </c>
      <c r="M125">
        <f t="shared" si="1"/>
        <v>806</v>
      </c>
    </row>
    <row r="126" spans="1:13" ht="300" x14ac:dyDescent="0.25">
      <c r="A126" t="s">
        <v>477</v>
      </c>
      <c r="B126" t="s">
        <v>478</v>
      </c>
      <c r="C126" s="3" t="s">
        <v>479</v>
      </c>
      <c r="D126" s="3" t="s">
        <v>480</v>
      </c>
      <c r="E126" s="3" t="s">
        <v>879</v>
      </c>
      <c r="F126" s="3" t="s">
        <v>867</v>
      </c>
      <c r="G126" s="3" t="s">
        <v>880</v>
      </c>
      <c r="H126" s="3" t="s">
        <v>484</v>
      </c>
      <c r="I126" s="3" t="s">
        <v>2</v>
      </c>
      <c r="J126" s="3" t="s">
        <v>881</v>
      </c>
      <c r="K126" s="3" t="s">
        <v>484</v>
      </c>
      <c r="L126" t="s">
        <v>2</v>
      </c>
      <c r="M126">
        <f t="shared" si="1"/>
        <v>805</v>
      </c>
    </row>
    <row r="127" spans="1:13" ht="225" x14ac:dyDescent="0.25">
      <c r="A127" t="s">
        <v>477</v>
      </c>
      <c r="B127" t="s">
        <v>478</v>
      </c>
      <c r="C127" s="3" t="s">
        <v>479</v>
      </c>
      <c r="D127" s="3" t="s">
        <v>480</v>
      </c>
      <c r="E127" s="3" t="s">
        <v>882</v>
      </c>
      <c r="F127" s="3" t="s">
        <v>883</v>
      </c>
      <c r="G127" s="3" t="s">
        <v>884</v>
      </c>
      <c r="H127" s="3" t="s">
        <v>484</v>
      </c>
      <c r="I127" s="3" t="s">
        <v>1</v>
      </c>
      <c r="J127" s="3" t="s">
        <v>885</v>
      </c>
      <c r="K127" s="3" t="s">
        <v>501</v>
      </c>
      <c r="L127" t="s">
        <v>2</v>
      </c>
      <c r="M127">
        <f t="shared" si="1"/>
        <v>808</v>
      </c>
    </row>
    <row r="128" spans="1:13" ht="405" x14ac:dyDescent="0.25">
      <c r="A128" t="s">
        <v>477</v>
      </c>
      <c r="B128" t="s">
        <v>478</v>
      </c>
      <c r="C128" s="3" t="s">
        <v>479</v>
      </c>
      <c r="D128" s="3" t="s">
        <v>480</v>
      </c>
      <c r="E128" s="3" t="s">
        <v>886</v>
      </c>
      <c r="F128" s="3" t="s">
        <v>883</v>
      </c>
      <c r="G128" s="3" t="s">
        <v>887</v>
      </c>
      <c r="H128" s="3" t="s">
        <v>501</v>
      </c>
      <c r="I128" s="3" t="s">
        <v>2</v>
      </c>
      <c r="J128" s="3" t="s">
        <v>888</v>
      </c>
      <c r="K128" s="3" t="s">
        <v>501</v>
      </c>
      <c r="L128" t="s">
        <v>2</v>
      </c>
      <c r="M128">
        <f t="shared" si="1"/>
        <v>805</v>
      </c>
    </row>
    <row r="129" spans="1:13" ht="300" x14ac:dyDescent="0.25">
      <c r="A129" t="s">
        <v>477</v>
      </c>
      <c r="B129" t="s">
        <v>478</v>
      </c>
      <c r="C129" s="3" t="s">
        <v>479</v>
      </c>
      <c r="D129" s="3" t="s">
        <v>480</v>
      </c>
      <c r="E129" s="3" t="s">
        <v>889</v>
      </c>
      <c r="F129" s="3" t="s">
        <v>883</v>
      </c>
      <c r="G129" s="3" t="s">
        <v>890</v>
      </c>
      <c r="H129" s="3" t="s">
        <v>484</v>
      </c>
      <c r="I129" s="3" t="s">
        <v>1</v>
      </c>
      <c r="J129" s="3" t="s">
        <v>891</v>
      </c>
      <c r="K129" s="3" t="s">
        <v>501</v>
      </c>
      <c r="L129" t="s">
        <v>2</v>
      </c>
      <c r="M129">
        <f t="shared" si="1"/>
        <v>795</v>
      </c>
    </row>
    <row r="130" spans="1:13" ht="240" x14ac:dyDescent="0.25">
      <c r="A130" t="s">
        <v>477</v>
      </c>
      <c r="B130" t="s">
        <v>478</v>
      </c>
      <c r="C130" s="3" t="s">
        <v>479</v>
      </c>
      <c r="D130" s="3" t="s">
        <v>480</v>
      </c>
      <c r="E130" s="3" t="s">
        <v>892</v>
      </c>
      <c r="F130" s="3" t="s">
        <v>883</v>
      </c>
      <c r="G130" s="3" t="s">
        <v>893</v>
      </c>
      <c r="H130" s="3" t="s">
        <v>501</v>
      </c>
      <c r="I130" s="3" t="s">
        <v>2</v>
      </c>
      <c r="J130" s="3" t="s">
        <v>894</v>
      </c>
      <c r="K130" s="3" t="s">
        <v>501</v>
      </c>
      <c r="L130" t="s">
        <v>2</v>
      </c>
      <c r="M130">
        <f t="shared" si="1"/>
        <v>806</v>
      </c>
    </row>
    <row r="131" spans="1:13" ht="409.5" x14ac:dyDescent="0.25">
      <c r="A131" t="s">
        <v>477</v>
      </c>
      <c r="B131" t="s">
        <v>478</v>
      </c>
      <c r="C131" s="3" t="s">
        <v>479</v>
      </c>
      <c r="D131" s="3" t="s">
        <v>480</v>
      </c>
      <c r="E131" s="3" t="s">
        <v>895</v>
      </c>
      <c r="F131" s="3" t="s">
        <v>883</v>
      </c>
      <c r="G131" s="3" t="s">
        <v>896</v>
      </c>
      <c r="H131" s="3" t="s">
        <v>484</v>
      </c>
      <c r="I131" s="3" t="s">
        <v>2</v>
      </c>
      <c r="J131" s="3" t="s">
        <v>897</v>
      </c>
      <c r="K131" s="3" t="s">
        <v>484</v>
      </c>
      <c r="L131" t="s">
        <v>2</v>
      </c>
      <c r="M131">
        <f t="shared" ref="M131:M146" si="2">LEN(D131)+LEN(E131)</f>
        <v>820</v>
      </c>
    </row>
    <row r="132" spans="1:13" ht="285" x14ac:dyDescent="0.25">
      <c r="A132" t="s">
        <v>477</v>
      </c>
      <c r="B132" t="s">
        <v>478</v>
      </c>
      <c r="C132" s="3" t="s">
        <v>479</v>
      </c>
      <c r="D132" s="3" t="s">
        <v>480</v>
      </c>
      <c r="E132" s="3" t="s">
        <v>898</v>
      </c>
      <c r="F132" s="3" t="s">
        <v>899</v>
      </c>
      <c r="G132" s="3" t="s">
        <v>900</v>
      </c>
      <c r="H132" s="3" t="s">
        <v>484</v>
      </c>
      <c r="I132" s="3" t="s">
        <v>2</v>
      </c>
      <c r="J132" s="3" t="s">
        <v>901</v>
      </c>
      <c r="K132" s="3" t="s">
        <v>484</v>
      </c>
      <c r="L132" t="s">
        <v>2</v>
      </c>
      <c r="M132">
        <f t="shared" si="2"/>
        <v>805</v>
      </c>
    </row>
    <row r="133" spans="1:13" ht="270" x14ac:dyDescent="0.25">
      <c r="A133" t="s">
        <v>477</v>
      </c>
      <c r="B133" t="s">
        <v>478</v>
      </c>
      <c r="C133" s="3" t="s">
        <v>479</v>
      </c>
      <c r="D133" s="3" t="s">
        <v>480</v>
      </c>
      <c r="E133" s="3" t="s">
        <v>902</v>
      </c>
      <c r="F133" s="3" t="s">
        <v>899</v>
      </c>
      <c r="G133" s="3" t="s">
        <v>903</v>
      </c>
      <c r="H133" s="3" t="s">
        <v>484</v>
      </c>
      <c r="I133" s="3" t="s">
        <v>1</v>
      </c>
      <c r="J133" s="3" t="s">
        <v>904</v>
      </c>
      <c r="K133" s="3" t="s">
        <v>484</v>
      </c>
      <c r="L133" t="s">
        <v>2</v>
      </c>
      <c r="M133">
        <f t="shared" si="2"/>
        <v>806</v>
      </c>
    </row>
    <row r="134" spans="1:13" ht="225" x14ac:dyDescent="0.25">
      <c r="A134" t="s">
        <v>477</v>
      </c>
      <c r="B134" t="s">
        <v>478</v>
      </c>
      <c r="C134" s="3" t="s">
        <v>479</v>
      </c>
      <c r="D134" s="3" t="s">
        <v>480</v>
      </c>
      <c r="E134" s="3" t="s">
        <v>905</v>
      </c>
      <c r="F134" s="3" t="s">
        <v>899</v>
      </c>
      <c r="G134" s="3" t="s">
        <v>906</v>
      </c>
      <c r="H134" s="3" t="s">
        <v>501</v>
      </c>
      <c r="I134" s="3" t="s">
        <v>2</v>
      </c>
      <c r="J134" s="3" t="s">
        <v>907</v>
      </c>
      <c r="K134" s="3" t="s">
        <v>484</v>
      </c>
      <c r="L134" t="s">
        <v>2</v>
      </c>
      <c r="M134">
        <f t="shared" si="2"/>
        <v>797</v>
      </c>
    </row>
    <row r="135" spans="1:13" ht="409.5" x14ac:dyDescent="0.25">
      <c r="A135" t="s">
        <v>477</v>
      </c>
      <c r="B135" t="s">
        <v>478</v>
      </c>
      <c r="C135" s="3" t="s">
        <v>479</v>
      </c>
      <c r="D135" s="3" t="s">
        <v>480</v>
      </c>
      <c r="E135" s="3" t="s">
        <v>908</v>
      </c>
      <c r="F135" s="3" t="s">
        <v>899</v>
      </c>
      <c r="G135" s="3" t="s">
        <v>909</v>
      </c>
      <c r="H135" s="3" t="s">
        <v>3</v>
      </c>
      <c r="I135" s="3" t="s">
        <v>2</v>
      </c>
      <c r="J135" s="3" t="s">
        <v>910</v>
      </c>
      <c r="K135" s="3" t="s">
        <v>484</v>
      </c>
      <c r="L135" t="s">
        <v>2</v>
      </c>
      <c r="M135">
        <f t="shared" si="2"/>
        <v>800</v>
      </c>
    </row>
    <row r="136" spans="1:13" ht="315" x14ac:dyDescent="0.25">
      <c r="A136" t="s">
        <v>477</v>
      </c>
      <c r="B136" t="s">
        <v>478</v>
      </c>
      <c r="C136" s="3" t="s">
        <v>479</v>
      </c>
      <c r="D136" s="3" t="s">
        <v>480</v>
      </c>
      <c r="E136" s="3" t="s">
        <v>911</v>
      </c>
      <c r="F136" s="3" t="s">
        <v>899</v>
      </c>
      <c r="G136" s="3" t="s">
        <v>912</v>
      </c>
      <c r="H136" s="3" t="s">
        <v>484</v>
      </c>
      <c r="I136" s="3" t="s">
        <v>1</v>
      </c>
      <c r="J136" s="3" t="s">
        <v>913</v>
      </c>
      <c r="K136" s="3" t="s">
        <v>484</v>
      </c>
      <c r="L136" t="s">
        <v>2</v>
      </c>
      <c r="M136">
        <f t="shared" si="2"/>
        <v>814</v>
      </c>
    </row>
    <row r="137" spans="1:13" ht="255" x14ac:dyDescent="0.25">
      <c r="A137" t="s">
        <v>477</v>
      </c>
      <c r="B137" t="s">
        <v>478</v>
      </c>
      <c r="C137" s="3" t="s">
        <v>479</v>
      </c>
      <c r="D137" s="3" t="s">
        <v>480</v>
      </c>
      <c r="E137" s="3" t="s">
        <v>914</v>
      </c>
      <c r="F137" s="3" t="s">
        <v>645</v>
      </c>
      <c r="G137" s="3" t="s">
        <v>915</v>
      </c>
      <c r="H137" s="3" t="s">
        <v>484</v>
      </c>
      <c r="I137" s="3" t="s">
        <v>2</v>
      </c>
      <c r="J137" s="3" t="s">
        <v>916</v>
      </c>
      <c r="K137" s="3" t="s">
        <v>484</v>
      </c>
      <c r="L137" t="s">
        <v>2</v>
      </c>
      <c r="M137">
        <f t="shared" si="2"/>
        <v>828</v>
      </c>
    </row>
    <row r="138" spans="1:13" ht="285" x14ac:dyDescent="0.25">
      <c r="A138" t="s">
        <v>477</v>
      </c>
      <c r="B138" t="s">
        <v>478</v>
      </c>
      <c r="C138" s="3" t="s">
        <v>479</v>
      </c>
      <c r="D138" s="3" t="s">
        <v>480</v>
      </c>
      <c r="E138" s="3" t="s">
        <v>917</v>
      </c>
      <c r="F138" s="3" t="s">
        <v>772</v>
      </c>
      <c r="G138" s="3" t="s">
        <v>918</v>
      </c>
      <c r="H138" s="3" t="s">
        <v>484</v>
      </c>
      <c r="I138" s="3" t="s">
        <v>2</v>
      </c>
      <c r="J138" s="3" t="s">
        <v>919</v>
      </c>
      <c r="K138" s="3" t="s">
        <v>484</v>
      </c>
      <c r="L138" t="s">
        <v>2</v>
      </c>
      <c r="M138">
        <f t="shared" si="2"/>
        <v>847</v>
      </c>
    </row>
    <row r="139" spans="1:13" ht="285" x14ac:dyDescent="0.25">
      <c r="A139" t="s">
        <v>477</v>
      </c>
      <c r="B139" t="s">
        <v>478</v>
      </c>
      <c r="C139" s="3" t="s">
        <v>479</v>
      </c>
      <c r="D139" s="3" t="s">
        <v>480</v>
      </c>
      <c r="E139" s="3" t="s">
        <v>920</v>
      </c>
      <c r="F139" s="3" t="s">
        <v>819</v>
      </c>
      <c r="G139" s="3" t="s">
        <v>921</v>
      </c>
      <c r="H139" s="3" t="s">
        <v>484</v>
      </c>
      <c r="I139" s="3" t="s">
        <v>2</v>
      </c>
      <c r="J139" s="3" t="s">
        <v>922</v>
      </c>
      <c r="K139" s="3" t="s">
        <v>484</v>
      </c>
      <c r="L139" t="s">
        <v>2</v>
      </c>
      <c r="M139">
        <f t="shared" si="2"/>
        <v>850</v>
      </c>
    </row>
    <row r="140" spans="1:13" ht="315" x14ac:dyDescent="0.25">
      <c r="A140" t="s">
        <v>477</v>
      </c>
      <c r="B140" t="s">
        <v>478</v>
      </c>
      <c r="C140" s="3" t="s">
        <v>479</v>
      </c>
      <c r="D140" s="3" t="s">
        <v>480</v>
      </c>
      <c r="E140" s="3" t="s">
        <v>923</v>
      </c>
      <c r="F140" s="3" t="s">
        <v>867</v>
      </c>
      <c r="G140" s="3" t="s">
        <v>924</v>
      </c>
      <c r="H140" s="3" t="s">
        <v>501</v>
      </c>
      <c r="I140" s="3" t="s">
        <v>1</v>
      </c>
      <c r="J140" s="3" t="s">
        <v>925</v>
      </c>
      <c r="K140" s="3" t="s">
        <v>484</v>
      </c>
      <c r="L140" t="s">
        <v>2</v>
      </c>
      <c r="M140">
        <f t="shared" si="2"/>
        <v>838</v>
      </c>
    </row>
    <row r="141" spans="1:13" ht="225" x14ac:dyDescent="0.25">
      <c r="A141" t="s">
        <v>477</v>
      </c>
      <c r="B141" t="s">
        <v>478</v>
      </c>
      <c r="C141" s="3" t="s">
        <v>479</v>
      </c>
      <c r="D141" s="3" t="s">
        <v>480</v>
      </c>
      <c r="E141" s="3" t="s">
        <v>926</v>
      </c>
      <c r="F141" s="3" t="s">
        <v>523</v>
      </c>
      <c r="G141" s="3" t="s">
        <v>927</v>
      </c>
      <c r="H141" s="3" t="s">
        <v>501</v>
      </c>
      <c r="I141" s="3" t="s">
        <v>2</v>
      </c>
      <c r="J141" s="3" t="s">
        <v>928</v>
      </c>
      <c r="K141" s="3" t="s">
        <v>484</v>
      </c>
      <c r="L141" t="s">
        <v>2</v>
      </c>
      <c r="M141">
        <f t="shared" si="2"/>
        <v>829</v>
      </c>
    </row>
    <row r="142" spans="1:13" ht="315" x14ac:dyDescent="0.25">
      <c r="A142" t="s">
        <v>477</v>
      </c>
      <c r="B142" t="s">
        <v>478</v>
      </c>
      <c r="C142" s="3" t="s">
        <v>479</v>
      </c>
      <c r="D142" s="3" t="s">
        <v>480</v>
      </c>
      <c r="E142" s="3" t="s">
        <v>929</v>
      </c>
      <c r="F142" s="3" t="s">
        <v>629</v>
      </c>
      <c r="G142" s="3" t="s">
        <v>930</v>
      </c>
      <c r="H142" s="3" t="s">
        <v>501</v>
      </c>
      <c r="I142" s="3" t="s">
        <v>2</v>
      </c>
      <c r="J142" s="3" t="s">
        <v>931</v>
      </c>
      <c r="K142" s="3" t="s">
        <v>484</v>
      </c>
      <c r="L142" t="s">
        <v>2</v>
      </c>
      <c r="M142">
        <f t="shared" si="2"/>
        <v>805</v>
      </c>
    </row>
    <row r="143" spans="1:13" ht="240" x14ac:dyDescent="0.25">
      <c r="A143" t="s">
        <v>477</v>
      </c>
      <c r="B143" t="s">
        <v>478</v>
      </c>
      <c r="C143" s="3" t="s">
        <v>479</v>
      </c>
      <c r="D143" s="3" t="s">
        <v>480</v>
      </c>
      <c r="E143" s="3" t="s">
        <v>932</v>
      </c>
      <c r="F143" s="3" t="s">
        <v>597</v>
      </c>
      <c r="G143" s="3" t="s">
        <v>933</v>
      </c>
      <c r="H143" s="3" t="s">
        <v>484</v>
      </c>
      <c r="I143" s="3" t="s">
        <v>2</v>
      </c>
      <c r="J143" s="3" t="s">
        <v>934</v>
      </c>
      <c r="K143" s="3" t="s">
        <v>484</v>
      </c>
      <c r="L143" t="s">
        <v>2</v>
      </c>
      <c r="M143">
        <f t="shared" si="2"/>
        <v>835</v>
      </c>
    </row>
    <row r="144" spans="1:13" ht="375" x14ac:dyDescent="0.25">
      <c r="A144" t="s">
        <v>477</v>
      </c>
      <c r="B144" t="s">
        <v>478</v>
      </c>
      <c r="C144" s="3" t="s">
        <v>479</v>
      </c>
      <c r="D144" s="3" t="s">
        <v>480</v>
      </c>
      <c r="E144" s="3" t="s">
        <v>935</v>
      </c>
      <c r="F144" s="3" t="s">
        <v>549</v>
      </c>
      <c r="G144" s="3" t="s">
        <v>936</v>
      </c>
      <c r="H144" s="3" t="s">
        <v>484</v>
      </c>
      <c r="I144" s="3" t="s">
        <v>2</v>
      </c>
      <c r="J144" s="3" t="s">
        <v>937</v>
      </c>
      <c r="K144" s="3" t="s">
        <v>484</v>
      </c>
      <c r="L144" t="s">
        <v>2</v>
      </c>
      <c r="M144">
        <f t="shared" si="2"/>
        <v>825</v>
      </c>
    </row>
    <row r="145" spans="1:13" ht="285" x14ac:dyDescent="0.25">
      <c r="A145" t="s">
        <v>477</v>
      </c>
      <c r="B145" t="s">
        <v>478</v>
      </c>
      <c r="C145" s="3" t="s">
        <v>479</v>
      </c>
      <c r="D145" s="3" t="s">
        <v>480</v>
      </c>
      <c r="E145" s="3" t="s">
        <v>938</v>
      </c>
      <c r="F145" s="3" t="s">
        <v>883</v>
      </c>
      <c r="G145" s="3" t="s">
        <v>939</v>
      </c>
      <c r="H145" s="3" t="s">
        <v>501</v>
      </c>
      <c r="I145" s="3" t="s">
        <v>2</v>
      </c>
      <c r="J145" s="3" t="s">
        <v>940</v>
      </c>
      <c r="K145" s="3" t="s">
        <v>484</v>
      </c>
      <c r="L145" t="s">
        <v>2</v>
      </c>
      <c r="M145">
        <f t="shared" si="2"/>
        <v>832</v>
      </c>
    </row>
    <row r="146" spans="1:13" ht="300" x14ac:dyDescent="0.25">
      <c r="A146" t="s">
        <v>477</v>
      </c>
      <c r="B146" t="s">
        <v>478</v>
      </c>
      <c r="C146" s="3" t="s">
        <v>479</v>
      </c>
      <c r="D146" s="2" t="s">
        <v>480</v>
      </c>
      <c r="E146" s="3" t="s">
        <v>941</v>
      </c>
      <c r="F146" s="3" t="s">
        <v>523</v>
      </c>
      <c r="G146" s="3" t="s">
        <v>942</v>
      </c>
      <c r="H146" s="3" t="s">
        <v>501</v>
      </c>
      <c r="I146" s="3" t="s">
        <v>1</v>
      </c>
      <c r="J146" s="3" t="s">
        <v>943</v>
      </c>
      <c r="K146" s="3" t="s">
        <v>484</v>
      </c>
      <c r="L146" t="s">
        <v>2</v>
      </c>
      <c r="M146">
        <f t="shared" si="2"/>
        <v>830</v>
      </c>
    </row>
  </sheetData>
  <autoFilter ref="A1:L146" xr:uid="{494C649E-8558-4B9B-96BE-8C7D0D92A86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A296-3404-47FC-9EE4-9C56EDB4A41C}">
  <dimension ref="A1:S146"/>
  <sheetViews>
    <sheetView topLeftCell="D1" workbookViewId="0">
      <pane xSplit="3" ySplit="1" topLeftCell="R2" activePane="bottomRight" state="frozen"/>
      <selection activeCell="D1" sqref="D1"/>
      <selection pane="topRight" activeCell="G1" sqref="G1"/>
      <selection pane="bottomLeft" activeCell="D2" sqref="D2"/>
      <selection pane="bottomRight" activeCell="S2" sqref="S2"/>
    </sheetView>
  </sheetViews>
  <sheetFormatPr defaultColWidth="48.7109375" defaultRowHeight="15" x14ac:dyDescent="0.25"/>
  <cols>
    <col min="1" max="1" width="10.7109375" bestFit="1" customWidth="1"/>
    <col min="2" max="2" width="9.28515625" bestFit="1" customWidth="1"/>
    <col min="3" max="3" width="38.7109375" customWidth="1"/>
    <col min="4" max="4" width="45" customWidth="1"/>
    <col min="5" max="5" width="30" customWidth="1"/>
    <col min="6" max="6" width="20.85546875" customWidth="1"/>
    <col min="7" max="7" width="30.7109375" customWidth="1"/>
    <col min="8" max="8" width="25.42578125" bestFit="1" customWidth="1"/>
    <col min="9" max="9" width="19.42578125" bestFit="1" customWidth="1"/>
    <col min="11" max="11" width="38.85546875" bestFit="1" customWidth="1"/>
    <col min="12" max="12" width="22.5703125" bestFit="1" customWidth="1"/>
    <col min="13" max="13" width="48.7109375" style="3"/>
    <col min="16" max="16" width="25.42578125" customWidth="1"/>
    <col min="17" max="17" width="20.140625" bestFit="1" customWidth="1"/>
    <col min="18" max="18" width="22.42578125" bestFit="1" customWidth="1"/>
    <col min="19" max="19" width="24.7109375" customWidth="1"/>
  </cols>
  <sheetData>
    <row r="1" spans="1:19" x14ac:dyDescent="0.25">
      <c r="A1" s="6" t="s">
        <v>6</v>
      </c>
      <c r="B1" s="6" t="s">
        <v>0</v>
      </c>
      <c r="C1" s="6" t="s">
        <v>11</v>
      </c>
      <c r="D1" s="7" t="s">
        <v>12</v>
      </c>
      <c r="E1" s="7" t="s">
        <v>13</v>
      </c>
      <c r="F1" s="1" t="s">
        <v>14</v>
      </c>
      <c r="G1" s="5" t="s">
        <v>15</v>
      </c>
      <c r="H1" s="5" t="s">
        <v>16</v>
      </c>
      <c r="I1" s="5" t="s">
        <v>17</v>
      </c>
      <c r="J1" s="5" t="s">
        <v>18</v>
      </c>
      <c r="K1" s="5" t="s">
        <v>19</v>
      </c>
      <c r="L1" s="5" t="s">
        <v>20</v>
      </c>
      <c r="M1" s="1" t="s">
        <v>1316</v>
      </c>
      <c r="N1" s="5" t="s">
        <v>1317</v>
      </c>
      <c r="O1" s="5" t="s">
        <v>1318</v>
      </c>
      <c r="P1" s="1" t="s">
        <v>1306</v>
      </c>
      <c r="Q1" s="5" t="s">
        <v>1309</v>
      </c>
      <c r="R1" s="5" t="s">
        <v>1310</v>
      </c>
      <c r="S1" s="22" t="s">
        <v>1442</v>
      </c>
    </row>
    <row r="2" spans="1:19" ht="345" x14ac:dyDescent="0.25">
      <c r="A2" t="s">
        <v>477</v>
      </c>
      <c r="B2" t="s">
        <v>478</v>
      </c>
      <c r="C2" s="3" t="s">
        <v>479</v>
      </c>
      <c r="D2" s="3" t="s">
        <v>944</v>
      </c>
      <c r="E2" s="3" t="s">
        <v>481</v>
      </c>
      <c r="F2" s="3" t="s">
        <v>482</v>
      </c>
      <c r="G2" s="3" t="s">
        <v>945</v>
      </c>
      <c r="H2" s="3" t="s">
        <v>484</v>
      </c>
      <c r="I2" s="3" t="s">
        <v>1</v>
      </c>
      <c r="J2" s="3" t="s">
        <v>946</v>
      </c>
      <c r="K2" s="3" t="s">
        <v>3</v>
      </c>
      <c r="L2" s="3" t="s">
        <v>1</v>
      </c>
      <c r="M2" s="3" t="s">
        <v>35</v>
      </c>
      <c r="N2" s="3" t="s">
        <v>484</v>
      </c>
      <c r="O2" t="s">
        <v>1</v>
      </c>
      <c r="P2" t="s">
        <v>447</v>
      </c>
      <c r="Q2" s="3" t="s">
        <v>484</v>
      </c>
      <c r="R2" t="s">
        <v>1</v>
      </c>
      <c r="S2">
        <f>LEN(D2)+LEN(E2)</f>
        <v>873</v>
      </c>
    </row>
    <row r="3" spans="1:19" ht="345" x14ac:dyDescent="0.25">
      <c r="A3" t="s">
        <v>477</v>
      </c>
      <c r="B3" t="s">
        <v>478</v>
      </c>
      <c r="C3" s="3" t="s">
        <v>479</v>
      </c>
      <c r="D3" s="3" t="s">
        <v>944</v>
      </c>
      <c r="E3" s="3" t="s">
        <v>486</v>
      </c>
      <c r="F3" s="3" t="s">
        <v>482</v>
      </c>
      <c r="G3" s="3" t="s">
        <v>35</v>
      </c>
      <c r="H3" s="3" t="s">
        <v>484</v>
      </c>
      <c r="I3" s="3" t="s">
        <v>1</v>
      </c>
      <c r="J3" s="3" t="s">
        <v>947</v>
      </c>
      <c r="K3" s="3" t="s">
        <v>484</v>
      </c>
      <c r="L3" t="s">
        <v>1</v>
      </c>
      <c r="M3" s="3" t="s">
        <v>35</v>
      </c>
      <c r="N3" s="3" t="s">
        <v>484</v>
      </c>
      <c r="O3" t="s">
        <v>1</v>
      </c>
      <c r="P3" t="s">
        <v>1297</v>
      </c>
      <c r="Q3" t="s">
        <v>501</v>
      </c>
      <c r="R3" t="s">
        <v>1</v>
      </c>
      <c r="S3">
        <f t="shared" ref="S3:S66" si="0">LEN(D3)+LEN(E3)</f>
        <v>872</v>
      </c>
    </row>
    <row r="4" spans="1:19" ht="345" x14ac:dyDescent="0.25">
      <c r="A4" t="s">
        <v>477</v>
      </c>
      <c r="B4" t="s">
        <v>478</v>
      </c>
      <c r="C4" s="3" t="s">
        <v>479</v>
      </c>
      <c r="D4" s="3" t="s">
        <v>944</v>
      </c>
      <c r="E4" s="3" t="s">
        <v>489</v>
      </c>
      <c r="F4" s="3" t="s">
        <v>482</v>
      </c>
      <c r="G4" s="3" t="s">
        <v>35</v>
      </c>
      <c r="H4" s="3" t="s">
        <v>484</v>
      </c>
      <c r="I4" s="3" t="s">
        <v>1</v>
      </c>
      <c r="J4" s="3" t="s">
        <v>946</v>
      </c>
      <c r="K4" t="s">
        <v>501</v>
      </c>
      <c r="L4" t="s">
        <v>1</v>
      </c>
      <c r="M4" s="3" t="s">
        <v>35</v>
      </c>
      <c r="N4" s="3" t="s">
        <v>484</v>
      </c>
      <c r="O4" t="s">
        <v>1</v>
      </c>
      <c r="P4" t="s">
        <v>447</v>
      </c>
      <c r="Q4" s="3" t="s">
        <v>484</v>
      </c>
      <c r="R4" t="s">
        <v>1</v>
      </c>
      <c r="S4">
        <f t="shared" si="0"/>
        <v>866</v>
      </c>
    </row>
    <row r="5" spans="1:19" ht="345" x14ac:dyDescent="0.25">
      <c r="A5" t="s">
        <v>477</v>
      </c>
      <c r="B5" t="s">
        <v>478</v>
      </c>
      <c r="C5" s="3" t="s">
        <v>479</v>
      </c>
      <c r="D5" s="3" t="s">
        <v>944</v>
      </c>
      <c r="E5" s="3" t="s">
        <v>492</v>
      </c>
      <c r="F5" s="3" t="s">
        <v>482</v>
      </c>
      <c r="G5" s="3" t="s">
        <v>948</v>
      </c>
      <c r="H5" s="3" t="s">
        <v>3</v>
      </c>
      <c r="I5" s="3" t="s">
        <v>1</v>
      </c>
      <c r="J5" s="3" t="s">
        <v>949</v>
      </c>
      <c r="K5" t="s">
        <v>484</v>
      </c>
      <c r="L5" t="s">
        <v>1</v>
      </c>
      <c r="M5" s="3" t="s">
        <v>35</v>
      </c>
      <c r="N5" s="3" t="s">
        <v>484</v>
      </c>
      <c r="O5" t="s">
        <v>1</v>
      </c>
      <c r="P5" t="s">
        <v>447</v>
      </c>
      <c r="Q5" s="3" t="s">
        <v>484</v>
      </c>
      <c r="R5" t="s">
        <v>1</v>
      </c>
      <c r="S5">
        <f t="shared" si="0"/>
        <v>852</v>
      </c>
    </row>
    <row r="6" spans="1:19" ht="409.5" x14ac:dyDescent="0.25">
      <c r="A6" t="s">
        <v>477</v>
      </c>
      <c r="B6" t="s">
        <v>478</v>
      </c>
      <c r="C6" s="3" t="s">
        <v>479</v>
      </c>
      <c r="D6" s="3" t="s">
        <v>944</v>
      </c>
      <c r="E6" s="3" t="s">
        <v>495</v>
      </c>
      <c r="F6" s="3" t="s">
        <v>482</v>
      </c>
      <c r="G6" s="3" t="s">
        <v>950</v>
      </c>
      <c r="H6" s="3" t="s">
        <v>484</v>
      </c>
      <c r="I6" s="3" t="s">
        <v>1</v>
      </c>
      <c r="J6" s="3" t="s">
        <v>951</v>
      </c>
      <c r="K6" t="s">
        <v>484</v>
      </c>
      <c r="L6" t="s">
        <v>1</v>
      </c>
      <c r="M6" s="3" t="s">
        <v>35</v>
      </c>
      <c r="N6" s="3" t="s">
        <v>484</v>
      </c>
      <c r="O6" t="s">
        <v>1</v>
      </c>
      <c r="P6" s="3" t="s">
        <v>1396</v>
      </c>
      <c r="Q6" s="3" t="s">
        <v>3</v>
      </c>
      <c r="R6" t="s">
        <v>2</v>
      </c>
      <c r="S6">
        <f t="shared" si="0"/>
        <v>871</v>
      </c>
    </row>
    <row r="7" spans="1:19" ht="345" x14ac:dyDescent="0.25">
      <c r="A7" t="s">
        <v>477</v>
      </c>
      <c r="B7" t="s">
        <v>478</v>
      </c>
      <c r="C7" s="3" t="s">
        <v>479</v>
      </c>
      <c r="D7" s="3" t="s">
        <v>944</v>
      </c>
      <c r="E7" s="3" t="s">
        <v>498</v>
      </c>
      <c r="F7" s="3" t="s">
        <v>499</v>
      </c>
      <c r="G7" s="3" t="s">
        <v>952</v>
      </c>
      <c r="H7" s="3" t="s">
        <v>501</v>
      </c>
      <c r="I7" s="3" t="s">
        <v>1</v>
      </c>
      <c r="J7" s="3" t="s">
        <v>32</v>
      </c>
      <c r="K7" t="s">
        <v>501</v>
      </c>
      <c r="L7" t="s">
        <v>1</v>
      </c>
      <c r="M7" s="3" t="s">
        <v>35</v>
      </c>
      <c r="N7" s="3" t="s">
        <v>484</v>
      </c>
      <c r="O7" t="s">
        <v>1</v>
      </c>
      <c r="P7" t="s">
        <v>407</v>
      </c>
      <c r="Q7" s="3" t="s">
        <v>484</v>
      </c>
      <c r="R7" t="s">
        <v>1</v>
      </c>
      <c r="S7">
        <f t="shared" si="0"/>
        <v>866</v>
      </c>
    </row>
    <row r="8" spans="1:19" ht="345" x14ac:dyDescent="0.25">
      <c r="A8" t="s">
        <v>477</v>
      </c>
      <c r="B8" t="s">
        <v>478</v>
      </c>
      <c r="C8" s="3" t="s">
        <v>479</v>
      </c>
      <c r="D8" s="3" t="s">
        <v>944</v>
      </c>
      <c r="E8" s="3" t="s">
        <v>503</v>
      </c>
      <c r="F8" s="3" t="s">
        <v>499</v>
      </c>
      <c r="G8" s="3" t="s">
        <v>952</v>
      </c>
      <c r="H8" s="3" t="s">
        <v>501</v>
      </c>
      <c r="I8" s="3" t="s">
        <v>1</v>
      </c>
      <c r="J8" s="3" t="s">
        <v>953</v>
      </c>
      <c r="K8" t="s">
        <v>501</v>
      </c>
      <c r="L8" t="s">
        <v>1</v>
      </c>
      <c r="M8" s="3" t="s">
        <v>26</v>
      </c>
      <c r="N8" s="3" t="s">
        <v>501</v>
      </c>
      <c r="O8" t="s">
        <v>1</v>
      </c>
      <c r="P8" t="s">
        <v>465</v>
      </c>
      <c r="Q8" t="s">
        <v>501</v>
      </c>
      <c r="R8" t="s">
        <v>1</v>
      </c>
      <c r="S8">
        <f t="shared" si="0"/>
        <v>859</v>
      </c>
    </row>
    <row r="9" spans="1:19" ht="345" x14ac:dyDescent="0.25">
      <c r="A9" t="s">
        <v>477</v>
      </c>
      <c r="B9" t="s">
        <v>478</v>
      </c>
      <c r="C9" s="3" t="s">
        <v>479</v>
      </c>
      <c r="D9" s="3" t="s">
        <v>944</v>
      </c>
      <c r="E9" s="3" t="s">
        <v>506</v>
      </c>
      <c r="F9" s="3" t="s">
        <v>499</v>
      </c>
      <c r="G9" s="3" t="s">
        <v>32</v>
      </c>
      <c r="H9" s="3" t="s">
        <v>501</v>
      </c>
      <c r="I9" s="3" t="s">
        <v>1</v>
      </c>
      <c r="J9" s="3" t="s">
        <v>954</v>
      </c>
      <c r="K9" t="s">
        <v>501</v>
      </c>
      <c r="L9" t="s">
        <v>1</v>
      </c>
      <c r="M9" s="3" t="s">
        <v>1030</v>
      </c>
      <c r="N9" s="3" t="s">
        <v>3</v>
      </c>
      <c r="O9" t="s">
        <v>1</v>
      </c>
      <c r="P9" t="s">
        <v>953</v>
      </c>
      <c r="Q9" t="s">
        <v>501</v>
      </c>
      <c r="R9" t="s">
        <v>1</v>
      </c>
      <c r="S9">
        <f t="shared" si="0"/>
        <v>858</v>
      </c>
    </row>
    <row r="10" spans="1:19" ht="345" x14ac:dyDescent="0.25">
      <c r="A10" t="s">
        <v>477</v>
      </c>
      <c r="B10" t="s">
        <v>478</v>
      </c>
      <c r="C10" s="3" t="s">
        <v>479</v>
      </c>
      <c r="D10" s="3" t="s">
        <v>944</v>
      </c>
      <c r="E10" s="3" t="s">
        <v>509</v>
      </c>
      <c r="F10" s="3" t="s">
        <v>499</v>
      </c>
      <c r="G10" s="3" t="s">
        <v>26</v>
      </c>
      <c r="H10" s="3" t="s">
        <v>501</v>
      </c>
      <c r="I10" s="3" t="s">
        <v>1</v>
      </c>
      <c r="J10" s="3" t="s">
        <v>955</v>
      </c>
      <c r="K10" t="s">
        <v>501</v>
      </c>
      <c r="L10" t="s">
        <v>1</v>
      </c>
      <c r="M10" s="3" t="s">
        <v>26</v>
      </c>
      <c r="N10" s="3" t="s">
        <v>501</v>
      </c>
      <c r="O10" t="s">
        <v>1</v>
      </c>
      <c r="P10" t="s">
        <v>465</v>
      </c>
      <c r="Q10" t="s">
        <v>501</v>
      </c>
      <c r="R10" t="s">
        <v>1</v>
      </c>
      <c r="S10">
        <f t="shared" si="0"/>
        <v>868</v>
      </c>
    </row>
    <row r="11" spans="1:19" ht="345" x14ac:dyDescent="0.25">
      <c r="A11" t="s">
        <v>477</v>
      </c>
      <c r="B11" t="s">
        <v>478</v>
      </c>
      <c r="C11" s="3" t="s">
        <v>479</v>
      </c>
      <c r="D11" s="3" t="s">
        <v>944</v>
      </c>
      <c r="E11" s="3" t="s">
        <v>512</v>
      </c>
      <c r="F11" s="3" t="s">
        <v>499</v>
      </c>
      <c r="G11" s="3" t="s">
        <v>26</v>
      </c>
      <c r="H11" s="3" t="s">
        <v>501</v>
      </c>
      <c r="I11" s="3" t="s">
        <v>1</v>
      </c>
      <c r="J11" s="3" t="s">
        <v>956</v>
      </c>
      <c r="K11" t="s">
        <v>501</v>
      </c>
      <c r="L11" t="s">
        <v>1</v>
      </c>
      <c r="M11" s="3" t="s">
        <v>26</v>
      </c>
      <c r="N11" s="3" t="s">
        <v>501</v>
      </c>
      <c r="O11" t="s">
        <v>1</v>
      </c>
      <c r="P11" t="s">
        <v>465</v>
      </c>
      <c r="Q11" t="s">
        <v>501</v>
      </c>
      <c r="R11" t="s">
        <v>1</v>
      </c>
      <c r="S11">
        <f t="shared" si="0"/>
        <v>868</v>
      </c>
    </row>
    <row r="12" spans="1:19" ht="345" x14ac:dyDescent="0.25">
      <c r="A12" t="s">
        <v>477</v>
      </c>
      <c r="B12" t="s">
        <v>478</v>
      </c>
      <c r="C12" s="3" t="s">
        <v>479</v>
      </c>
      <c r="D12" s="3" t="s">
        <v>944</v>
      </c>
      <c r="E12" s="3" t="s">
        <v>515</v>
      </c>
      <c r="F12" s="3" t="s">
        <v>516</v>
      </c>
      <c r="G12" s="3" t="s">
        <v>35</v>
      </c>
      <c r="H12" s="3" t="s">
        <v>484</v>
      </c>
      <c r="I12" s="3" t="s">
        <v>1</v>
      </c>
      <c r="J12" s="3" t="s">
        <v>35</v>
      </c>
      <c r="K12" t="s">
        <v>484</v>
      </c>
      <c r="L12" t="s">
        <v>1</v>
      </c>
      <c r="M12" s="3" t="s">
        <v>35</v>
      </c>
      <c r="N12" s="3" t="s">
        <v>484</v>
      </c>
      <c r="O12" t="s">
        <v>1</v>
      </c>
      <c r="P12" t="s">
        <v>407</v>
      </c>
      <c r="Q12" s="3" t="s">
        <v>484</v>
      </c>
      <c r="R12" t="s">
        <v>1</v>
      </c>
      <c r="S12">
        <f t="shared" si="0"/>
        <v>864</v>
      </c>
    </row>
    <row r="13" spans="1:19" ht="345" x14ac:dyDescent="0.25">
      <c r="A13" t="s">
        <v>477</v>
      </c>
      <c r="B13" t="s">
        <v>478</v>
      </c>
      <c r="C13" s="3" t="s">
        <v>479</v>
      </c>
      <c r="D13" s="3" t="s">
        <v>944</v>
      </c>
      <c r="E13" s="3" t="s">
        <v>519</v>
      </c>
      <c r="F13" s="3" t="s">
        <v>516</v>
      </c>
      <c r="G13" s="3" t="s">
        <v>35</v>
      </c>
      <c r="H13" s="3" t="s">
        <v>484</v>
      </c>
      <c r="I13" s="3" t="s">
        <v>1</v>
      </c>
      <c r="J13" s="3" t="s">
        <v>957</v>
      </c>
      <c r="K13" t="s">
        <v>484</v>
      </c>
      <c r="L13" t="s">
        <v>1</v>
      </c>
      <c r="M13" s="3" t="s">
        <v>35</v>
      </c>
      <c r="N13" s="3" t="s">
        <v>484</v>
      </c>
      <c r="O13" t="s">
        <v>1</v>
      </c>
      <c r="P13" t="s">
        <v>407</v>
      </c>
      <c r="Q13" s="3" t="s">
        <v>484</v>
      </c>
      <c r="R13" t="s">
        <v>1</v>
      </c>
      <c r="S13">
        <f t="shared" si="0"/>
        <v>864</v>
      </c>
    </row>
    <row r="14" spans="1:19" ht="345" x14ac:dyDescent="0.25">
      <c r="A14" t="s">
        <v>477</v>
      </c>
      <c r="B14" t="s">
        <v>478</v>
      </c>
      <c r="C14" s="3" t="s">
        <v>479</v>
      </c>
      <c r="D14" s="3" t="s">
        <v>944</v>
      </c>
      <c r="E14" s="3" t="s">
        <v>522</v>
      </c>
      <c r="F14" s="3" t="s">
        <v>523</v>
      </c>
      <c r="G14" s="3" t="s">
        <v>35</v>
      </c>
      <c r="H14" s="3" t="s">
        <v>501</v>
      </c>
      <c r="I14" s="3" t="s">
        <v>1</v>
      </c>
      <c r="J14" s="3" t="s">
        <v>958</v>
      </c>
      <c r="K14" t="s">
        <v>484</v>
      </c>
      <c r="L14" t="s">
        <v>1</v>
      </c>
      <c r="M14" s="3" t="s">
        <v>35</v>
      </c>
      <c r="N14" s="3" t="s">
        <v>501</v>
      </c>
      <c r="O14" t="s">
        <v>1</v>
      </c>
      <c r="P14" t="s">
        <v>1283</v>
      </c>
      <c r="Q14" t="s">
        <v>501</v>
      </c>
      <c r="R14" t="s">
        <v>1</v>
      </c>
      <c r="S14">
        <f t="shared" si="0"/>
        <v>869</v>
      </c>
    </row>
    <row r="15" spans="1:19" ht="345" x14ac:dyDescent="0.25">
      <c r="A15" t="s">
        <v>477</v>
      </c>
      <c r="B15" t="s">
        <v>478</v>
      </c>
      <c r="C15" s="3" t="s">
        <v>479</v>
      </c>
      <c r="D15" s="3" t="s">
        <v>944</v>
      </c>
      <c r="E15" s="3" t="s">
        <v>526</v>
      </c>
      <c r="F15" s="3" t="s">
        <v>516</v>
      </c>
      <c r="G15" s="3" t="s">
        <v>959</v>
      </c>
      <c r="H15" s="3" t="s">
        <v>484</v>
      </c>
      <c r="I15" s="3" t="s">
        <v>1</v>
      </c>
      <c r="J15" s="3" t="s">
        <v>960</v>
      </c>
      <c r="K15" t="s">
        <v>484</v>
      </c>
      <c r="L15" t="s">
        <v>1</v>
      </c>
      <c r="M15" s="3" t="s">
        <v>35</v>
      </c>
      <c r="N15" s="3" t="s">
        <v>484</v>
      </c>
      <c r="O15" t="s">
        <v>1</v>
      </c>
      <c r="P15" t="s">
        <v>407</v>
      </c>
      <c r="Q15" s="3" t="s">
        <v>484</v>
      </c>
      <c r="R15" t="s">
        <v>1</v>
      </c>
      <c r="S15">
        <f t="shared" si="0"/>
        <v>864</v>
      </c>
    </row>
    <row r="16" spans="1:19" ht="345" x14ac:dyDescent="0.25">
      <c r="A16" t="s">
        <v>477</v>
      </c>
      <c r="B16" t="s">
        <v>478</v>
      </c>
      <c r="C16" s="3" t="s">
        <v>479</v>
      </c>
      <c r="D16" s="3" t="s">
        <v>944</v>
      </c>
      <c r="E16" s="3" t="s">
        <v>529</v>
      </c>
      <c r="F16" s="3" t="s">
        <v>516</v>
      </c>
      <c r="G16" s="3" t="s">
        <v>961</v>
      </c>
      <c r="H16" s="3" t="s">
        <v>501</v>
      </c>
      <c r="I16" s="3" t="s">
        <v>1</v>
      </c>
      <c r="J16" s="3" t="s">
        <v>962</v>
      </c>
      <c r="K16" t="s">
        <v>484</v>
      </c>
      <c r="L16" t="s">
        <v>1</v>
      </c>
      <c r="M16" s="3" t="s">
        <v>26</v>
      </c>
      <c r="N16" s="3" t="s">
        <v>501</v>
      </c>
      <c r="O16" t="s">
        <v>1</v>
      </c>
      <c r="P16" t="s">
        <v>1283</v>
      </c>
      <c r="Q16" s="3" t="s">
        <v>484</v>
      </c>
      <c r="R16" t="s">
        <v>1</v>
      </c>
      <c r="S16">
        <f t="shared" si="0"/>
        <v>858</v>
      </c>
    </row>
    <row r="17" spans="1:19" ht="345" x14ac:dyDescent="0.25">
      <c r="A17" t="s">
        <v>477</v>
      </c>
      <c r="B17" t="s">
        <v>478</v>
      </c>
      <c r="C17" s="3" t="s">
        <v>479</v>
      </c>
      <c r="D17" s="3" t="s">
        <v>944</v>
      </c>
      <c r="E17" s="3" t="s">
        <v>532</v>
      </c>
      <c r="F17" s="3" t="s">
        <v>533</v>
      </c>
      <c r="G17" s="3" t="s">
        <v>952</v>
      </c>
      <c r="H17" s="3" t="s">
        <v>501</v>
      </c>
      <c r="I17" s="3" t="s">
        <v>1</v>
      </c>
      <c r="J17" s="3" t="s">
        <v>963</v>
      </c>
      <c r="K17" t="s">
        <v>501</v>
      </c>
      <c r="L17" t="s">
        <v>1</v>
      </c>
      <c r="M17" s="3" t="s">
        <v>35</v>
      </c>
      <c r="N17" s="3" t="s">
        <v>484</v>
      </c>
      <c r="O17" t="s">
        <v>1</v>
      </c>
      <c r="P17" t="s">
        <v>388</v>
      </c>
      <c r="Q17" t="s">
        <v>501</v>
      </c>
      <c r="R17" t="s">
        <v>1</v>
      </c>
      <c r="S17">
        <f t="shared" si="0"/>
        <v>866</v>
      </c>
    </row>
    <row r="18" spans="1:19" ht="345" x14ac:dyDescent="0.25">
      <c r="A18" t="s">
        <v>477</v>
      </c>
      <c r="B18" t="s">
        <v>478</v>
      </c>
      <c r="C18" s="3" t="s">
        <v>479</v>
      </c>
      <c r="D18" s="3" t="s">
        <v>944</v>
      </c>
      <c r="E18" s="3" t="s">
        <v>536</v>
      </c>
      <c r="F18" s="3" t="s">
        <v>533</v>
      </c>
      <c r="G18" s="3" t="s">
        <v>410</v>
      </c>
      <c r="H18" s="3" t="s">
        <v>484</v>
      </c>
      <c r="I18" s="3" t="s">
        <v>1</v>
      </c>
      <c r="J18" s="3" t="s">
        <v>35</v>
      </c>
      <c r="K18" t="s">
        <v>484</v>
      </c>
      <c r="L18" t="s">
        <v>1</v>
      </c>
      <c r="M18" s="3" t="s">
        <v>35</v>
      </c>
      <c r="N18" s="3" t="s">
        <v>484</v>
      </c>
      <c r="O18" t="s">
        <v>1</v>
      </c>
      <c r="P18" t="s">
        <v>447</v>
      </c>
      <c r="Q18" s="3" t="s">
        <v>484</v>
      </c>
      <c r="R18" t="s">
        <v>1</v>
      </c>
      <c r="S18">
        <f t="shared" si="0"/>
        <v>868</v>
      </c>
    </row>
    <row r="19" spans="1:19" ht="345" x14ac:dyDescent="0.25">
      <c r="A19" t="s">
        <v>477</v>
      </c>
      <c r="B19" t="s">
        <v>478</v>
      </c>
      <c r="C19" s="3" t="s">
        <v>479</v>
      </c>
      <c r="D19" s="3" t="s">
        <v>944</v>
      </c>
      <c r="E19" s="3" t="s">
        <v>539</v>
      </c>
      <c r="F19" s="3" t="s">
        <v>533</v>
      </c>
      <c r="G19" s="3" t="s">
        <v>35</v>
      </c>
      <c r="H19" s="3" t="s">
        <v>484</v>
      </c>
      <c r="I19" s="3" t="s">
        <v>1</v>
      </c>
      <c r="J19" s="3" t="s">
        <v>386</v>
      </c>
      <c r="K19" t="s">
        <v>484</v>
      </c>
      <c r="L19" t="s">
        <v>1</v>
      </c>
      <c r="M19" s="3" t="s">
        <v>35</v>
      </c>
      <c r="N19" s="3" t="s">
        <v>484</v>
      </c>
      <c r="O19" t="s">
        <v>1</v>
      </c>
      <c r="P19" t="s">
        <v>447</v>
      </c>
      <c r="Q19" s="3" t="s">
        <v>484</v>
      </c>
      <c r="R19" t="s">
        <v>1</v>
      </c>
      <c r="S19">
        <f t="shared" si="0"/>
        <v>868</v>
      </c>
    </row>
    <row r="20" spans="1:19" ht="345" x14ac:dyDescent="0.25">
      <c r="A20" t="s">
        <v>477</v>
      </c>
      <c r="B20" t="s">
        <v>478</v>
      </c>
      <c r="C20" s="3" t="s">
        <v>479</v>
      </c>
      <c r="D20" s="3" t="s">
        <v>944</v>
      </c>
      <c r="E20" s="3" t="s">
        <v>542</v>
      </c>
      <c r="F20" s="3" t="s">
        <v>533</v>
      </c>
      <c r="G20" s="3" t="s">
        <v>964</v>
      </c>
      <c r="H20" s="3" t="s">
        <v>484</v>
      </c>
      <c r="I20" s="3" t="s">
        <v>1</v>
      </c>
      <c r="J20" s="3" t="s">
        <v>965</v>
      </c>
      <c r="K20" t="s">
        <v>484</v>
      </c>
      <c r="L20" t="s">
        <v>1</v>
      </c>
      <c r="M20" s="3" t="s">
        <v>35</v>
      </c>
      <c r="N20" s="3" t="s">
        <v>484</v>
      </c>
      <c r="O20" t="s">
        <v>1</v>
      </c>
      <c r="P20" t="s">
        <v>407</v>
      </c>
      <c r="Q20" s="3" t="s">
        <v>484</v>
      </c>
      <c r="R20" t="s">
        <v>1</v>
      </c>
      <c r="S20">
        <f t="shared" si="0"/>
        <v>859</v>
      </c>
    </row>
    <row r="21" spans="1:19" ht="345" x14ac:dyDescent="0.25">
      <c r="A21" t="s">
        <v>477</v>
      </c>
      <c r="B21" t="s">
        <v>478</v>
      </c>
      <c r="C21" s="3" t="s">
        <v>479</v>
      </c>
      <c r="D21" s="3" t="s">
        <v>944</v>
      </c>
      <c r="E21" s="3" t="s">
        <v>545</v>
      </c>
      <c r="F21" s="3" t="s">
        <v>533</v>
      </c>
      <c r="G21" s="3" t="s">
        <v>966</v>
      </c>
      <c r="H21" s="3" t="s">
        <v>484</v>
      </c>
      <c r="I21" s="3" t="s">
        <v>1</v>
      </c>
      <c r="J21" s="3" t="s">
        <v>967</v>
      </c>
      <c r="K21" t="s">
        <v>484</v>
      </c>
      <c r="L21" t="s">
        <v>1</v>
      </c>
      <c r="M21" s="3" t="s">
        <v>35</v>
      </c>
      <c r="N21" s="3" t="s">
        <v>484</v>
      </c>
      <c r="O21" t="s">
        <v>1</v>
      </c>
      <c r="P21" t="s">
        <v>447</v>
      </c>
      <c r="Q21" s="3" t="s">
        <v>484</v>
      </c>
      <c r="R21" t="s">
        <v>1</v>
      </c>
      <c r="S21">
        <f t="shared" si="0"/>
        <v>875</v>
      </c>
    </row>
    <row r="22" spans="1:19" ht="345" x14ac:dyDescent="0.25">
      <c r="A22" t="s">
        <v>477</v>
      </c>
      <c r="B22" t="s">
        <v>478</v>
      </c>
      <c r="C22" s="3" t="s">
        <v>479</v>
      </c>
      <c r="D22" s="3" t="s">
        <v>944</v>
      </c>
      <c r="E22" s="3" t="s">
        <v>548</v>
      </c>
      <c r="F22" s="3" t="s">
        <v>549</v>
      </c>
      <c r="G22" s="3" t="s">
        <v>32</v>
      </c>
      <c r="H22" s="3" t="s">
        <v>484</v>
      </c>
      <c r="I22" s="3" t="s">
        <v>1</v>
      </c>
      <c r="J22" s="3" t="s">
        <v>426</v>
      </c>
      <c r="K22" t="s">
        <v>501</v>
      </c>
      <c r="L22" t="s">
        <v>1</v>
      </c>
      <c r="M22" s="3" t="s">
        <v>32</v>
      </c>
      <c r="N22" t="s">
        <v>484</v>
      </c>
      <c r="O22" t="s">
        <v>1</v>
      </c>
      <c r="P22" t="s">
        <v>465</v>
      </c>
      <c r="Q22" t="s">
        <v>501</v>
      </c>
      <c r="R22" t="s">
        <v>1</v>
      </c>
      <c r="S22">
        <f t="shared" si="0"/>
        <v>873</v>
      </c>
    </row>
    <row r="23" spans="1:19" ht="345" x14ac:dyDescent="0.25">
      <c r="A23" t="s">
        <v>477</v>
      </c>
      <c r="B23" t="s">
        <v>478</v>
      </c>
      <c r="C23" s="3" t="s">
        <v>479</v>
      </c>
      <c r="D23" s="3" t="s">
        <v>944</v>
      </c>
      <c r="E23" s="3" t="s">
        <v>552</v>
      </c>
      <c r="F23" s="3" t="s">
        <v>549</v>
      </c>
      <c r="G23" s="3" t="s">
        <v>35</v>
      </c>
      <c r="H23" s="3" t="s">
        <v>501</v>
      </c>
      <c r="I23" s="3" t="s">
        <v>1</v>
      </c>
      <c r="J23" s="3" t="s">
        <v>420</v>
      </c>
      <c r="K23" t="s">
        <v>501</v>
      </c>
      <c r="L23" t="s">
        <v>1</v>
      </c>
      <c r="M23" s="3" t="s">
        <v>32</v>
      </c>
      <c r="N23" t="s">
        <v>484</v>
      </c>
      <c r="O23" t="s">
        <v>1</v>
      </c>
      <c r="P23" t="s">
        <v>388</v>
      </c>
      <c r="Q23" t="s">
        <v>484</v>
      </c>
      <c r="R23" t="s">
        <v>1</v>
      </c>
      <c r="S23">
        <f t="shared" si="0"/>
        <v>854</v>
      </c>
    </row>
    <row r="24" spans="1:19" ht="345" x14ac:dyDescent="0.25">
      <c r="A24" t="s">
        <v>477</v>
      </c>
      <c r="B24" t="s">
        <v>478</v>
      </c>
      <c r="C24" s="3" t="s">
        <v>479</v>
      </c>
      <c r="D24" s="3" t="s">
        <v>944</v>
      </c>
      <c r="E24" s="3" t="s">
        <v>555</v>
      </c>
      <c r="F24" s="3" t="s">
        <v>549</v>
      </c>
      <c r="G24" s="3" t="s">
        <v>35</v>
      </c>
      <c r="H24" s="3" t="s">
        <v>501</v>
      </c>
      <c r="I24" s="3" t="s">
        <v>1</v>
      </c>
      <c r="J24" s="3" t="s">
        <v>968</v>
      </c>
      <c r="K24" t="s">
        <v>484</v>
      </c>
      <c r="L24" t="s">
        <v>1</v>
      </c>
      <c r="M24" s="3" t="s">
        <v>32</v>
      </c>
      <c r="N24" t="s">
        <v>484</v>
      </c>
      <c r="O24" t="s">
        <v>1</v>
      </c>
      <c r="P24" t="s">
        <v>388</v>
      </c>
      <c r="Q24" t="s">
        <v>484</v>
      </c>
      <c r="R24" t="s">
        <v>1</v>
      </c>
      <c r="S24">
        <f t="shared" si="0"/>
        <v>851</v>
      </c>
    </row>
    <row r="25" spans="1:19" ht="345" x14ac:dyDescent="0.25">
      <c r="A25" t="s">
        <v>477</v>
      </c>
      <c r="B25" t="s">
        <v>478</v>
      </c>
      <c r="C25" s="3" t="s">
        <v>479</v>
      </c>
      <c r="D25" s="3" t="s">
        <v>944</v>
      </c>
      <c r="E25" s="3" t="s">
        <v>558</v>
      </c>
      <c r="F25" s="3" t="s">
        <v>549</v>
      </c>
      <c r="G25" s="3" t="s">
        <v>969</v>
      </c>
      <c r="H25" s="3" t="s">
        <v>484</v>
      </c>
      <c r="I25" s="3" t="s">
        <v>1</v>
      </c>
      <c r="J25" s="3" t="s">
        <v>970</v>
      </c>
      <c r="K25" t="s">
        <v>484</v>
      </c>
      <c r="L25" t="s">
        <v>1</v>
      </c>
      <c r="M25" s="3" t="s">
        <v>1336</v>
      </c>
      <c r="N25" s="3" t="s">
        <v>3</v>
      </c>
      <c r="O25" t="s">
        <v>1</v>
      </c>
      <c r="P25" t="s">
        <v>953</v>
      </c>
      <c r="Q25" t="s">
        <v>484</v>
      </c>
      <c r="R25" t="s">
        <v>1</v>
      </c>
      <c r="S25">
        <f t="shared" si="0"/>
        <v>856</v>
      </c>
    </row>
    <row r="26" spans="1:19" ht="345" x14ac:dyDescent="0.25">
      <c r="A26" t="s">
        <v>477</v>
      </c>
      <c r="B26" t="s">
        <v>478</v>
      </c>
      <c r="C26" s="3" t="s">
        <v>479</v>
      </c>
      <c r="D26" s="3" t="s">
        <v>944</v>
      </c>
      <c r="E26" s="3" t="s">
        <v>561</v>
      </c>
      <c r="F26" s="3" t="s">
        <v>549</v>
      </c>
      <c r="G26" s="3" t="s">
        <v>32</v>
      </c>
      <c r="H26" s="3" t="s">
        <v>484</v>
      </c>
      <c r="I26" s="3" t="s">
        <v>1</v>
      </c>
      <c r="J26" s="3" t="s">
        <v>32</v>
      </c>
      <c r="K26" t="s">
        <v>484</v>
      </c>
      <c r="L26" t="s">
        <v>1</v>
      </c>
      <c r="M26" s="3" t="s">
        <v>32</v>
      </c>
      <c r="N26" t="s">
        <v>484</v>
      </c>
      <c r="O26" t="s">
        <v>1</v>
      </c>
      <c r="P26" t="s">
        <v>953</v>
      </c>
      <c r="Q26" t="s">
        <v>484</v>
      </c>
      <c r="R26" t="s">
        <v>1</v>
      </c>
      <c r="S26">
        <f t="shared" si="0"/>
        <v>849</v>
      </c>
    </row>
    <row r="27" spans="1:19" ht="345" x14ac:dyDescent="0.25">
      <c r="A27" t="s">
        <v>477</v>
      </c>
      <c r="B27" t="s">
        <v>478</v>
      </c>
      <c r="C27" s="3" t="s">
        <v>479</v>
      </c>
      <c r="D27" s="3" t="s">
        <v>944</v>
      </c>
      <c r="E27" s="3" t="s">
        <v>564</v>
      </c>
      <c r="F27" s="3" t="s">
        <v>565</v>
      </c>
      <c r="G27" s="3" t="s">
        <v>971</v>
      </c>
      <c r="H27" s="3" t="s">
        <v>501</v>
      </c>
      <c r="I27" s="3" t="s">
        <v>1</v>
      </c>
      <c r="J27" s="3" t="s">
        <v>972</v>
      </c>
      <c r="K27" t="s">
        <v>501</v>
      </c>
      <c r="L27" t="s">
        <v>1</v>
      </c>
      <c r="M27" s="3" t="s">
        <v>35</v>
      </c>
      <c r="N27" s="3" t="s">
        <v>484</v>
      </c>
      <c r="O27" t="s">
        <v>1</v>
      </c>
      <c r="P27" t="s">
        <v>388</v>
      </c>
      <c r="Q27" t="s">
        <v>501</v>
      </c>
      <c r="R27" t="s">
        <v>1</v>
      </c>
      <c r="S27">
        <f t="shared" si="0"/>
        <v>849</v>
      </c>
    </row>
    <row r="28" spans="1:19" ht="345" x14ac:dyDescent="0.25">
      <c r="A28" t="s">
        <v>477</v>
      </c>
      <c r="B28" t="s">
        <v>478</v>
      </c>
      <c r="C28" s="3" t="s">
        <v>479</v>
      </c>
      <c r="D28" s="3" t="s">
        <v>944</v>
      </c>
      <c r="E28" s="3" t="s">
        <v>568</v>
      </c>
      <c r="F28" s="3" t="s">
        <v>565</v>
      </c>
      <c r="G28" s="3" t="s">
        <v>959</v>
      </c>
      <c r="H28" s="3" t="s">
        <v>484</v>
      </c>
      <c r="I28" s="3" t="s">
        <v>1</v>
      </c>
      <c r="J28" s="3" t="s">
        <v>973</v>
      </c>
      <c r="K28" t="s">
        <v>484</v>
      </c>
      <c r="L28" t="s">
        <v>1</v>
      </c>
      <c r="M28" s="3" t="s">
        <v>26</v>
      </c>
      <c r="N28" t="s">
        <v>484</v>
      </c>
      <c r="O28" t="s">
        <v>1</v>
      </c>
      <c r="P28" t="s">
        <v>407</v>
      </c>
      <c r="Q28" s="3" t="s">
        <v>484</v>
      </c>
      <c r="R28" t="s">
        <v>1</v>
      </c>
      <c r="S28">
        <f t="shared" si="0"/>
        <v>849</v>
      </c>
    </row>
    <row r="29" spans="1:19" ht="345" x14ac:dyDescent="0.25">
      <c r="A29" t="s">
        <v>477</v>
      </c>
      <c r="B29" t="s">
        <v>478</v>
      </c>
      <c r="C29" s="3" t="s">
        <v>479</v>
      </c>
      <c r="D29" s="3" t="s">
        <v>944</v>
      </c>
      <c r="E29" s="3" t="s">
        <v>571</v>
      </c>
      <c r="F29" s="3" t="s">
        <v>565</v>
      </c>
      <c r="G29" s="3" t="s">
        <v>32</v>
      </c>
      <c r="H29" s="3" t="s">
        <v>484</v>
      </c>
      <c r="I29" s="3" t="s">
        <v>1</v>
      </c>
      <c r="J29" s="3" t="s">
        <v>398</v>
      </c>
      <c r="K29" t="s">
        <v>484</v>
      </c>
      <c r="L29" t="s">
        <v>1</v>
      </c>
      <c r="M29" s="3" t="s">
        <v>32</v>
      </c>
      <c r="N29" t="s">
        <v>484</v>
      </c>
      <c r="O29" t="s">
        <v>1</v>
      </c>
      <c r="P29" t="s">
        <v>388</v>
      </c>
      <c r="Q29" t="s">
        <v>484</v>
      </c>
      <c r="R29" t="s">
        <v>1</v>
      </c>
      <c r="S29">
        <f t="shared" si="0"/>
        <v>854</v>
      </c>
    </row>
    <row r="30" spans="1:19" ht="345" x14ac:dyDescent="0.25">
      <c r="A30" t="s">
        <v>477</v>
      </c>
      <c r="B30" t="s">
        <v>478</v>
      </c>
      <c r="C30" s="3" t="s">
        <v>479</v>
      </c>
      <c r="D30" s="3" t="s">
        <v>944</v>
      </c>
      <c r="E30" s="3" t="s">
        <v>574</v>
      </c>
      <c r="F30" s="3" t="s">
        <v>565</v>
      </c>
      <c r="G30" s="3" t="s">
        <v>974</v>
      </c>
      <c r="H30" s="3" t="s">
        <v>484</v>
      </c>
      <c r="I30" s="3" t="s">
        <v>1</v>
      </c>
      <c r="J30" s="3" t="s">
        <v>975</v>
      </c>
      <c r="K30" t="s">
        <v>484</v>
      </c>
      <c r="L30" t="s">
        <v>1</v>
      </c>
      <c r="M30" s="3" t="s">
        <v>26</v>
      </c>
      <c r="N30" t="s">
        <v>484</v>
      </c>
      <c r="O30" t="s">
        <v>1</v>
      </c>
      <c r="P30" t="s">
        <v>1297</v>
      </c>
      <c r="Q30" t="s">
        <v>484</v>
      </c>
      <c r="R30" t="s">
        <v>1</v>
      </c>
      <c r="S30">
        <f t="shared" si="0"/>
        <v>856</v>
      </c>
    </row>
    <row r="31" spans="1:19" ht="345" x14ac:dyDescent="0.25">
      <c r="A31" t="s">
        <v>477</v>
      </c>
      <c r="B31" t="s">
        <v>478</v>
      </c>
      <c r="C31" s="3" t="s">
        <v>479</v>
      </c>
      <c r="D31" s="3" t="s">
        <v>944</v>
      </c>
      <c r="E31" s="3" t="s">
        <v>577</v>
      </c>
      <c r="F31" s="3" t="s">
        <v>565</v>
      </c>
      <c r="G31" s="3" t="s">
        <v>26</v>
      </c>
      <c r="H31" s="3" t="s">
        <v>484</v>
      </c>
      <c r="I31" s="3" t="s">
        <v>1</v>
      </c>
      <c r="J31" s="3" t="s">
        <v>420</v>
      </c>
      <c r="K31" t="s">
        <v>484</v>
      </c>
      <c r="L31" t="s">
        <v>1</v>
      </c>
      <c r="M31" s="3" t="s">
        <v>32</v>
      </c>
      <c r="N31" t="s">
        <v>484</v>
      </c>
      <c r="O31" t="s">
        <v>1</v>
      </c>
      <c r="P31" t="s">
        <v>388</v>
      </c>
      <c r="Q31" t="s">
        <v>484</v>
      </c>
      <c r="R31" t="s">
        <v>1</v>
      </c>
      <c r="S31">
        <f t="shared" si="0"/>
        <v>849</v>
      </c>
    </row>
    <row r="32" spans="1:19" ht="345" x14ac:dyDescent="0.25">
      <c r="A32" t="s">
        <v>477</v>
      </c>
      <c r="B32" t="s">
        <v>478</v>
      </c>
      <c r="C32" s="3" t="s">
        <v>479</v>
      </c>
      <c r="D32" s="3" t="s">
        <v>944</v>
      </c>
      <c r="E32" s="3" t="s">
        <v>580</v>
      </c>
      <c r="F32" s="3" t="s">
        <v>581</v>
      </c>
      <c r="G32" s="3" t="s">
        <v>35</v>
      </c>
      <c r="H32" s="3" t="s">
        <v>484</v>
      </c>
      <c r="I32" s="3" t="s">
        <v>1</v>
      </c>
      <c r="J32" s="3" t="s">
        <v>976</v>
      </c>
      <c r="K32" t="s">
        <v>484</v>
      </c>
      <c r="L32" t="s">
        <v>1</v>
      </c>
      <c r="M32" s="3" t="s">
        <v>35</v>
      </c>
      <c r="N32" s="3" t="s">
        <v>484</v>
      </c>
      <c r="O32" t="s">
        <v>1</v>
      </c>
      <c r="P32" t="s">
        <v>372</v>
      </c>
      <c r="Q32" t="s">
        <v>501</v>
      </c>
      <c r="R32" t="s">
        <v>1</v>
      </c>
      <c r="S32">
        <f t="shared" si="0"/>
        <v>875</v>
      </c>
    </row>
    <row r="33" spans="1:19" ht="345" x14ac:dyDescent="0.25">
      <c r="A33" t="s">
        <v>477</v>
      </c>
      <c r="B33" t="s">
        <v>478</v>
      </c>
      <c r="C33" s="3" t="s">
        <v>479</v>
      </c>
      <c r="D33" s="3" t="s">
        <v>944</v>
      </c>
      <c r="E33" s="3" t="s">
        <v>584</v>
      </c>
      <c r="F33" s="3" t="s">
        <v>581</v>
      </c>
      <c r="G33" s="3" t="s">
        <v>977</v>
      </c>
      <c r="H33" s="3" t="s">
        <v>484</v>
      </c>
      <c r="I33" s="3" t="s">
        <v>1</v>
      </c>
      <c r="J33" s="3" t="s">
        <v>978</v>
      </c>
      <c r="K33" t="s">
        <v>484</v>
      </c>
      <c r="L33" t="s">
        <v>1</v>
      </c>
      <c r="M33" s="3" t="s">
        <v>35</v>
      </c>
      <c r="N33" s="3" t="s">
        <v>484</v>
      </c>
      <c r="O33" t="s">
        <v>1</v>
      </c>
      <c r="P33" t="s">
        <v>372</v>
      </c>
      <c r="Q33" t="s">
        <v>501</v>
      </c>
      <c r="R33" t="s">
        <v>1</v>
      </c>
      <c r="S33">
        <f t="shared" si="0"/>
        <v>868</v>
      </c>
    </row>
    <row r="34" spans="1:19" ht="345" x14ac:dyDescent="0.25">
      <c r="A34" t="s">
        <v>477</v>
      </c>
      <c r="B34" t="s">
        <v>478</v>
      </c>
      <c r="C34" s="3" t="s">
        <v>479</v>
      </c>
      <c r="D34" s="3" t="s">
        <v>944</v>
      </c>
      <c r="E34" s="3" t="s">
        <v>587</v>
      </c>
      <c r="F34" s="3" t="s">
        <v>581</v>
      </c>
      <c r="G34" s="3" t="s">
        <v>26</v>
      </c>
      <c r="H34" s="3" t="s">
        <v>501</v>
      </c>
      <c r="I34" s="3" t="s">
        <v>1</v>
      </c>
      <c r="J34" s="3" t="s">
        <v>979</v>
      </c>
      <c r="K34" t="s">
        <v>501</v>
      </c>
      <c r="L34" t="s">
        <v>1</v>
      </c>
      <c r="M34" s="3" t="s">
        <v>26</v>
      </c>
      <c r="N34" s="3" t="s">
        <v>501</v>
      </c>
      <c r="O34" t="s">
        <v>1</v>
      </c>
      <c r="P34" t="s">
        <v>372</v>
      </c>
      <c r="Q34" t="s">
        <v>501</v>
      </c>
      <c r="R34" t="s">
        <v>1</v>
      </c>
      <c r="S34">
        <f t="shared" si="0"/>
        <v>856</v>
      </c>
    </row>
    <row r="35" spans="1:19" ht="345" x14ac:dyDescent="0.25">
      <c r="A35" t="s">
        <v>477</v>
      </c>
      <c r="B35" t="s">
        <v>478</v>
      </c>
      <c r="C35" s="3" t="s">
        <v>479</v>
      </c>
      <c r="D35" s="3" t="s">
        <v>944</v>
      </c>
      <c r="E35" s="3" t="s">
        <v>590</v>
      </c>
      <c r="F35" s="3" t="s">
        <v>581</v>
      </c>
      <c r="G35" s="3" t="s">
        <v>977</v>
      </c>
      <c r="H35" s="3" t="s">
        <v>484</v>
      </c>
      <c r="I35" s="3" t="s">
        <v>1</v>
      </c>
      <c r="J35" s="3" t="s">
        <v>975</v>
      </c>
      <c r="K35" t="s">
        <v>484</v>
      </c>
      <c r="L35" t="s">
        <v>1</v>
      </c>
      <c r="M35" s="3" t="s">
        <v>26</v>
      </c>
      <c r="N35" s="3" t="s">
        <v>501</v>
      </c>
      <c r="O35" t="s">
        <v>1</v>
      </c>
      <c r="P35" t="s">
        <v>372</v>
      </c>
      <c r="Q35" t="s">
        <v>501</v>
      </c>
      <c r="R35" t="s">
        <v>1</v>
      </c>
      <c r="S35">
        <f t="shared" si="0"/>
        <v>857</v>
      </c>
    </row>
    <row r="36" spans="1:19" ht="345" x14ac:dyDescent="0.25">
      <c r="A36" t="s">
        <v>477</v>
      </c>
      <c r="B36" t="s">
        <v>478</v>
      </c>
      <c r="C36" s="3" t="s">
        <v>479</v>
      </c>
      <c r="D36" s="3" t="s">
        <v>944</v>
      </c>
      <c r="E36" s="3" t="s">
        <v>593</v>
      </c>
      <c r="F36" s="3" t="s">
        <v>581</v>
      </c>
      <c r="G36" s="3" t="s">
        <v>397</v>
      </c>
      <c r="H36" s="3" t="s">
        <v>501</v>
      </c>
      <c r="I36" s="3" t="s">
        <v>1</v>
      </c>
      <c r="J36" s="3" t="s">
        <v>980</v>
      </c>
      <c r="K36" t="s">
        <v>484</v>
      </c>
      <c r="L36" t="s">
        <v>1</v>
      </c>
      <c r="M36" s="3" t="s">
        <v>35</v>
      </c>
      <c r="N36" s="3" t="s">
        <v>484</v>
      </c>
      <c r="O36" t="s">
        <v>1</v>
      </c>
      <c r="P36" t="s">
        <v>372</v>
      </c>
      <c r="Q36" t="s">
        <v>501</v>
      </c>
      <c r="R36" t="s">
        <v>1</v>
      </c>
      <c r="S36">
        <f t="shared" si="0"/>
        <v>859</v>
      </c>
    </row>
    <row r="37" spans="1:19" ht="345" x14ac:dyDescent="0.25">
      <c r="A37" t="s">
        <v>477</v>
      </c>
      <c r="B37" t="s">
        <v>478</v>
      </c>
      <c r="C37" s="3" t="s">
        <v>479</v>
      </c>
      <c r="D37" s="3" t="s">
        <v>944</v>
      </c>
      <c r="E37" s="3" t="s">
        <v>596</v>
      </c>
      <c r="F37" s="3" t="s">
        <v>597</v>
      </c>
      <c r="G37" s="3" t="s">
        <v>26</v>
      </c>
      <c r="H37" s="3" t="s">
        <v>484</v>
      </c>
      <c r="I37" s="3" t="s">
        <v>1</v>
      </c>
      <c r="J37" s="3" t="s">
        <v>981</v>
      </c>
      <c r="K37" t="s">
        <v>484</v>
      </c>
      <c r="L37" t="s">
        <v>1</v>
      </c>
      <c r="M37" s="3" t="s">
        <v>1337</v>
      </c>
      <c r="N37" s="3" t="s">
        <v>484</v>
      </c>
      <c r="O37" t="s">
        <v>1</v>
      </c>
      <c r="P37" t="s">
        <v>372</v>
      </c>
      <c r="Q37" t="s">
        <v>484</v>
      </c>
      <c r="R37" t="s">
        <v>1</v>
      </c>
      <c r="S37">
        <f t="shared" si="0"/>
        <v>856</v>
      </c>
    </row>
    <row r="38" spans="1:19" ht="345" x14ac:dyDescent="0.25">
      <c r="A38" t="s">
        <v>477</v>
      </c>
      <c r="B38" t="s">
        <v>478</v>
      </c>
      <c r="C38" s="3" t="s">
        <v>479</v>
      </c>
      <c r="D38" s="3" t="s">
        <v>944</v>
      </c>
      <c r="E38" s="3" t="s">
        <v>600</v>
      </c>
      <c r="F38" s="3" t="s">
        <v>597</v>
      </c>
      <c r="G38" s="3" t="s">
        <v>961</v>
      </c>
      <c r="H38" s="3" t="s">
        <v>484</v>
      </c>
      <c r="I38" s="3" t="s">
        <v>1</v>
      </c>
      <c r="J38" s="3" t="s">
        <v>982</v>
      </c>
      <c r="K38" t="s">
        <v>484</v>
      </c>
      <c r="L38" t="s">
        <v>1</v>
      </c>
      <c r="M38" s="3" t="s">
        <v>26</v>
      </c>
      <c r="N38" t="s">
        <v>484</v>
      </c>
      <c r="O38" t="s">
        <v>1</v>
      </c>
      <c r="P38" t="s">
        <v>465</v>
      </c>
      <c r="Q38" t="s">
        <v>484</v>
      </c>
      <c r="R38" t="s">
        <v>1</v>
      </c>
      <c r="S38">
        <f t="shared" si="0"/>
        <v>857</v>
      </c>
    </row>
    <row r="39" spans="1:19" ht="345" x14ac:dyDescent="0.25">
      <c r="A39" t="s">
        <v>477</v>
      </c>
      <c r="B39" t="s">
        <v>478</v>
      </c>
      <c r="C39" s="3" t="s">
        <v>479</v>
      </c>
      <c r="D39" s="3" t="s">
        <v>944</v>
      </c>
      <c r="E39" s="3" t="s">
        <v>603</v>
      </c>
      <c r="F39" s="3" t="s">
        <v>597</v>
      </c>
      <c r="G39" s="3" t="s">
        <v>26</v>
      </c>
      <c r="H39" s="3" t="s">
        <v>484</v>
      </c>
      <c r="I39" s="3" t="s">
        <v>1</v>
      </c>
      <c r="J39" s="3" t="s">
        <v>983</v>
      </c>
      <c r="K39" t="s">
        <v>484</v>
      </c>
      <c r="L39" t="s">
        <v>1</v>
      </c>
      <c r="M39" s="3" t="s">
        <v>32</v>
      </c>
      <c r="N39" t="s">
        <v>484</v>
      </c>
      <c r="O39" t="s">
        <v>1</v>
      </c>
      <c r="P39" t="s">
        <v>953</v>
      </c>
      <c r="Q39" t="s">
        <v>484</v>
      </c>
      <c r="R39" t="s">
        <v>1</v>
      </c>
      <c r="S39">
        <f t="shared" si="0"/>
        <v>852</v>
      </c>
    </row>
    <row r="40" spans="1:19" ht="345" x14ac:dyDescent="0.25">
      <c r="A40" t="s">
        <v>477</v>
      </c>
      <c r="B40" t="s">
        <v>478</v>
      </c>
      <c r="C40" s="3" t="s">
        <v>479</v>
      </c>
      <c r="D40" s="3" t="s">
        <v>944</v>
      </c>
      <c r="E40" s="3" t="s">
        <v>606</v>
      </c>
      <c r="F40" s="3" t="s">
        <v>597</v>
      </c>
      <c r="G40" s="3" t="s">
        <v>26</v>
      </c>
      <c r="H40" s="3" t="s">
        <v>484</v>
      </c>
      <c r="I40" s="3" t="s">
        <v>1</v>
      </c>
      <c r="J40" s="3" t="s">
        <v>953</v>
      </c>
      <c r="K40" t="s">
        <v>484</v>
      </c>
      <c r="L40" t="s">
        <v>1</v>
      </c>
      <c r="M40" s="3" t="s">
        <v>26</v>
      </c>
      <c r="N40" t="s">
        <v>484</v>
      </c>
      <c r="O40" t="s">
        <v>1</v>
      </c>
      <c r="P40" t="s">
        <v>465</v>
      </c>
      <c r="Q40" t="s">
        <v>484</v>
      </c>
      <c r="R40" t="s">
        <v>1</v>
      </c>
      <c r="S40">
        <f t="shared" si="0"/>
        <v>856</v>
      </c>
    </row>
    <row r="41" spans="1:19" ht="345" x14ac:dyDescent="0.25">
      <c r="A41" t="s">
        <v>477</v>
      </c>
      <c r="B41" t="s">
        <v>478</v>
      </c>
      <c r="C41" s="3" t="s">
        <v>479</v>
      </c>
      <c r="D41" s="3" t="s">
        <v>944</v>
      </c>
      <c r="E41" s="3" t="s">
        <v>609</v>
      </c>
      <c r="F41" s="3" t="s">
        <v>597</v>
      </c>
      <c r="G41" s="3" t="s">
        <v>961</v>
      </c>
      <c r="H41" s="3" t="s">
        <v>484</v>
      </c>
      <c r="I41" s="3" t="s">
        <v>1</v>
      </c>
      <c r="J41" s="3" t="s">
        <v>980</v>
      </c>
      <c r="K41" t="s">
        <v>484</v>
      </c>
      <c r="L41" t="s">
        <v>1</v>
      </c>
      <c r="M41" s="3" t="s">
        <v>26</v>
      </c>
      <c r="N41" t="s">
        <v>484</v>
      </c>
      <c r="O41" t="s">
        <v>1</v>
      </c>
      <c r="P41" t="s">
        <v>407</v>
      </c>
      <c r="Q41" t="s">
        <v>484</v>
      </c>
      <c r="R41" t="s">
        <v>1</v>
      </c>
      <c r="S41">
        <f t="shared" si="0"/>
        <v>859</v>
      </c>
    </row>
    <row r="42" spans="1:19" ht="345" x14ac:dyDescent="0.25">
      <c r="A42" t="s">
        <v>477</v>
      </c>
      <c r="B42" t="s">
        <v>478</v>
      </c>
      <c r="C42" s="3" t="s">
        <v>479</v>
      </c>
      <c r="D42" s="3" t="s">
        <v>944</v>
      </c>
      <c r="E42" s="3" t="s">
        <v>612</v>
      </c>
      <c r="F42" s="3" t="s">
        <v>613</v>
      </c>
      <c r="G42" s="3" t="s">
        <v>35</v>
      </c>
      <c r="H42" s="3" t="s">
        <v>501</v>
      </c>
      <c r="I42" s="3" t="s">
        <v>1</v>
      </c>
      <c r="J42" s="3" t="s">
        <v>26</v>
      </c>
      <c r="K42" t="s">
        <v>484</v>
      </c>
      <c r="L42" t="s">
        <v>1</v>
      </c>
      <c r="M42" s="3" t="s">
        <v>35</v>
      </c>
      <c r="N42" s="3" t="s">
        <v>501</v>
      </c>
      <c r="O42" t="s">
        <v>1</v>
      </c>
      <c r="P42" t="s">
        <v>372</v>
      </c>
      <c r="Q42" t="s">
        <v>484</v>
      </c>
      <c r="R42" t="s">
        <v>1</v>
      </c>
      <c r="S42">
        <f t="shared" si="0"/>
        <v>854</v>
      </c>
    </row>
    <row r="43" spans="1:19" ht="345" x14ac:dyDescent="0.25">
      <c r="A43" t="s">
        <v>477</v>
      </c>
      <c r="B43" t="s">
        <v>478</v>
      </c>
      <c r="C43" s="3" t="s">
        <v>479</v>
      </c>
      <c r="D43" s="3" t="s">
        <v>944</v>
      </c>
      <c r="E43" s="3" t="s">
        <v>616</v>
      </c>
      <c r="F43" s="3" t="s">
        <v>613</v>
      </c>
      <c r="G43" s="3" t="s">
        <v>26</v>
      </c>
      <c r="H43" s="3" t="s">
        <v>484</v>
      </c>
      <c r="I43" s="3" t="s">
        <v>1</v>
      </c>
      <c r="J43" s="3" t="s">
        <v>366</v>
      </c>
      <c r="K43" t="s">
        <v>484</v>
      </c>
      <c r="L43" t="s">
        <v>1</v>
      </c>
      <c r="M43" s="3" t="s">
        <v>1338</v>
      </c>
      <c r="N43" s="3" t="s">
        <v>3</v>
      </c>
      <c r="O43" t="s">
        <v>1</v>
      </c>
      <c r="P43" t="s">
        <v>372</v>
      </c>
      <c r="Q43" t="s">
        <v>484</v>
      </c>
      <c r="R43" t="s">
        <v>1</v>
      </c>
      <c r="S43">
        <f t="shared" si="0"/>
        <v>848</v>
      </c>
    </row>
    <row r="44" spans="1:19" ht="345" x14ac:dyDescent="0.25">
      <c r="A44" t="s">
        <v>477</v>
      </c>
      <c r="B44" t="s">
        <v>478</v>
      </c>
      <c r="C44" s="3" t="s">
        <v>479</v>
      </c>
      <c r="D44" s="3" t="s">
        <v>944</v>
      </c>
      <c r="E44" s="3" t="s">
        <v>619</v>
      </c>
      <c r="F44" s="3" t="s">
        <v>613</v>
      </c>
      <c r="G44" s="3" t="s">
        <v>26</v>
      </c>
      <c r="H44" s="3" t="s">
        <v>484</v>
      </c>
      <c r="I44" s="3" t="s">
        <v>1</v>
      </c>
      <c r="J44" s="3" t="s">
        <v>416</v>
      </c>
      <c r="K44" t="s">
        <v>484</v>
      </c>
      <c r="L44" t="s">
        <v>1</v>
      </c>
      <c r="M44" s="3" t="s">
        <v>1121</v>
      </c>
      <c r="N44" s="3" t="s">
        <v>3</v>
      </c>
      <c r="O44" t="s">
        <v>1</v>
      </c>
      <c r="P44" t="s">
        <v>372</v>
      </c>
      <c r="Q44" t="s">
        <v>484</v>
      </c>
      <c r="R44" t="s">
        <v>1</v>
      </c>
      <c r="S44">
        <f t="shared" si="0"/>
        <v>851</v>
      </c>
    </row>
    <row r="45" spans="1:19" ht="345" x14ac:dyDescent="0.25">
      <c r="A45" t="s">
        <v>477</v>
      </c>
      <c r="B45" t="s">
        <v>478</v>
      </c>
      <c r="C45" s="3" t="s">
        <v>479</v>
      </c>
      <c r="D45" s="3" t="s">
        <v>944</v>
      </c>
      <c r="E45" s="3" t="s">
        <v>622</v>
      </c>
      <c r="F45" s="3" t="s">
        <v>613</v>
      </c>
      <c r="G45" s="3" t="s">
        <v>961</v>
      </c>
      <c r="H45" s="3" t="s">
        <v>484</v>
      </c>
      <c r="I45" s="3" t="s">
        <v>1</v>
      </c>
      <c r="J45" s="3" t="s">
        <v>984</v>
      </c>
      <c r="K45" t="s">
        <v>484</v>
      </c>
      <c r="L45" t="s">
        <v>1</v>
      </c>
      <c r="M45" s="3" t="s">
        <v>26</v>
      </c>
      <c r="N45" t="s">
        <v>484</v>
      </c>
      <c r="O45" t="s">
        <v>1</v>
      </c>
      <c r="P45" t="s">
        <v>1297</v>
      </c>
      <c r="Q45" t="s">
        <v>484</v>
      </c>
      <c r="R45" t="s">
        <v>1</v>
      </c>
      <c r="S45">
        <f t="shared" si="0"/>
        <v>836</v>
      </c>
    </row>
    <row r="46" spans="1:19" ht="345" x14ac:dyDescent="0.25">
      <c r="A46" t="s">
        <v>477</v>
      </c>
      <c r="B46" t="s">
        <v>478</v>
      </c>
      <c r="C46" s="3" t="s">
        <v>479</v>
      </c>
      <c r="D46" s="3" t="s">
        <v>944</v>
      </c>
      <c r="E46" s="3" t="s">
        <v>625</v>
      </c>
      <c r="F46" s="3" t="s">
        <v>756</v>
      </c>
      <c r="G46" s="3" t="s">
        <v>952</v>
      </c>
      <c r="H46" s="3" t="s">
        <v>484</v>
      </c>
      <c r="I46" s="3" t="s">
        <v>1</v>
      </c>
      <c r="J46" s="3" t="s">
        <v>985</v>
      </c>
      <c r="K46" t="s">
        <v>3</v>
      </c>
      <c r="L46" t="s">
        <v>1</v>
      </c>
      <c r="M46" s="3" t="s">
        <v>32</v>
      </c>
      <c r="N46" s="3" t="s">
        <v>501</v>
      </c>
      <c r="O46" t="s">
        <v>1</v>
      </c>
      <c r="P46" t="s">
        <v>1296</v>
      </c>
      <c r="Q46" t="s">
        <v>484</v>
      </c>
      <c r="R46" t="s">
        <v>1</v>
      </c>
      <c r="S46">
        <f t="shared" si="0"/>
        <v>863</v>
      </c>
    </row>
    <row r="47" spans="1:19" ht="345" x14ac:dyDescent="0.25">
      <c r="A47" t="s">
        <v>477</v>
      </c>
      <c r="B47" t="s">
        <v>478</v>
      </c>
      <c r="C47" s="3" t="s">
        <v>479</v>
      </c>
      <c r="D47" s="3" t="s">
        <v>944</v>
      </c>
      <c r="E47" s="3" t="s">
        <v>628</v>
      </c>
      <c r="F47" s="3" t="s">
        <v>629</v>
      </c>
      <c r="G47" s="3" t="s">
        <v>35</v>
      </c>
      <c r="H47" s="3" t="s">
        <v>484</v>
      </c>
      <c r="I47" s="3" t="s">
        <v>1</v>
      </c>
      <c r="J47" s="3" t="s">
        <v>986</v>
      </c>
      <c r="K47" t="s">
        <v>484</v>
      </c>
      <c r="L47" t="s">
        <v>1</v>
      </c>
      <c r="M47" s="3" t="s">
        <v>35</v>
      </c>
      <c r="N47" s="3" t="s">
        <v>484</v>
      </c>
      <c r="O47" t="s">
        <v>1</v>
      </c>
      <c r="P47" t="s">
        <v>1283</v>
      </c>
      <c r="Q47" s="3" t="s">
        <v>484</v>
      </c>
      <c r="R47" t="s">
        <v>1</v>
      </c>
      <c r="S47">
        <f t="shared" si="0"/>
        <v>871</v>
      </c>
    </row>
    <row r="48" spans="1:19" ht="345" x14ac:dyDescent="0.25">
      <c r="A48" t="s">
        <v>477</v>
      </c>
      <c r="B48" t="s">
        <v>478</v>
      </c>
      <c r="C48" s="3" t="s">
        <v>479</v>
      </c>
      <c r="D48" s="3" t="s">
        <v>944</v>
      </c>
      <c r="E48" s="3" t="s">
        <v>632</v>
      </c>
      <c r="F48" s="3" t="s">
        <v>629</v>
      </c>
      <c r="G48" s="3" t="s">
        <v>987</v>
      </c>
      <c r="H48" s="3" t="s">
        <v>484</v>
      </c>
      <c r="I48" s="3" t="s">
        <v>1</v>
      </c>
      <c r="J48" s="3" t="s">
        <v>988</v>
      </c>
      <c r="K48" t="s">
        <v>484</v>
      </c>
      <c r="L48" t="s">
        <v>1</v>
      </c>
      <c r="M48" s="3" t="s">
        <v>35</v>
      </c>
      <c r="N48" s="3" t="s">
        <v>484</v>
      </c>
      <c r="O48" t="s">
        <v>1</v>
      </c>
      <c r="P48" t="s">
        <v>447</v>
      </c>
      <c r="Q48" s="3" t="s">
        <v>484</v>
      </c>
      <c r="R48" t="s">
        <v>1</v>
      </c>
      <c r="S48">
        <f t="shared" si="0"/>
        <v>869</v>
      </c>
    </row>
    <row r="49" spans="1:19" ht="345" x14ac:dyDescent="0.25">
      <c r="A49" t="s">
        <v>477</v>
      </c>
      <c r="B49" t="s">
        <v>478</v>
      </c>
      <c r="C49" s="3" t="s">
        <v>479</v>
      </c>
      <c r="D49" s="3" t="s">
        <v>944</v>
      </c>
      <c r="E49" s="3" t="s">
        <v>635</v>
      </c>
      <c r="F49" s="3" t="s">
        <v>629</v>
      </c>
      <c r="G49" s="3" t="s">
        <v>959</v>
      </c>
      <c r="H49" s="3" t="s">
        <v>484</v>
      </c>
      <c r="I49" s="3" t="s">
        <v>1</v>
      </c>
      <c r="J49" s="3" t="s">
        <v>989</v>
      </c>
      <c r="K49" t="s">
        <v>484</v>
      </c>
      <c r="L49" t="s">
        <v>1</v>
      </c>
      <c r="M49" s="3" t="s">
        <v>35</v>
      </c>
      <c r="N49" s="3" t="s">
        <v>484</v>
      </c>
      <c r="O49" t="s">
        <v>1</v>
      </c>
      <c r="P49" t="s">
        <v>1283</v>
      </c>
      <c r="Q49" s="3" t="s">
        <v>484</v>
      </c>
      <c r="R49" t="s">
        <v>1</v>
      </c>
      <c r="S49">
        <f t="shared" si="0"/>
        <v>865</v>
      </c>
    </row>
    <row r="50" spans="1:19" ht="345" x14ac:dyDescent="0.25">
      <c r="A50" t="s">
        <v>477</v>
      </c>
      <c r="B50" t="s">
        <v>478</v>
      </c>
      <c r="C50" s="3" t="s">
        <v>479</v>
      </c>
      <c r="D50" s="3" t="s">
        <v>944</v>
      </c>
      <c r="E50" s="3" t="s">
        <v>638</v>
      </c>
      <c r="F50" s="3" t="s">
        <v>629</v>
      </c>
      <c r="G50" s="3" t="s">
        <v>952</v>
      </c>
      <c r="H50" s="3" t="s">
        <v>501</v>
      </c>
      <c r="I50" s="3" t="s">
        <v>1</v>
      </c>
      <c r="J50" s="3" t="s">
        <v>447</v>
      </c>
      <c r="K50" t="s">
        <v>484</v>
      </c>
      <c r="L50" t="s">
        <v>1</v>
      </c>
      <c r="M50" s="3" t="s">
        <v>35</v>
      </c>
      <c r="N50" s="3" t="s">
        <v>484</v>
      </c>
      <c r="O50" t="s">
        <v>1</v>
      </c>
      <c r="P50" t="s">
        <v>447</v>
      </c>
      <c r="Q50" s="3" t="s">
        <v>484</v>
      </c>
      <c r="R50" t="s">
        <v>1</v>
      </c>
      <c r="S50">
        <f t="shared" si="0"/>
        <v>865</v>
      </c>
    </row>
    <row r="51" spans="1:19" ht="345" x14ac:dyDescent="0.25">
      <c r="A51" t="s">
        <v>477</v>
      </c>
      <c r="B51" t="s">
        <v>478</v>
      </c>
      <c r="C51" s="3" t="s">
        <v>479</v>
      </c>
      <c r="D51" s="3" t="s">
        <v>944</v>
      </c>
      <c r="E51" s="3" t="s">
        <v>641</v>
      </c>
      <c r="F51" s="3" t="s">
        <v>629</v>
      </c>
      <c r="G51" s="3" t="s">
        <v>35</v>
      </c>
      <c r="H51" s="3" t="s">
        <v>484</v>
      </c>
      <c r="I51" s="3" t="s">
        <v>1</v>
      </c>
      <c r="J51" s="3" t="s">
        <v>990</v>
      </c>
      <c r="K51" t="s">
        <v>484</v>
      </c>
      <c r="L51" t="s">
        <v>1</v>
      </c>
      <c r="M51" s="3" t="s">
        <v>35</v>
      </c>
      <c r="N51" s="3" t="s">
        <v>484</v>
      </c>
      <c r="O51" t="s">
        <v>1</v>
      </c>
      <c r="P51" t="s">
        <v>1283</v>
      </c>
      <c r="Q51" s="3" t="s">
        <v>484</v>
      </c>
      <c r="R51" t="s">
        <v>1</v>
      </c>
      <c r="S51">
        <f t="shared" si="0"/>
        <v>870</v>
      </c>
    </row>
    <row r="52" spans="1:19" ht="345" x14ac:dyDescent="0.25">
      <c r="A52" t="s">
        <v>477</v>
      </c>
      <c r="B52" t="s">
        <v>478</v>
      </c>
      <c r="C52" s="3" t="s">
        <v>479</v>
      </c>
      <c r="D52" s="3" t="s">
        <v>944</v>
      </c>
      <c r="E52" s="3" t="s">
        <v>644</v>
      </c>
      <c r="F52" s="3" t="s">
        <v>645</v>
      </c>
      <c r="G52" s="3" t="s">
        <v>397</v>
      </c>
      <c r="H52" s="3" t="s">
        <v>501</v>
      </c>
      <c r="I52" s="3" t="s">
        <v>1</v>
      </c>
      <c r="J52" s="3" t="s">
        <v>991</v>
      </c>
      <c r="K52" t="s">
        <v>501</v>
      </c>
      <c r="L52" t="s">
        <v>1</v>
      </c>
      <c r="M52" s="3" t="s">
        <v>32</v>
      </c>
      <c r="N52" t="s">
        <v>484</v>
      </c>
      <c r="O52" t="s">
        <v>1</v>
      </c>
      <c r="P52" t="s">
        <v>465</v>
      </c>
      <c r="Q52" t="s">
        <v>501</v>
      </c>
      <c r="R52" t="s">
        <v>1</v>
      </c>
      <c r="S52">
        <f t="shared" si="0"/>
        <v>864</v>
      </c>
    </row>
    <row r="53" spans="1:19" ht="345" x14ac:dyDescent="0.25">
      <c r="A53" t="s">
        <v>477</v>
      </c>
      <c r="B53" t="s">
        <v>478</v>
      </c>
      <c r="C53" s="3" t="s">
        <v>479</v>
      </c>
      <c r="D53" s="3" t="s">
        <v>944</v>
      </c>
      <c r="E53" s="3" t="s">
        <v>648</v>
      </c>
      <c r="F53" s="3" t="s">
        <v>645</v>
      </c>
      <c r="G53" s="3" t="s">
        <v>952</v>
      </c>
      <c r="H53" s="3" t="s">
        <v>484</v>
      </c>
      <c r="I53" s="3" t="s">
        <v>1</v>
      </c>
      <c r="J53" s="3" t="s">
        <v>992</v>
      </c>
      <c r="K53" t="s">
        <v>484</v>
      </c>
      <c r="L53" t="s">
        <v>1</v>
      </c>
      <c r="M53" s="3" t="s">
        <v>1339</v>
      </c>
      <c r="N53" s="3" t="s">
        <v>3</v>
      </c>
      <c r="O53" t="s">
        <v>1</v>
      </c>
      <c r="P53" t="s">
        <v>953</v>
      </c>
      <c r="Q53" t="s">
        <v>484</v>
      </c>
      <c r="R53" t="s">
        <v>1</v>
      </c>
      <c r="S53">
        <f t="shared" si="0"/>
        <v>853</v>
      </c>
    </row>
    <row r="54" spans="1:19" ht="345" x14ac:dyDescent="0.25">
      <c r="A54" t="s">
        <v>477</v>
      </c>
      <c r="B54" t="s">
        <v>478</v>
      </c>
      <c r="C54" s="3" t="s">
        <v>479</v>
      </c>
      <c r="D54" s="3" t="s">
        <v>944</v>
      </c>
      <c r="E54" s="3" t="s">
        <v>651</v>
      </c>
      <c r="F54" s="3" t="s">
        <v>645</v>
      </c>
      <c r="G54" s="3" t="s">
        <v>397</v>
      </c>
      <c r="H54" s="3" t="s">
        <v>501</v>
      </c>
      <c r="I54" s="3" t="s">
        <v>1</v>
      </c>
      <c r="J54" s="3" t="s">
        <v>993</v>
      </c>
      <c r="K54" t="s">
        <v>501</v>
      </c>
      <c r="L54" t="s">
        <v>1</v>
      </c>
      <c r="M54" s="3" t="s">
        <v>1340</v>
      </c>
      <c r="N54" s="3" t="s">
        <v>3</v>
      </c>
      <c r="O54" t="s">
        <v>1</v>
      </c>
      <c r="P54" t="s">
        <v>1283</v>
      </c>
      <c r="Q54" t="s">
        <v>501</v>
      </c>
      <c r="R54" t="s">
        <v>1</v>
      </c>
      <c r="S54">
        <f t="shared" si="0"/>
        <v>857</v>
      </c>
    </row>
    <row r="55" spans="1:19" ht="345" x14ac:dyDescent="0.25">
      <c r="A55" t="s">
        <v>477</v>
      </c>
      <c r="B55" t="s">
        <v>478</v>
      </c>
      <c r="C55" s="3" t="s">
        <v>479</v>
      </c>
      <c r="D55" s="3" t="s">
        <v>944</v>
      </c>
      <c r="E55" s="3" t="s">
        <v>654</v>
      </c>
      <c r="F55" s="3" t="s">
        <v>645</v>
      </c>
      <c r="G55" s="3" t="s">
        <v>35</v>
      </c>
      <c r="H55" s="3" t="s">
        <v>501</v>
      </c>
      <c r="I55" s="3" t="s">
        <v>1</v>
      </c>
      <c r="J55" s="3" t="s">
        <v>994</v>
      </c>
      <c r="K55" t="s">
        <v>501</v>
      </c>
      <c r="L55" t="s">
        <v>1</v>
      </c>
      <c r="M55" s="3" t="s">
        <v>26</v>
      </c>
      <c r="N55" s="3" t="s">
        <v>501</v>
      </c>
      <c r="O55" t="s">
        <v>1</v>
      </c>
      <c r="P55" t="s">
        <v>953</v>
      </c>
      <c r="Q55" t="s">
        <v>484</v>
      </c>
      <c r="R55" t="s">
        <v>1</v>
      </c>
      <c r="S55">
        <f t="shared" si="0"/>
        <v>859</v>
      </c>
    </row>
    <row r="56" spans="1:19" ht="345" x14ac:dyDescent="0.25">
      <c r="A56" t="s">
        <v>477</v>
      </c>
      <c r="B56" t="s">
        <v>478</v>
      </c>
      <c r="C56" s="3" t="s">
        <v>479</v>
      </c>
      <c r="D56" s="3" t="s">
        <v>944</v>
      </c>
      <c r="E56" s="3" t="s">
        <v>657</v>
      </c>
      <c r="F56" s="3" t="s">
        <v>645</v>
      </c>
      <c r="G56" s="3" t="s">
        <v>35</v>
      </c>
      <c r="H56" s="3" t="s">
        <v>501</v>
      </c>
      <c r="I56" s="3" t="s">
        <v>1</v>
      </c>
      <c r="J56" s="3" t="s">
        <v>995</v>
      </c>
      <c r="K56" t="s">
        <v>484</v>
      </c>
      <c r="L56" t="s">
        <v>1</v>
      </c>
      <c r="M56" s="3" t="s">
        <v>32</v>
      </c>
      <c r="N56" t="s">
        <v>484</v>
      </c>
      <c r="O56" t="s">
        <v>1</v>
      </c>
      <c r="P56" t="s">
        <v>953</v>
      </c>
      <c r="Q56" t="s">
        <v>484</v>
      </c>
      <c r="R56" t="s">
        <v>1</v>
      </c>
      <c r="S56">
        <f t="shared" si="0"/>
        <v>860</v>
      </c>
    </row>
    <row r="57" spans="1:19" ht="345" x14ac:dyDescent="0.25">
      <c r="A57" t="s">
        <v>477</v>
      </c>
      <c r="B57" t="s">
        <v>478</v>
      </c>
      <c r="C57" s="3" t="s">
        <v>479</v>
      </c>
      <c r="D57" s="3" t="s">
        <v>944</v>
      </c>
      <c r="E57" s="3" t="s">
        <v>660</v>
      </c>
      <c r="F57" s="3" t="s">
        <v>140</v>
      </c>
      <c r="G57" s="3" t="s">
        <v>410</v>
      </c>
      <c r="H57" s="3" t="s">
        <v>484</v>
      </c>
      <c r="I57" s="3" t="s">
        <v>1</v>
      </c>
      <c r="J57" s="3" t="s">
        <v>996</v>
      </c>
      <c r="K57" t="s">
        <v>484</v>
      </c>
      <c r="L57" t="s">
        <v>1</v>
      </c>
      <c r="M57" s="3" t="s">
        <v>1341</v>
      </c>
      <c r="N57" s="3" t="s">
        <v>484</v>
      </c>
      <c r="O57" t="s">
        <v>1</v>
      </c>
      <c r="P57" t="s">
        <v>1283</v>
      </c>
      <c r="Q57" t="s">
        <v>484</v>
      </c>
      <c r="R57" t="s">
        <v>1</v>
      </c>
      <c r="S57">
        <f t="shared" si="0"/>
        <v>847</v>
      </c>
    </row>
    <row r="58" spans="1:19" ht="345" x14ac:dyDescent="0.25">
      <c r="A58" t="s">
        <v>477</v>
      </c>
      <c r="B58" t="s">
        <v>478</v>
      </c>
      <c r="C58" s="3" t="s">
        <v>479</v>
      </c>
      <c r="D58" s="3" t="s">
        <v>944</v>
      </c>
      <c r="E58" s="3" t="s">
        <v>663</v>
      </c>
      <c r="F58" s="3" t="s">
        <v>140</v>
      </c>
      <c r="G58" s="3" t="s">
        <v>35</v>
      </c>
      <c r="H58" s="3" t="s">
        <v>484</v>
      </c>
      <c r="I58" s="3" t="s">
        <v>1</v>
      </c>
      <c r="J58" s="3" t="s">
        <v>997</v>
      </c>
      <c r="K58" t="s">
        <v>484</v>
      </c>
      <c r="L58" t="s">
        <v>1</v>
      </c>
      <c r="M58" s="3" t="s">
        <v>35</v>
      </c>
      <c r="N58" s="3" t="s">
        <v>484</v>
      </c>
      <c r="O58" t="s">
        <v>1</v>
      </c>
      <c r="P58" t="s">
        <v>1283</v>
      </c>
      <c r="Q58" t="s">
        <v>484</v>
      </c>
      <c r="R58" t="s">
        <v>1</v>
      </c>
      <c r="S58">
        <f t="shared" si="0"/>
        <v>845</v>
      </c>
    </row>
    <row r="59" spans="1:19" ht="345" x14ac:dyDescent="0.25">
      <c r="A59" t="s">
        <v>477</v>
      </c>
      <c r="B59" t="s">
        <v>478</v>
      </c>
      <c r="C59" s="3" t="s">
        <v>479</v>
      </c>
      <c r="D59" s="3" t="s">
        <v>944</v>
      </c>
      <c r="E59" s="3" t="s">
        <v>666</v>
      </c>
      <c r="F59" s="3" t="s">
        <v>140</v>
      </c>
      <c r="G59" s="3" t="s">
        <v>26</v>
      </c>
      <c r="H59" s="3" t="s">
        <v>484</v>
      </c>
      <c r="I59" s="3" t="s">
        <v>1</v>
      </c>
      <c r="J59" s="3" t="s">
        <v>998</v>
      </c>
      <c r="K59" t="s">
        <v>484</v>
      </c>
      <c r="L59" t="s">
        <v>1</v>
      </c>
      <c r="M59" s="3" t="s">
        <v>1030</v>
      </c>
      <c r="N59" s="3" t="s">
        <v>484</v>
      </c>
      <c r="O59" t="s">
        <v>1</v>
      </c>
      <c r="P59" t="s">
        <v>1297</v>
      </c>
      <c r="Q59" t="s">
        <v>484</v>
      </c>
      <c r="R59" t="s">
        <v>1</v>
      </c>
      <c r="S59">
        <f t="shared" si="0"/>
        <v>830</v>
      </c>
    </row>
    <row r="60" spans="1:19" ht="345" x14ac:dyDescent="0.25">
      <c r="A60" t="s">
        <v>477</v>
      </c>
      <c r="B60" t="s">
        <v>478</v>
      </c>
      <c r="C60" s="3" t="s">
        <v>479</v>
      </c>
      <c r="D60" s="3" t="s">
        <v>944</v>
      </c>
      <c r="E60" s="3" t="s">
        <v>669</v>
      </c>
      <c r="F60" s="3" t="s">
        <v>140</v>
      </c>
      <c r="G60" s="3" t="s">
        <v>974</v>
      </c>
      <c r="H60" s="3" t="s">
        <v>484</v>
      </c>
      <c r="I60" s="3" t="s">
        <v>1</v>
      </c>
      <c r="J60" s="3" t="s">
        <v>416</v>
      </c>
      <c r="K60" t="s">
        <v>484</v>
      </c>
      <c r="L60" t="s">
        <v>1</v>
      </c>
      <c r="M60" s="3" t="s">
        <v>1337</v>
      </c>
      <c r="N60" s="3" t="s">
        <v>484</v>
      </c>
      <c r="O60" t="s">
        <v>1</v>
      </c>
      <c r="P60" t="s">
        <v>1297</v>
      </c>
      <c r="Q60" t="s">
        <v>484</v>
      </c>
      <c r="R60" t="s">
        <v>1</v>
      </c>
      <c r="S60">
        <f t="shared" si="0"/>
        <v>859</v>
      </c>
    </row>
    <row r="61" spans="1:19" ht="345" x14ac:dyDescent="0.25">
      <c r="A61" t="s">
        <v>477</v>
      </c>
      <c r="B61" t="s">
        <v>478</v>
      </c>
      <c r="C61" s="3" t="s">
        <v>479</v>
      </c>
      <c r="D61" s="3" t="s">
        <v>944</v>
      </c>
      <c r="E61" s="3" t="s">
        <v>672</v>
      </c>
      <c r="F61" s="3" t="s">
        <v>140</v>
      </c>
      <c r="G61" s="3" t="s">
        <v>964</v>
      </c>
      <c r="H61" s="3" t="s">
        <v>484</v>
      </c>
      <c r="I61" s="3" t="s">
        <v>1</v>
      </c>
      <c r="J61" s="3" t="s">
        <v>990</v>
      </c>
      <c r="K61" t="s">
        <v>484</v>
      </c>
      <c r="L61" t="s">
        <v>1</v>
      </c>
      <c r="M61" s="3" t="s">
        <v>35</v>
      </c>
      <c r="N61" s="3" t="s">
        <v>484</v>
      </c>
      <c r="O61" t="s">
        <v>1</v>
      </c>
      <c r="P61" t="s">
        <v>1283</v>
      </c>
      <c r="Q61" t="s">
        <v>484</v>
      </c>
      <c r="R61" t="s">
        <v>1</v>
      </c>
      <c r="S61">
        <f t="shared" si="0"/>
        <v>856</v>
      </c>
    </row>
    <row r="62" spans="1:19" ht="345" x14ac:dyDescent="0.25">
      <c r="A62" t="s">
        <v>477</v>
      </c>
      <c r="B62" t="s">
        <v>478</v>
      </c>
      <c r="C62" s="3" t="s">
        <v>479</v>
      </c>
      <c r="D62" s="3" t="s">
        <v>944</v>
      </c>
      <c r="E62" s="3" t="s">
        <v>675</v>
      </c>
      <c r="F62" s="3" t="s">
        <v>676</v>
      </c>
      <c r="G62" s="3" t="s">
        <v>999</v>
      </c>
      <c r="H62" s="3" t="s">
        <v>501</v>
      </c>
      <c r="I62" s="3" t="s">
        <v>1</v>
      </c>
      <c r="J62" s="3" t="s">
        <v>447</v>
      </c>
      <c r="K62" t="s">
        <v>501</v>
      </c>
      <c r="L62" t="s">
        <v>1</v>
      </c>
      <c r="M62" s="3" t="s">
        <v>32</v>
      </c>
      <c r="N62" t="s">
        <v>484</v>
      </c>
      <c r="O62" t="s">
        <v>1</v>
      </c>
      <c r="P62" t="s">
        <v>447</v>
      </c>
      <c r="Q62" t="s">
        <v>501</v>
      </c>
      <c r="R62" t="s">
        <v>1</v>
      </c>
      <c r="S62">
        <f t="shared" si="0"/>
        <v>861</v>
      </c>
    </row>
    <row r="63" spans="1:19" ht="345" x14ac:dyDescent="0.25">
      <c r="A63" t="s">
        <v>477</v>
      </c>
      <c r="B63" t="s">
        <v>478</v>
      </c>
      <c r="C63" s="3" t="s">
        <v>479</v>
      </c>
      <c r="D63" s="3" t="s">
        <v>944</v>
      </c>
      <c r="E63" s="3" t="s">
        <v>679</v>
      </c>
      <c r="F63" s="3" t="s">
        <v>676</v>
      </c>
      <c r="G63" s="3" t="s">
        <v>32</v>
      </c>
      <c r="H63" s="3" t="s">
        <v>484</v>
      </c>
      <c r="I63" s="3" t="s">
        <v>1</v>
      </c>
      <c r="J63" s="3" t="s">
        <v>1000</v>
      </c>
      <c r="K63" t="s">
        <v>501</v>
      </c>
      <c r="L63" t="s">
        <v>1</v>
      </c>
      <c r="M63" s="3" t="s">
        <v>32</v>
      </c>
      <c r="N63" t="s">
        <v>484</v>
      </c>
      <c r="O63" t="s">
        <v>1</v>
      </c>
      <c r="P63" t="s">
        <v>388</v>
      </c>
      <c r="Q63" t="s">
        <v>484</v>
      </c>
      <c r="R63" t="s">
        <v>1</v>
      </c>
      <c r="S63">
        <f t="shared" si="0"/>
        <v>863</v>
      </c>
    </row>
    <row r="64" spans="1:19" ht="345" x14ac:dyDescent="0.25">
      <c r="A64" t="s">
        <v>477</v>
      </c>
      <c r="B64" t="s">
        <v>478</v>
      </c>
      <c r="C64" s="3" t="s">
        <v>479</v>
      </c>
      <c r="D64" s="3" t="s">
        <v>944</v>
      </c>
      <c r="E64" s="3" t="s">
        <v>682</v>
      </c>
      <c r="F64" s="3" t="s">
        <v>676</v>
      </c>
      <c r="G64" s="3" t="s">
        <v>959</v>
      </c>
      <c r="H64" s="3" t="s">
        <v>501</v>
      </c>
      <c r="I64" s="3" t="s">
        <v>1</v>
      </c>
      <c r="J64" s="3" t="s">
        <v>1001</v>
      </c>
      <c r="K64" t="s">
        <v>501</v>
      </c>
      <c r="L64" t="s">
        <v>1</v>
      </c>
      <c r="M64" s="3" t="s">
        <v>32</v>
      </c>
      <c r="N64" t="s">
        <v>484</v>
      </c>
      <c r="O64" t="s">
        <v>1</v>
      </c>
      <c r="P64" t="s">
        <v>447</v>
      </c>
      <c r="Q64" t="s">
        <v>501</v>
      </c>
      <c r="R64" t="s">
        <v>1</v>
      </c>
      <c r="S64">
        <f t="shared" si="0"/>
        <v>856</v>
      </c>
    </row>
    <row r="65" spans="1:19" ht="345" x14ac:dyDescent="0.25">
      <c r="A65" t="s">
        <v>477</v>
      </c>
      <c r="B65" t="s">
        <v>478</v>
      </c>
      <c r="C65" s="3" t="s">
        <v>479</v>
      </c>
      <c r="D65" s="3" t="s">
        <v>944</v>
      </c>
      <c r="E65" s="3" t="s">
        <v>685</v>
      </c>
      <c r="F65" s="3" t="s">
        <v>676</v>
      </c>
      <c r="G65" s="3" t="s">
        <v>35</v>
      </c>
      <c r="H65" s="3" t="s">
        <v>501</v>
      </c>
      <c r="I65" s="3" t="s">
        <v>1</v>
      </c>
      <c r="J65" s="3" t="s">
        <v>1002</v>
      </c>
      <c r="K65" t="s">
        <v>484</v>
      </c>
      <c r="L65" t="s">
        <v>1</v>
      </c>
      <c r="M65" s="3" t="s">
        <v>32</v>
      </c>
      <c r="N65" t="s">
        <v>484</v>
      </c>
      <c r="O65" t="s">
        <v>1</v>
      </c>
      <c r="P65" t="s">
        <v>447</v>
      </c>
      <c r="Q65" t="s">
        <v>501</v>
      </c>
      <c r="R65" t="s">
        <v>1</v>
      </c>
      <c r="S65">
        <f t="shared" si="0"/>
        <v>858</v>
      </c>
    </row>
    <row r="66" spans="1:19" ht="345" x14ac:dyDescent="0.25">
      <c r="A66" t="s">
        <v>477</v>
      </c>
      <c r="B66" t="s">
        <v>478</v>
      </c>
      <c r="C66" s="3" t="s">
        <v>479</v>
      </c>
      <c r="D66" s="3" t="s">
        <v>944</v>
      </c>
      <c r="E66" s="3" t="s">
        <v>688</v>
      </c>
      <c r="F66" s="3" t="s">
        <v>676</v>
      </c>
      <c r="G66" s="3" t="s">
        <v>974</v>
      </c>
      <c r="H66" s="3" t="s">
        <v>501</v>
      </c>
      <c r="I66" s="3" t="s">
        <v>1</v>
      </c>
      <c r="J66" s="3" t="s">
        <v>410</v>
      </c>
      <c r="K66" t="s">
        <v>484</v>
      </c>
      <c r="L66" t="s">
        <v>1</v>
      </c>
      <c r="M66" s="3" t="s">
        <v>35</v>
      </c>
      <c r="N66" s="3" t="s">
        <v>501</v>
      </c>
      <c r="O66" t="s">
        <v>1</v>
      </c>
      <c r="P66" t="s">
        <v>465</v>
      </c>
      <c r="Q66" t="s">
        <v>501</v>
      </c>
      <c r="R66" t="s">
        <v>1</v>
      </c>
      <c r="S66">
        <f t="shared" si="0"/>
        <v>851</v>
      </c>
    </row>
    <row r="67" spans="1:19" ht="345" x14ac:dyDescent="0.25">
      <c r="A67" t="s">
        <v>477</v>
      </c>
      <c r="B67" t="s">
        <v>478</v>
      </c>
      <c r="C67" s="3" t="s">
        <v>479</v>
      </c>
      <c r="D67" s="3" t="s">
        <v>944</v>
      </c>
      <c r="E67" s="3" t="s">
        <v>691</v>
      </c>
      <c r="F67" s="3" t="s">
        <v>692</v>
      </c>
      <c r="G67" s="3" t="s">
        <v>32</v>
      </c>
      <c r="H67" s="3" t="s">
        <v>484</v>
      </c>
      <c r="I67" s="3" t="s">
        <v>1</v>
      </c>
      <c r="J67" s="3" t="s">
        <v>398</v>
      </c>
      <c r="K67" t="s">
        <v>484</v>
      </c>
      <c r="L67" t="s">
        <v>1</v>
      </c>
      <c r="M67" s="3" t="s">
        <v>32</v>
      </c>
      <c r="N67" t="s">
        <v>484</v>
      </c>
      <c r="O67" t="s">
        <v>1</v>
      </c>
      <c r="P67" t="s">
        <v>953</v>
      </c>
      <c r="Q67" t="s">
        <v>484</v>
      </c>
      <c r="R67" t="s">
        <v>1</v>
      </c>
      <c r="S67">
        <f t="shared" ref="S67:S130" si="1">LEN(D67)+LEN(E67)</f>
        <v>846</v>
      </c>
    </row>
    <row r="68" spans="1:19" ht="345" x14ac:dyDescent="0.25">
      <c r="A68" t="s">
        <v>477</v>
      </c>
      <c r="B68" t="s">
        <v>478</v>
      </c>
      <c r="C68" s="3" t="s">
        <v>479</v>
      </c>
      <c r="D68" s="3" t="s">
        <v>944</v>
      </c>
      <c r="E68" s="3" t="s">
        <v>695</v>
      </c>
      <c r="F68" s="3" t="s">
        <v>692</v>
      </c>
      <c r="G68" s="3" t="s">
        <v>1003</v>
      </c>
      <c r="H68" s="3" t="s">
        <v>484</v>
      </c>
      <c r="I68" s="3" t="s">
        <v>1</v>
      </c>
      <c r="J68" s="3" t="s">
        <v>453</v>
      </c>
      <c r="K68" t="s">
        <v>484</v>
      </c>
      <c r="L68" t="s">
        <v>1</v>
      </c>
      <c r="M68" s="3" t="s">
        <v>32</v>
      </c>
      <c r="N68" t="s">
        <v>484</v>
      </c>
      <c r="O68" t="s">
        <v>1</v>
      </c>
      <c r="P68" t="s">
        <v>1296</v>
      </c>
      <c r="Q68" t="s">
        <v>484</v>
      </c>
      <c r="R68" t="s">
        <v>1</v>
      </c>
      <c r="S68">
        <f t="shared" si="1"/>
        <v>846</v>
      </c>
    </row>
    <row r="69" spans="1:19" ht="345" x14ac:dyDescent="0.25">
      <c r="A69" t="s">
        <v>477</v>
      </c>
      <c r="B69" t="s">
        <v>478</v>
      </c>
      <c r="C69" s="3" t="s">
        <v>479</v>
      </c>
      <c r="D69" s="3" t="s">
        <v>944</v>
      </c>
      <c r="E69" s="3" t="s">
        <v>698</v>
      </c>
      <c r="F69" s="3" t="s">
        <v>692</v>
      </c>
      <c r="G69" s="3" t="s">
        <v>32</v>
      </c>
      <c r="H69" s="3" t="s">
        <v>484</v>
      </c>
      <c r="I69" s="3" t="s">
        <v>1</v>
      </c>
      <c r="J69" s="3" t="s">
        <v>1004</v>
      </c>
      <c r="K69" t="s">
        <v>484</v>
      </c>
      <c r="L69" t="s">
        <v>1</v>
      </c>
      <c r="M69" s="3" t="s">
        <v>32</v>
      </c>
      <c r="N69" t="s">
        <v>484</v>
      </c>
      <c r="O69" t="s">
        <v>1</v>
      </c>
      <c r="P69" t="s">
        <v>953</v>
      </c>
      <c r="Q69" t="s">
        <v>484</v>
      </c>
      <c r="R69" t="s">
        <v>1</v>
      </c>
      <c r="S69">
        <f t="shared" si="1"/>
        <v>859</v>
      </c>
    </row>
    <row r="70" spans="1:19" ht="345" x14ac:dyDescent="0.25">
      <c r="A70" t="s">
        <v>477</v>
      </c>
      <c r="B70" t="s">
        <v>478</v>
      </c>
      <c r="C70" s="3" t="s">
        <v>479</v>
      </c>
      <c r="D70" s="3" t="s">
        <v>944</v>
      </c>
      <c r="E70" s="3" t="s">
        <v>701</v>
      </c>
      <c r="F70" s="3" t="s">
        <v>692</v>
      </c>
      <c r="G70" s="3" t="s">
        <v>952</v>
      </c>
      <c r="H70" s="3" t="s">
        <v>484</v>
      </c>
      <c r="I70" s="3" t="s">
        <v>1</v>
      </c>
      <c r="J70" s="3" t="s">
        <v>1005</v>
      </c>
      <c r="K70" t="s">
        <v>484</v>
      </c>
      <c r="L70" t="s">
        <v>1</v>
      </c>
      <c r="M70" s="3" t="s">
        <v>32</v>
      </c>
      <c r="N70" t="s">
        <v>484</v>
      </c>
      <c r="O70" t="s">
        <v>1</v>
      </c>
      <c r="P70" t="s">
        <v>388</v>
      </c>
      <c r="Q70" t="s">
        <v>484</v>
      </c>
      <c r="R70" t="s">
        <v>1</v>
      </c>
      <c r="S70">
        <f t="shared" si="1"/>
        <v>855</v>
      </c>
    </row>
    <row r="71" spans="1:19" ht="345" x14ac:dyDescent="0.25">
      <c r="A71" t="s">
        <v>477</v>
      </c>
      <c r="B71" t="s">
        <v>478</v>
      </c>
      <c r="C71" s="3" t="s">
        <v>479</v>
      </c>
      <c r="D71" s="3" t="s">
        <v>944</v>
      </c>
      <c r="E71" s="3" t="s">
        <v>704</v>
      </c>
      <c r="F71" s="3" t="s">
        <v>692</v>
      </c>
      <c r="G71" s="3" t="s">
        <v>969</v>
      </c>
      <c r="H71" s="3" t="s">
        <v>484</v>
      </c>
      <c r="I71" s="3" t="s">
        <v>1</v>
      </c>
      <c r="J71" s="3" t="s">
        <v>398</v>
      </c>
      <c r="K71" t="s">
        <v>484</v>
      </c>
      <c r="L71" t="s">
        <v>1</v>
      </c>
      <c r="M71" s="3" t="s">
        <v>32</v>
      </c>
      <c r="N71" t="s">
        <v>484</v>
      </c>
      <c r="O71" t="s">
        <v>1</v>
      </c>
      <c r="P71" t="s">
        <v>388</v>
      </c>
      <c r="Q71" t="s">
        <v>484</v>
      </c>
      <c r="R71" t="s">
        <v>1</v>
      </c>
      <c r="S71">
        <f t="shared" si="1"/>
        <v>854</v>
      </c>
    </row>
    <row r="72" spans="1:19" ht="345" x14ac:dyDescent="0.25">
      <c r="A72" t="s">
        <v>477</v>
      </c>
      <c r="B72" t="s">
        <v>478</v>
      </c>
      <c r="C72" s="3" t="s">
        <v>479</v>
      </c>
      <c r="D72" s="3" t="s">
        <v>944</v>
      </c>
      <c r="E72" s="3" t="s">
        <v>707</v>
      </c>
      <c r="F72" s="3" t="s">
        <v>708</v>
      </c>
      <c r="G72" s="3" t="s">
        <v>32</v>
      </c>
      <c r="H72" s="3" t="s">
        <v>484</v>
      </c>
      <c r="I72" s="3" t="s">
        <v>1</v>
      </c>
      <c r="J72" s="3" t="s">
        <v>1006</v>
      </c>
      <c r="K72" t="s">
        <v>484</v>
      </c>
      <c r="L72" t="s">
        <v>1</v>
      </c>
      <c r="M72" s="3" t="s">
        <v>32</v>
      </c>
      <c r="N72" t="s">
        <v>484</v>
      </c>
      <c r="O72" t="s">
        <v>1</v>
      </c>
      <c r="P72" t="s">
        <v>388</v>
      </c>
      <c r="Q72" t="s">
        <v>484</v>
      </c>
      <c r="R72" t="s">
        <v>1</v>
      </c>
      <c r="S72">
        <f t="shared" si="1"/>
        <v>840</v>
      </c>
    </row>
    <row r="73" spans="1:19" ht="345" x14ac:dyDescent="0.25">
      <c r="A73" t="s">
        <v>477</v>
      </c>
      <c r="B73" t="s">
        <v>478</v>
      </c>
      <c r="C73" s="3" t="s">
        <v>479</v>
      </c>
      <c r="D73" s="3" t="s">
        <v>944</v>
      </c>
      <c r="E73" s="3" t="s">
        <v>711</v>
      </c>
      <c r="F73" s="3" t="s">
        <v>708</v>
      </c>
      <c r="G73" s="3" t="s">
        <v>952</v>
      </c>
      <c r="H73" s="3" t="s">
        <v>484</v>
      </c>
      <c r="I73" s="3" t="s">
        <v>1</v>
      </c>
      <c r="J73" s="3" t="s">
        <v>1007</v>
      </c>
      <c r="K73" t="s">
        <v>484</v>
      </c>
      <c r="L73" t="s">
        <v>1</v>
      </c>
      <c r="M73" s="3" t="s">
        <v>1342</v>
      </c>
      <c r="N73" s="3" t="s">
        <v>3</v>
      </c>
      <c r="O73" t="s">
        <v>1</v>
      </c>
      <c r="P73" t="s">
        <v>465</v>
      </c>
      <c r="Q73" t="s">
        <v>501</v>
      </c>
      <c r="R73" t="s">
        <v>1</v>
      </c>
      <c r="S73">
        <f t="shared" si="1"/>
        <v>853</v>
      </c>
    </row>
    <row r="74" spans="1:19" ht="345" x14ac:dyDescent="0.25">
      <c r="A74" t="s">
        <v>477</v>
      </c>
      <c r="B74" t="s">
        <v>478</v>
      </c>
      <c r="C74" s="3" t="s">
        <v>479</v>
      </c>
      <c r="D74" s="3" t="s">
        <v>944</v>
      </c>
      <c r="E74" s="3" t="s">
        <v>714</v>
      </c>
      <c r="F74" s="3" t="s">
        <v>708</v>
      </c>
      <c r="G74" s="3" t="s">
        <v>969</v>
      </c>
      <c r="H74" s="3" t="s">
        <v>484</v>
      </c>
      <c r="I74" s="3" t="s">
        <v>1</v>
      </c>
      <c r="J74" s="3" t="s">
        <v>407</v>
      </c>
      <c r="K74" t="s">
        <v>501</v>
      </c>
      <c r="L74" t="s">
        <v>1</v>
      </c>
      <c r="M74" s="3" t="s">
        <v>26</v>
      </c>
      <c r="N74" s="3" t="s">
        <v>501</v>
      </c>
      <c r="O74" t="s">
        <v>1</v>
      </c>
      <c r="P74" t="s">
        <v>1296</v>
      </c>
      <c r="Q74" t="s">
        <v>484</v>
      </c>
      <c r="R74" t="s">
        <v>1</v>
      </c>
      <c r="S74">
        <f t="shared" si="1"/>
        <v>842</v>
      </c>
    </row>
    <row r="75" spans="1:19" ht="345" x14ac:dyDescent="0.25">
      <c r="A75" t="s">
        <v>477</v>
      </c>
      <c r="B75" t="s">
        <v>478</v>
      </c>
      <c r="C75" s="3" t="s">
        <v>479</v>
      </c>
      <c r="D75" s="3" t="s">
        <v>944</v>
      </c>
      <c r="E75" s="3" t="s">
        <v>717</v>
      </c>
      <c r="F75" s="3" t="s">
        <v>708</v>
      </c>
      <c r="G75" s="3" t="s">
        <v>999</v>
      </c>
      <c r="H75" s="3" t="s">
        <v>484</v>
      </c>
      <c r="I75" s="3" t="s">
        <v>1</v>
      </c>
      <c r="J75" s="3" t="s">
        <v>1008</v>
      </c>
      <c r="K75" t="s">
        <v>484</v>
      </c>
      <c r="L75" t="s">
        <v>1</v>
      </c>
      <c r="M75" s="3" t="s">
        <v>32</v>
      </c>
      <c r="N75" t="s">
        <v>484</v>
      </c>
      <c r="O75" t="s">
        <v>1</v>
      </c>
      <c r="P75" t="s">
        <v>1296</v>
      </c>
      <c r="Q75" t="s">
        <v>484</v>
      </c>
      <c r="R75" t="s">
        <v>1</v>
      </c>
      <c r="S75">
        <f t="shared" si="1"/>
        <v>842</v>
      </c>
    </row>
    <row r="76" spans="1:19" ht="345" x14ac:dyDescent="0.25">
      <c r="A76" t="s">
        <v>477</v>
      </c>
      <c r="B76" t="s">
        <v>478</v>
      </c>
      <c r="C76" s="3" t="s">
        <v>479</v>
      </c>
      <c r="D76" s="3" t="s">
        <v>944</v>
      </c>
      <c r="E76" s="3" t="s">
        <v>720</v>
      </c>
      <c r="F76" s="3" t="s">
        <v>708</v>
      </c>
      <c r="G76" s="3" t="s">
        <v>952</v>
      </c>
      <c r="H76" s="3" t="s">
        <v>484</v>
      </c>
      <c r="I76" s="3" t="s">
        <v>1</v>
      </c>
      <c r="J76" s="3" t="s">
        <v>1009</v>
      </c>
      <c r="K76" t="s">
        <v>484</v>
      </c>
      <c r="L76" t="s">
        <v>1</v>
      </c>
      <c r="M76" s="3" t="s">
        <v>32</v>
      </c>
      <c r="N76" t="s">
        <v>484</v>
      </c>
      <c r="O76" t="s">
        <v>1</v>
      </c>
      <c r="P76" t="s">
        <v>388</v>
      </c>
      <c r="Q76" t="s">
        <v>484</v>
      </c>
      <c r="R76" t="s">
        <v>1</v>
      </c>
      <c r="S76">
        <f t="shared" si="1"/>
        <v>844</v>
      </c>
    </row>
    <row r="77" spans="1:19" ht="345" x14ac:dyDescent="0.25">
      <c r="A77" t="s">
        <v>477</v>
      </c>
      <c r="B77" t="s">
        <v>478</v>
      </c>
      <c r="C77" s="3" t="s">
        <v>479</v>
      </c>
      <c r="D77" s="3" t="s">
        <v>944</v>
      </c>
      <c r="E77" s="3" t="s">
        <v>723</v>
      </c>
      <c r="F77" s="3" t="s">
        <v>724</v>
      </c>
      <c r="G77" s="3" t="s">
        <v>26</v>
      </c>
      <c r="H77" s="3" t="s">
        <v>484</v>
      </c>
      <c r="I77" s="3" t="s">
        <v>1</v>
      </c>
      <c r="J77" s="3" t="s">
        <v>1010</v>
      </c>
      <c r="K77" t="s">
        <v>484</v>
      </c>
      <c r="L77" t="s">
        <v>1</v>
      </c>
      <c r="M77" s="3" t="s">
        <v>26</v>
      </c>
      <c r="N77" t="s">
        <v>484</v>
      </c>
      <c r="O77" t="s">
        <v>1</v>
      </c>
      <c r="P77" t="s">
        <v>372</v>
      </c>
      <c r="Q77" t="s">
        <v>501</v>
      </c>
      <c r="R77" t="s">
        <v>1</v>
      </c>
      <c r="S77">
        <f t="shared" si="1"/>
        <v>864</v>
      </c>
    </row>
    <row r="78" spans="1:19" ht="345" x14ac:dyDescent="0.25">
      <c r="A78" t="s">
        <v>477</v>
      </c>
      <c r="B78" t="s">
        <v>478</v>
      </c>
      <c r="C78" s="3" t="s">
        <v>479</v>
      </c>
      <c r="D78" s="3" t="s">
        <v>944</v>
      </c>
      <c r="E78" s="3" t="s">
        <v>727</v>
      </c>
      <c r="F78" s="3" t="s">
        <v>724</v>
      </c>
      <c r="G78" s="3" t="s">
        <v>35</v>
      </c>
      <c r="H78" s="3" t="s">
        <v>484</v>
      </c>
      <c r="I78" s="3" t="s">
        <v>1</v>
      </c>
      <c r="J78" s="3" t="s">
        <v>35</v>
      </c>
      <c r="K78" t="s">
        <v>484</v>
      </c>
      <c r="L78" t="s">
        <v>1</v>
      </c>
      <c r="M78" s="3" t="s">
        <v>35</v>
      </c>
      <c r="N78" s="3" t="s">
        <v>484</v>
      </c>
      <c r="O78" t="s">
        <v>1</v>
      </c>
      <c r="P78" t="s">
        <v>447</v>
      </c>
      <c r="Q78" s="3" t="s">
        <v>484</v>
      </c>
      <c r="R78" t="s">
        <v>1</v>
      </c>
      <c r="S78">
        <f t="shared" si="1"/>
        <v>856</v>
      </c>
    </row>
    <row r="79" spans="1:19" ht="345" x14ac:dyDescent="0.25">
      <c r="A79" t="s">
        <v>477</v>
      </c>
      <c r="B79" t="s">
        <v>478</v>
      </c>
      <c r="C79" s="3" t="s">
        <v>479</v>
      </c>
      <c r="D79" s="3" t="s">
        <v>944</v>
      </c>
      <c r="E79" s="3" t="s">
        <v>730</v>
      </c>
      <c r="F79" s="3" t="s">
        <v>724</v>
      </c>
      <c r="G79" s="3" t="s">
        <v>397</v>
      </c>
      <c r="H79" s="3" t="s">
        <v>484</v>
      </c>
      <c r="I79" s="3" t="s">
        <v>1</v>
      </c>
      <c r="J79" s="3" t="s">
        <v>447</v>
      </c>
      <c r="K79" t="s">
        <v>484</v>
      </c>
      <c r="L79" t="s">
        <v>1</v>
      </c>
      <c r="M79" s="3" t="s">
        <v>26</v>
      </c>
      <c r="N79" t="s">
        <v>484</v>
      </c>
      <c r="O79" t="s">
        <v>1</v>
      </c>
      <c r="P79" t="s">
        <v>372</v>
      </c>
      <c r="Q79" t="s">
        <v>484</v>
      </c>
      <c r="R79" t="s">
        <v>1</v>
      </c>
      <c r="S79">
        <f t="shared" si="1"/>
        <v>857</v>
      </c>
    </row>
    <row r="80" spans="1:19" ht="345" x14ac:dyDescent="0.25">
      <c r="A80" t="s">
        <v>477</v>
      </c>
      <c r="B80" t="s">
        <v>478</v>
      </c>
      <c r="C80" s="3" t="s">
        <v>479</v>
      </c>
      <c r="D80" s="3" t="s">
        <v>944</v>
      </c>
      <c r="E80" s="3" t="s">
        <v>733</v>
      </c>
      <c r="F80" s="3" t="s">
        <v>724</v>
      </c>
      <c r="G80" s="3" t="s">
        <v>1011</v>
      </c>
      <c r="H80" s="3" t="s">
        <v>484</v>
      </c>
      <c r="I80" s="3" t="s">
        <v>1</v>
      </c>
      <c r="J80" s="3" t="s">
        <v>35</v>
      </c>
      <c r="K80" t="s">
        <v>484</v>
      </c>
      <c r="L80" t="s">
        <v>1</v>
      </c>
      <c r="M80" s="3" t="s">
        <v>26</v>
      </c>
      <c r="N80" t="s">
        <v>484</v>
      </c>
      <c r="O80" t="s">
        <v>1</v>
      </c>
      <c r="P80" t="s">
        <v>372</v>
      </c>
      <c r="Q80" t="s">
        <v>484</v>
      </c>
      <c r="R80" t="s">
        <v>1</v>
      </c>
      <c r="S80">
        <f t="shared" si="1"/>
        <v>862</v>
      </c>
    </row>
    <row r="81" spans="1:19" ht="345" x14ac:dyDescent="0.25">
      <c r="A81" t="s">
        <v>477</v>
      </c>
      <c r="B81" t="s">
        <v>478</v>
      </c>
      <c r="C81" s="3" t="s">
        <v>479</v>
      </c>
      <c r="D81" s="3" t="s">
        <v>944</v>
      </c>
      <c r="E81" s="3" t="s">
        <v>736</v>
      </c>
      <c r="F81" s="3" t="s">
        <v>724</v>
      </c>
      <c r="G81" s="3" t="s">
        <v>1012</v>
      </c>
      <c r="H81" s="3" t="s">
        <v>484</v>
      </c>
      <c r="I81" s="3" t="s">
        <v>1</v>
      </c>
      <c r="J81" s="3" t="s">
        <v>26</v>
      </c>
      <c r="K81" t="s">
        <v>484</v>
      </c>
      <c r="L81" t="s">
        <v>1</v>
      </c>
      <c r="M81" s="3" t="s">
        <v>26</v>
      </c>
      <c r="N81" t="s">
        <v>484</v>
      </c>
      <c r="O81" t="s">
        <v>1</v>
      </c>
      <c r="P81" t="s">
        <v>372</v>
      </c>
      <c r="Q81" t="s">
        <v>484</v>
      </c>
      <c r="R81" t="s">
        <v>1</v>
      </c>
      <c r="S81">
        <f t="shared" si="1"/>
        <v>856</v>
      </c>
    </row>
    <row r="82" spans="1:19" ht="345" x14ac:dyDescent="0.25">
      <c r="A82" t="s">
        <v>477</v>
      </c>
      <c r="B82" t="s">
        <v>478</v>
      </c>
      <c r="C82" s="3" t="s">
        <v>479</v>
      </c>
      <c r="D82" s="3" t="s">
        <v>944</v>
      </c>
      <c r="E82" s="3" t="s">
        <v>739</v>
      </c>
      <c r="F82" s="3" t="s">
        <v>740</v>
      </c>
      <c r="G82" s="3" t="s">
        <v>397</v>
      </c>
      <c r="H82" s="3" t="s">
        <v>484</v>
      </c>
      <c r="I82" s="3" t="s">
        <v>1</v>
      </c>
      <c r="J82" s="3" t="s">
        <v>1013</v>
      </c>
      <c r="K82" t="s">
        <v>484</v>
      </c>
      <c r="L82" t="s">
        <v>1</v>
      </c>
      <c r="M82" s="3" t="s">
        <v>32</v>
      </c>
      <c r="N82" t="s">
        <v>484</v>
      </c>
      <c r="O82" t="s">
        <v>1</v>
      </c>
      <c r="P82" t="s">
        <v>1296</v>
      </c>
      <c r="Q82" t="s">
        <v>484</v>
      </c>
      <c r="R82" t="s">
        <v>1</v>
      </c>
      <c r="S82">
        <f t="shared" si="1"/>
        <v>860</v>
      </c>
    </row>
    <row r="83" spans="1:19" ht="345" x14ac:dyDescent="0.25">
      <c r="A83" t="s">
        <v>477</v>
      </c>
      <c r="B83" t="s">
        <v>478</v>
      </c>
      <c r="C83" s="3" t="s">
        <v>479</v>
      </c>
      <c r="D83" s="3" t="s">
        <v>944</v>
      </c>
      <c r="E83" s="3" t="s">
        <v>743</v>
      </c>
      <c r="F83" s="3" t="s">
        <v>740</v>
      </c>
      <c r="G83" s="3" t="s">
        <v>971</v>
      </c>
      <c r="H83" s="3" t="s">
        <v>484</v>
      </c>
      <c r="I83" s="3" t="s">
        <v>1</v>
      </c>
      <c r="J83" s="3" t="s">
        <v>420</v>
      </c>
      <c r="K83" t="s">
        <v>484</v>
      </c>
      <c r="L83" t="s">
        <v>1</v>
      </c>
      <c r="M83" s="3" t="s">
        <v>26</v>
      </c>
      <c r="N83" s="3" t="s">
        <v>501</v>
      </c>
      <c r="O83" t="s">
        <v>1</v>
      </c>
      <c r="P83" t="s">
        <v>953</v>
      </c>
      <c r="Q83" t="s">
        <v>484</v>
      </c>
      <c r="R83" t="s">
        <v>1</v>
      </c>
      <c r="S83">
        <f t="shared" si="1"/>
        <v>860</v>
      </c>
    </row>
    <row r="84" spans="1:19" ht="345" x14ac:dyDescent="0.25">
      <c r="A84" t="s">
        <v>477</v>
      </c>
      <c r="B84" t="s">
        <v>478</v>
      </c>
      <c r="C84" s="3" t="s">
        <v>479</v>
      </c>
      <c r="D84" s="3" t="s">
        <v>944</v>
      </c>
      <c r="E84" s="3" t="s">
        <v>746</v>
      </c>
      <c r="F84" s="3" t="s">
        <v>740</v>
      </c>
      <c r="G84" s="3" t="s">
        <v>35</v>
      </c>
      <c r="H84" s="3" t="s">
        <v>501</v>
      </c>
      <c r="I84" s="3" t="s">
        <v>1</v>
      </c>
      <c r="J84" s="3" t="s">
        <v>398</v>
      </c>
      <c r="K84" t="s">
        <v>484</v>
      </c>
      <c r="L84" t="s">
        <v>1</v>
      </c>
      <c r="M84" s="3" t="s">
        <v>1342</v>
      </c>
      <c r="N84" s="3" t="s">
        <v>3</v>
      </c>
      <c r="O84" t="s">
        <v>1</v>
      </c>
      <c r="P84" t="s">
        <v>953</v>
      </c>
      <c r="Q84" t="s">
        <v>484</v>
      </c>
      <c r="R84" t="s">
        <v>1</v>
      </c>
      <c r="S84">
        <f t="shared" si="1"/>
        <v>844</v>
      </c>
    </row>
    <row r="85" spans="1:19" ht="345" x14ac:dyDescent="0.25">
      <c r="A85" t="s">
        <v>477</v>
      </c>
      <c r="B85" t="s">
        <v>478</v>
      </c>
      <c r="C85" s="3" t="s">
        <v>479</v>
      </c>
      <c r="D85" s="3" t="s">
        <v>944</v>
      </c>
      <c r="E85" s="3" t="s">
        <v>749</v>
      </c>
      <c r="F85" s="3" t="s">
        <v>740</v>
      </c>
      <c r="G85" s="3" t="s">
        <v>974</v>
      </c>
      <c r="H85" s="3" t="s">
        <v>501</v>
      </c>
      <c r="I85" s="3" t="s">
        <v>1</v>
      </c>
      <c r="J85" s="3" t="s">
        <v>397</v>
      </c>
      <c r="K85" t="s">
        <v>501</v>
      </c>
      <c r="L85" t="s">
        <v>1</v>
      </c>
      <c r="M85" s="3" t="s">
        <v>1339</v>
      </c>
      <c r="N85" s="3" t="s">
        <v>3</v>
      </c>
      <c r="O85" t="s">
        <v>1</v>
      </c>
      <c r="P85" t="s">
        <v>953</v>
      </c>
      <c r="Q85" t="s">
        <v>484</v>
      </c>
      <c r="R85" t="s">
        <v>1</v>
      </c>
      <c r="S85">
        <f t="shared" si="1"/>
        <v>851</v>
      </c>
    </row>
    <row r="86" spans="1:19" ht="345" x14ac:dyDescent="0.25">
      <c r="A86" t="s">
        <v>477</v>
      </c>
      <c r="B86" t="s">
        <v>478</v>
      </c>
      <c r="C86" s="3" t="s">
        <v>479</v>
      </c>
      <c r="D86" s="3" t="s">
        <v>944</v>
      </c>
      <c r="E86" s="3" t="s">
        <v>752</v>
      </c>
      <c r="F86" s="3" t="s">
        <v>740</v>
      </c>
      <c r="G86" s="3" t="s">
        <v>26</v>
      </c>
      <c r="H86" s="3" t="s">
        <v>501</v>
      </c>
      <c r="I86" s="3" t="s">
        <v>1</v>
      </c>
      <c r="J86" s="3" t="s">
        <v>431</v>
      </c>
      <c r="K86" t="s">
        <v>501</v>
      </c>
      <c r="L86" t="s">
        <v>1</v>
      </c>
      <c r="M86" s="3" t="s">
        <v>1337</v>
      </c>
      <c r="N86" s="3" t="s">
        <v>3</v>
      </c>
      <c r="O86" t="s">
        <v>1</v>
      </c>
      <c r="P86" t="s">
        <v>372</v>
      </c>
      <c r="Q86" t="s">
        <v>501</v>
      </c>
      <c r="R86" t="s">
        <v>1</v>
      </c>
      <c r="S86">
        <f t="shared" si="1"/>
        <v>851</v>
      </c>
    </row>
    <row r="87" spans="1:19" ht="345" x14ac:dyDescent="0.25">
      <c r="A87" t="s">
        <v>477</v>
      </c>
      <c r="B87" t="s">
        <v>478</v>
      </c>
      <c r="C87" s="3" t="s">
        <v>479</v>
      </c>
      <c r="D87" s="3" t="s">
        <v>944</v>
      </c>
      <c r="E87" s="3" t="s">
        <v>755</v>
      </c>
      <c r="F87" s="3" t="s">
        <v>756</v>
      </c>
      <c r="G87" s="3" t="s">
        <v>1014</v>
      </c>
      <c r="H87" s="3" t="s">
        <v>484</v>
      </c>
      <c r="I87" s="3" t="s">
        <v>1</v>
      </c>
      <c r="J87" s="3" t="s">
        <v>1015</v>
      </c>
      <c r="K87" t="s">
        <v>484</v>
      </c>
      <c r="L87" t="s">
        <v>1</v>
      </c>
      <c r="M87" s="3" t="s">
        <v>26</v>
      </c>
      <c r="N87" t="s">
        <v>484</v>
      </c>
      <c r="O87" t="s">
        <v>1</v>
      </c>
      <c r="P87" t="s">
        <v>372</v>
      </c>
      <c r="Q87" t="s">
        <v>484</v>
      </c>
      <c r="R87" t="s">
        <v>1</v>
      </c>
      <c r="S87">
        <f t="shared" si="1"/>
        <v>849</v>
      </c>
    </row>
    <row r="88" spans="1:19" ht="345" x14ac:dyDescent="0.25">
      <c r="A88" t="s">
        <v>477</v>
      </c>
      <c r="B88" t="s">
        <v>478</v>
      </c>
      <c r="C88" s="3" t="s">
        <v>479</v>
      </c>
      <c r="D88" s="3" t="s">
        <v>944</v>
      </c>
      <c r="E88" s="3" t="s">
        <v>759</v>
      </c>
      <c r="F88" s="3" t="s">
        <v>756</v>
      </c>
      <c r="G88" s="3" t="s">
        <v>26</v>
      </c>
      <c r="H88" s="3" t="s">
        <v>484</v>
      </c>
      <c r="I88" s="3" t="s">
        <v>1</v>
      </c>
      <c r="J88" s="3" t="s">
        <v>416</v>
      </c>
      <c r="K88" t="s">
        <v>484</v>
      </c>
      <c r="L88" t="s">
        <v>1</v>
      </c>
      <c r="M88" s="3" t="s">
        <v>1339</v>
      </c>
      <c r="N88" s="3" t="s">
        <v>3</v>
      </c>
      <c r="O88" t="s">
        <v>1</v>
      </c>
      <c r="P88" t="s">
        <v>372</v>
      </c>
      <c r="Q88" t="s">
        <v>484</v>
      </c>
      <c r="R88" t="s">
        <v>1</v>
      </c>
      <c r="S88">
        <f t="shared" si="1"/>
        <v>842</v>
      </c>
    </row>
    <row r="89" spans="1:19" ht="345" x14ac:dyDescent="0.25">
      <c r="A89" t="s">
        <v>477</v>
      </c>
      <c r="B89" t="s">
        <v>478</v>
      </c>
      <c r="C89" s="3" t="s">
        <v>479</v>
      </c>
      <c r="D89" s="3" t="s">
        <v>944</v>
      </c>
      <c r="E89" s="3" t="s">
        <v>762</v>
      </c>
      <c r="F89" s="3" t="s">
        <v>756</v>
      </c>
      <c r="G89" s="3" t="s">
        <v>26</v>
      </c>
      <c r="H89" s="3" t="s">
        <v>484</v>
      </c>
      <c r="I89" s="3" t="s">
        <v>1</v>
      </c>
      <c r="J89" s="3" t="s">
        <v>984</v>
      </c>
      <c r="K89" t="s">
        <v>484</v>
      </c>
      <c r="L89" t="s">
        <v>1</v>
      </c>
      <c r="M89" s="3" t="s">
        <v>26</v>
      </c>
      <c r="N89" t="s">
        <v>484</v>
      </c>
      <c r="O89" t="s">
        <v>1</v>
      </c>
      <c r="P89" t="s">
        <v>372</v>
      </c>
      <c r="Q89" t="s">
        <v>484</v>
      </c>
      <c r="R89" t="s">
        <v>1</v>
      </c>
      <c r="S89">
        <f t="shared" si="1"/>
        <v>840</v>
      </c>
    </row>
    <row r="90" spans="1:19" ht="345" x14ac:dyDescent="0.25">
      <c r="A90" t="s">
        <v>477</v>
      </c>
      <c r="B90" t="s">
        <v>478</v>
      </c>
      <c r="C90" s="3" t="s">
        <v>479</v>
      </c>
      <c r="D90" s="3" t="s">
        <v>944</v>
      </c>
      <c r="E90" s="3" t="s">
        <v>765</v>
      </c>
      <c r="F90" s="3" t="s">
        <v>756</v>
      </c>
      <c r="G90" s="3" t="s">
        <v>397</v>
      </c>
      <c r="H90" s="3" t="s">
        <v>484</v>
      </c>
      <c r="I90" s="3" t="s">
        <v>1</v>
      </c>
      <c r="J90" s="3" t="s">
        <v>372</v>
      </c>
      <c r="K90" t="s">
        <v>484</v>
      </c>
      <c r="L90" t="s">
        <v>1</v>
      </c>
      <c r="M90" s="3" t="s">
        <v>26</v>
      </c>
      <c r="N90" t="s">
        <v>484</v>
      </c>
      <c r="O90" t="s">
        <v>1</v>
      </c>
      <c r="P90" t="s">
        <v>372</v>
      </c>
      <c r="Q90" t="s">
        <v>484</v>
      </c>
      <c r="R90" t="s">
        <v>1</v>
      </c>
      <c r="S90">
        <f t="shared" si="1"/>
        <v>847</v>
      </c>
    </row>
    <row r="91" spans="1:19" ht="345" x14ac:dyDescent="0.25">
      <c r="A91" t="s">
        <v>477</v>
      </c>
      <c r="B91" t="s">
        <v>478</v>
      </c>
      <c r="C91" s="3" t="s">
        <v>479</v>
      </c>
      <c r="D91" s="3" t="s">
        <v>944</v>
      </c>
      <c r="E91" s="3" t="s">
        <v>768</v>
      </c>
      <c r="F91" s="3" t="s">
        <v>756</v>
      </c>
      <c r="G91" s="3" t="s">
        <v>26</v>
      </c>
      <c r="H91" s="3" t="s">
        <v>484</v>
      </c>
      <c r="I91" s="3" t="s">
        <v>1</v>
      </c>
      <c r="J91" s="3" t="s">
        <v>1016</v>
      </c>
      <c r="K91" t="s">
        <v>484</v>
      </c>
      <c r="L91" t="s">
        <v>1</v>
      </c>
      <c r="M91" s="3" t="s">
        <v>1338</v>
      </c>
      <c r="N91" s="3" t="s">
        <v>3</v>
      </c>
      <c r="O91" t="s">
        <v>1</v>
      </c>
      <c r="P91" t="s">
        <v>1296</v>
      </c>
      <c r="Q91" t="s">
        <v>501</v>
      </c>
      <c r="R91" t="s">
        <v>1</v>
      </c>
      <c r="S91">
        <f t="shared" si="1"/>
        <v>853</v>
      </c>
    </row>
    <row r="92" spans="1:19" ht="345" x14ac:dyDescent="0.25">
      <c r="A92" t="s">
        <v>477</v>
      </c>
      <c r="B92" t="s">
        <v>478</v>
      </c>
      <c r="C92" s="3" t="s">
        <v>479</v>
      </c>
      <c r="D92" s="3" t="s">
        <v>944</v>
      </c>
      <c r="E92" s="3" t="s">
        <v>771</v>
      </c>
      <c r="F92" s="3" t="s">
        <v>772</v>
      </c>
      <c r="G92" s="3" t="s">
        <v>959</v>
      </c>
      <c r="H92" s="3" t="s">
        <v>484</v>
      </c>
      <c r="I92" s="3" t="s">
        <v>1</v>
      </c>
      <c r="J92" s="3" t="s">
        <v>1017</v>
      </c>
      <c r="K92" t="s">
        <v>484</v>
      </c>
      <c r="L92" t="s">
        <v>1</v>
      </c>
      <c r="M92" s="3" t="s">
        <v>35</v>
      </c>
      <c r="N92" s="3" t="s">
        <v>484</v>
      </c>
      <c r="O92" t="s">
        <v>1</v>
      </c>
      <c r="P92" t="s">
        <v>447</v>
      </c>
      <c r="Q92" s="3" t="s">
        <v>484</v>
      </c>
      <c r="R92" t="s">
        <v>1</v>
      </c>
      <c r="S92">
        <f t="shared" si="1"/>
        <v>861</v>
      </c>
    </row>
    <row r="93" spans="1:19" ht="345" x14ac:dyDescent="0.25">
      <c r="A93" t="s">
        <v>477</v>
      </c>
      <c r="B93" t="s">
        <v>478</v>
      </c>
      <c r="C93" s="3" t="s">
        <v>479</v>
      </c>
      <c r="D93" s="3" t="s">
        <v>944</v>
      </c>
      <c r="E93" s="3" t="s">
        <v>775</v>
      </c>
      <c r="F93" s="3" t="s">
        <v>772</v>
      </c>
      <c r="G93" s="3" t="s">
        <v>410</v>
      </c>
      <c r="H93" s="3" t="s">
        <v>484</v>
      </c>
      <c r="I93" s="3" t="s">
        <v>1</v>
      </c>
      <c r="J93" s="3" t="s">
        <v>975</v>
      </c>
      <c r="K93" t="s">
        <v>484</v>
      </c>
      <c r="L93" t="s">
        <v>1</v>
      </c>
      <c r="M93" s="3" t="s">
        <v>35</v>
      </c>
      <c r="N93" s="3" t="s">
        <v>484</v>
      </c>
      <c r="O93" t="s">
        <v>1</v>
      </c>
      <c r="P93" t="s">
        <v>1297</v>
      </c>
      <c r="Q93" t="s">
        <v>501</v>
      </c>
      <c r="R93" t="s">
        <v>1</v>
      </c>
      <c r="S93">
        <f t="shared" si="1"/>
        <v>850</v>
      </c>
    </row>
    <row r="94" spans="1:19" ht="345" x14ac:dyDescent="0.25">
      <c r="A94" t="s">
        <v>477</v>
      </c>
      <c r="B94" t="s">
        <v>478</v>
      </c>
      <c r="C94" s="3" t="s">
        <v>479</v>
      </c>
      <c r="D94" s="3" t="s">
        <v>944</v>
      </c>
      <c r="E94" s="3" t="s">
        <v>778</v>
      </c>
      <c r="F94" s="3" t="s">
        <v>772</v>
      </c>
      <c r="G94" s="3" t="s">
        <v>410</v>
      </c>
      <c r="H94" s="3" t="s">
        <v>484</v>
      </c>
      <c r="I94" s="3" t="s">
        <v>1</v>
      </c>
      <c r="J94" s="3" t="s">
        <v>1018</v>
      </c>
      <c r="K94" t="s">
        <v>501</v>
      </c>
      <c r="L94" t="s">
        <v>1</v>
      </c>
      <c r="M94" s="3" t="s">
        <v>26</v>
      </c>
      <c r="N94" s="3" t="s">
        <v>501</v>
      </c>
      <c r="O94" t="s">
        <v>1</v>
      </c>
      <c r="P94" t="s">
        <v>1297</v>
      </c>
      <c r="Q94" t="s">
        <v>501</v>
      </c>
      <c r="R94" t="s">
        <v>1</v>
      </c>
      <c r="S94">
        <f t="shared" si="1"/>
        <v>860</v>
      </c>
    </row>
    <row r="95" spans="1:19" ht="345" x14ac:dyDescent="0.25">
      <c r="A95" t="s">
        <v>477</v>
      </c>
      <c r="B95" t="s">
        <v>478</v>
      </c>
      <c r="C95" s="3" t="s">
        <v>479</v>
      </c>
      <c r="D95" s="3" t="s">
        <v>944</v>
      </c>
      <c r="E95" s="3" t="s">
        <v>781</v>
      </c>
      <c r="F95" s="3" t="s">
        <v>772</v>
      </c>
      <c r="G95" s="3" t="s">
        <v>35</v>
      </c>
      <c r="H95" s="3" t="s">
        <v>484</v>
      </c>
      <c r="I95" s="3" t="s">
        <v>1</v>
      </c>
      <c r="J95" s="3" t="s">
        <v>1019</v>
      </c>
      <c r="K95" t="s">
        <v>484</v>
      </c>
      <c r="L95" t="s">
        <v>1</v>
      </c>
      <c r="M95" s="3" t="s">
        <v>35</v>
      </c>
      <c r="N95" s="3" t="s">
        <v>484</v>
      </c>
      <c r="O95" t="s">
        <v>1</v>
      </c>
      <c r="P95" t="s">
        <v>447</v>
      </c>
      <c r="Q95" s="3" t="s">
        <v>484</v>
      </c>
      <c r="R95" t="s">
        <v>1</v>
      </c>
      <c r="S95">
        <f t="shared" si="1"/>
        <v>859</v>
      </c>
    </row>
    <row r="96" spans="1:19" ht="345" x14ac:dyDescent="0.25">
      <c r="A96" t="s">
        <v>477</v>
      </c>
      <c r="B96" t="s">
        <v>478</v>
      </c>
      <c r="C96" s="3" t="s">
        <v>479</v>
      </c>
      <c r="D96" s="3" t="s">
        <v>944</v>
      </c>
      <c r="E96" s="3" t="s">
        <v>784</v>
      </c>
      <c r="F96" s="3" t="s">
        <v>772</v>
      </c>
      <c r="G96" s="3" t="s">
        <v>974</v>
      </c>
      <c r="H96" s="3" t="s">
        <v>484</v>
      </c>
      <c r="I96" s="3" t="s">
        <v>1</v>
      </c>
      <c r="J96" s="3" t="s">
        <v>1020</v>
      </c>
      <c r="K96" t="s">
        <v>484</v>
      </c>
      <c r="L96" t="s">
        <v>1</v>
      </c>
      <c r="M96" s="3" t="s">
        <v>35</v>
      </c>
      <c r="N96" s="3" t="s">
        <v>484</v>
      </c>
      <c r="O96" t="s">
        <v>1</v>
      </c>
      <c r="P96" t="s">
        <v>1297</v>
      </c>
      <c r="Q96" t="s">
        <v>501</v>
      </c>
      <c r="R96" t="s">
        <v>1</v>
      </c>
      <c r="S96">
        <f t="shared" si="1"/>
        <v>861</v>
      </c>
    </row>
    <row r="97" spans="1:19" ht="345" x14ac:dyDescent="0.25">
      <c r="A97" t="s">
        <v>477</v>
      </c>
      <c r="B97" t="s">
        <v>478</v>
      </c>
      <c r="C97" s="3" t="s">
        <v>479</v>
      </c>
      <c r="D97" s="3" t="s">
        <v>944</v>
      </c>
      <c r="E97" s="3" t="s">
        <v>787</v>
      </c>
      <c r="F97" s="3" t="s">
        <v>788</v>
      </c>
      <c r="G97" s="3" t="s">
        <v>35</v>
      </c>
      <c r="H97" s="3" t="s">
        <v>484</v>
      </c>
      <c r="I97" s="3" t="s">
        <v>1</v>
      </c>
      <c r="J97" s="3" t="s">
        <v>431</v>
      </c>
      <c r="K97" t="s">
        <v>484</v>
      </c>
      <c r="L97" t="s">
        <v>1</v>
      </c>
      <c r="M97" s="3" t="s">
        <v>26</v>
      </c>
      <c r="N97" t="s">
        <v>484</v>
      </c>
      <c r="O97" t="s">
        <v>1</v>
      </c>
      <c r="P97" t="s">
        <v>1283</v>
      </c>
      <c r="Q97" t="s">
        <v>484</v>
      </c>
      <c r="R97" t="s">
        <v>1</v>
      </c>
      <c r="S97">
        <f t="shared" si="1"/>
        <v>860</v>
      </c>
    </row>
    <row r="98" spans="1:19" ht="345" x14ac:dyDescent="0.25">
      <c r="A98" t="s">
        <v>477</v>
      </c>
      <c r="B98" t="s">
        <v>478</v>
      </c>
      <c r="C98" s="3" t="s">
        <v>479</v>
      </c>
      <c r="D98" s="3" t="s">
        <v>944</v>
      </c>
      <c r="E98" s="3" t="s">
        <v>791</v>
      </c>
      <c r="F98" s="3" t="s">
        <v>788</v>
      </c>
      <c r="G98" s="3" t="s">
        <v>397</v>
      </c>
      <c r="H98" s="3" t="s">
        <v>484</v>
      </c>
      <c r="I98" s="3" t="s">
        <v>1</v>
      </c>
      <c r="J98" s="3" t="s">
        <v>26</v>
      </c>
      <c r="K98" t="s">
        <v>484</v>
      </c>
      <c r="L98" t="s">
        <v>1</v>
      </c>
      <c r="M98" s="3" t="s">
        <v>1343</v>
      </c>
      <c r="N98" s="3" t="s">
        <v>484</v>
      </c>
      <c r="O98" t="s">
        <v>1</v>
      </c>
      <c r="P98" t="s">
        <v>1397</v>
      </c>
      <c r="Q98" t="s">
        <v>3</v>
      </c>
      <c r="R98" t="s">
        <v>2</v>
      </c>
      <c r="S98">
        <f t="shared" si="1"/>
        <v>849</v>
      </c>
    </row>
    <row r="99" spans="1:19" ht="345" x14ac:dyDescent="0.25">
      <c r="A99" t="s">
        <v>477</v>
      </c>
      <c r="B99" t="s">
        <v>478</v>
      </c>
      <c r="C99" s="3" t="s">
        <v>479</v>
      </c>
      <c r="D99" s="3" t="s">
        <v>944</v>
      </c>
      <c r="E99" s="3" t="s">
        <v>794</v>
      </c>
      <c r="F99" s="3" t="s">
        <v>788</v>
      </c>
      <c r="G99" s="3" t="s">
        <v>959</v>
      </c>
      <c r="H99" s="3" t="s">
        <v>484</v>
      </c>
      <c r="I99" s="3" t="s">
        <v>1</v>
      </c>
      <c r="J99" s="3" t="s">
        <v>1021</v>
      </c>
      <c r="K99" t="s">
        <v>484</v>
      </c>
      <c r="L99" t="s">
        <v>1</v>
      </c>
      <c r="M99" s="3" t="s">
        <v>35</v>
      </c>
      <c r="N99" s="3" t="s">
        <v>484</v>
      </c>
      <c r="O99" t="s">
        <v>1</v>
      </c>
      <c r="P99" t="s">
        <v>1283</v>
      </c>
      <c r="Q99" t="s">
        <v>484</v>
      </c>
      <c r="R99" t="s">
        <v>1</v>
      </c>
      <c r="S99">
        <f t="shared" si="1"/>
        <v>850</v>
      </c>
    </row>
    <row r="100" spans="1:19" ht="345" x14ac:dyDescent="0.25">
      <c r="A100" t="s">
        <v>477</v>
      </c>
      <c r="B100" t="s">
        <v>478</v>
      </c>
      <c r="C100" s="3" t="s">
        <v>479</v>
      </c>
      <c r="D100" s="3" t="s">
        <v>944</v>
      </c>
      <c r="E100" s="3" t="s">
        <v>797</v>
      </c>
      <c r="F100" s="3" t="s">
        <v>788</v>
      </c>
      <c r="G100" s="3" t="s">
        <v>1022</v>
      </c>
      <c r="H100" s="3" t="s">
        <v>484</v>
      </c>
      <c r="I100" s="3" t="s">
        <v>1</v>
      </c>
      <c r="J100" s="3" t="s">
        <v>953</v>
      </c>
      <c r="K100" t="s">
        <v>484</v>
      </c>
      <c r="L100" t="s">
        <v>1</v>
      </c>
      <c r="M100" s="3" t="s">
        <v>32</v>
      </c>
      <c r="N100" t="s">
        <v>484</v>
      </c>
      <c r="O100" t="s">
        <v>1</v>
      </c>
      <c r="P100" t="s">
        <v>953</v>
      </c>
      <c r="Q100" t="s">
        <v>484</v>
      </c>
      <c r="R100" t="s">
        <v>1</v>
      </c>
      <c r="S100">
        <f t="shared" si="1"/>
        <v>843</v>
      </c>
    </row>
    <row r="101" spans="1:19" ht="345" x14ac:dyDescent="0.25">
      <c r="A101" t="s">
        <v>477</v>
      </c>
      <c r="B101" t="s">
        <v>478</v>
      </c>
      <c r="C101" s="3" t="s">
        <v>479</v>
      </c>
      <c r="D101" s="3" t="s">
        <v>944</v>
      </c>
      <c r="E101" s="3" t="s">
        <v>800</v>
      </c>
      <c r="F101" s="3" t="s">
        <v>788</v>
      </c>
      <c r="G101" s="3" t="s">
        <v>969</v>
      </c>
      <c r="H101" s="3" t="s">
        <v>484</v>
      </c>
      <c r="I101" s="3" t="s">
        <v>1</v>
      </c>
      <c r="J101" s="3" t="s">
        <v>1023</v>
      </c>
      <c r="K101" t="s">
        <v>484</v>
      </c>
      <c r="L101" t="s">
        <v>1</v>
      </c>
      <c r="M101" s="3" t="s">
        <v>26</v>
      </c>
      <c r="N101" t="s">
        <v>484</v>
      </c>
      <c r="O101" t="s">
        <v>1</v>
      </c>
      <c r="P101" t="s">
        <v>953</v>
      </c>
      <c r="Q101" t="s">
        <v>484</v>
      </c>
      <c r="R101" t="s">
        <v>1</v>
      </c>
      <c r="S101">
        <f t="shared" si="1"/>
        <v>859</v>
      </c>
    </row>
    <row r="102" spans="1:19" ht="345" x14ac:dyDescent="0.25">
      <c r="A102" t="s">
        <v>477</v>
      </c>
      <c r="B102" t="s">
        <v>478</v>
      </c>
      <c r="C102" s="3" t="s">
        <v>479</v>
      </c>
      <c r="D102" s="3" t="s">
        <v>944</v>
      </c>
      <c r="E102" s="3" t="s">
        <v>803</v>
      </c>
      <c r="F102" s="3" t="s">
        <v>523</v>
      </c>
      <c r="G102" s="3" t="s">
        <v>35</v>
      </c>
      <c r="H102" s="3" t="s">
        <v>501</v>
      </c>
      <c r="I102" s="3" t="s">
        <v>1</v>
      </c>
      <c r="J102" s="3" t="s">
        <v>1024</v>
      </c>
      <c r="K102" t="s">
        <v>484</v>
      </c>
      <c r="L102" t="s">
        <v>1</v>
      </c>
      <c r="M102" s="3" t="s">
        <v>35</v>
      </c>
      <c r="N102" s="3" t="s">
        <v>501</v>
      </c>
      <c r="O102" t="s">
        <v>1</v>
      </c>
      <c r="P102" t="s">
        <v>1283</v>
      </c>
      <c r="Q102" t="s">
        <v>501</v>
      </c>
      <c r="R102" t="s">
        <v>1</v>
      </c>
      <c r="S102">
        <f t="shared" si="1"/>
        <v>855</v>
      </c>
    </row>
    <row r="103" spans="1:19" ht="345" x14ac:dyDescent="0.25">
      <c r="A103" t="s">
        <v>477</v>
      </c>
      <c r="B103" t="s">
        <v>478</v>
      </c>
      <c r="C103" s="3" t="s">
        <v>479</v>
      </c>
      <c r="D103" s="3" t="s">
        <v>944</v>
      </c>
      <c r="E103" s="3" t="s">
        <v>806</v>
      </c>
      <c r="F103" s="3" t="s">
        <v>523</v>
      </c>
      <c r="G103" s="3" t="s">
        <v>961</v>
      </c>
      <c r="H103" s="3" t="s">
        <v>484</v>
      </c>
      <c r="I103" s="3" t="s">
        <v>1</v>
      </c>
      <c r="J103" s="3" t="s">
        <v>975</v>
      </c>
      <c r="K103" t="s">
        <v>484</v>
      </c>
      <c r="L103" t="s">
        <v>1</v>
      </c>
      <c r="M103" s="3" t="s">
        <v>26</v>
      </c>
      <c r="N103" t="s">
        <v>484</v>
      </c>
      <c r="O103" t="s">
        <v>1</v>
      </c>
      <c r="P103" t="s">
        <v>1297</v>
      </c>
      <c r="Q103" t="s">
        <v>484</v>
      </c>
      <c r="R103" t="s">
        <v>1</v>
      </c>
      <c r="S103">
        <f t="shared" si="1"/>
        <v>842</v>
      </c>
    </row>
    <row r="104" spans="1:19" ht="345" x14ac:dyDescent="0.25">
      <c r="A104" t="s">
        <v>477</v>
      </c>
      <c r="B104" t="s">
        <v>478</v>
      </c>
      <c r="C104" s="3" t="s">
        <v>479</v>
      </c>
      <c r="D104" s="3" t="s">
        <v>944</v>
      </c>
      <c r="E104" s="3" t="s">
        <v>809</v>
      </c>
      <c r="F104" s="3" t="s">
        <v>523</v>
      </c>
      <c r="G104" s="3" t="s">
        <v>959</v>
      </c>
      <c r="H104" s="3" t="s">
        <v>501</v>
      </c>
      <c r="I104" s="3" t="s">
        <v>1</v>
      </c>
      <c r="J104" s="3" t="s">
        <v>1025</v>
      </c>
      <c r="K104" t="s">
        <v>484</v>
      </c>
      <c r="L104" t="s">
        <v>1</v>
      </c>
      <c r="M104" s="3" t="s">
        <v>35</v>
      </c>
      <c r="N104" s="3" t="s">
        <v>501</v>
      </c>
      <c r="O104" t="s">
        <v>1</v>
      </c>
      <c r="P104" t="s">
        <v>1283</v>
      </c>
      <c r="Q104" t="s">
        <v>501</v>
      </c>
      <c r="R104" t="s">
        <v>1</v>
      </c>
      <c r="S104">
        <f t="shared" si="1"/>
        <v>845</v>
      </c>
    </row>
    <row r="105" spans="1:19" ht="409.5" x14ac:dyDescent="0.25">
      <c r="A105" t="s">
        <v>477</v>
      </c>
      <c r="B105" t="s">
        <v>478</v>
      </c>
      <c r="C105" s="3" t="s">
        <v>479</v>
      </c>
      <c r="D105" s="3" t="s">
        <v>944</v>
      </c>
      <c r="E105" s="3" t="s">
        <v>812</v>
      </c>
      <c r="F105" s="3" t="s">
        <v>523</v>
      </c>
      <c r="G105" s="3" t="s">
        <v>32</v>
      </c>
      <c r="H105" s="3" t="s">
        <v>501</v>
      </c>
      <c r="I105" s="3" t="s">
        <v>1</v>
      </c>
      <c r="J105" s="3" t="s">
        <v>1026</v>
      </c>
      <c r="K105" t="s">
        <v>501</v>
      </c>
      <c r="L105" t="s">
        <v>1</v>
      </c>
      <c r="M105" s="3" t="s">
        <v>1337</v>
      </c>
      <c r="N105" s="3" t="s">
        <v>3</v>
      </c>
      <c r="O105" t="s">
        <v>1</v>
      </c>
      <c r="P105" s="3" t="s">
        <v>1398</v>
      </c>
      <c r="Q105" s="3" t="s">
        <v>3</v>
      </c>
      <c r="R105" s="3" t="s">
        <v>2</v>
      </c>
      <c r="S105">
        <f t="shared" si="1"/>
        <v>847</v>
      </c>
    </row>
    <row r="106" spans="1:19" ht="345" x14ac:dyDescent="0.25">
      <c r="A106" t="s">
        <v>477</v>
      </c>
      <c r="B106" t="s">
        <v>478</v>
      </c>
      <c r="C106" s="3" t="s">
        <v>479</v>
      </c>
      <c r="D106" s="3" t="s">
        <v>944</v>
      </c>
      <c r="E106" s="3" t="s">
        <v>815</v>
      </c>
      <c r="F106" s="3" t="s">
        <v>523</v>
      </c>
      <c r="G106" s="3" t="s">
        <v>1027</v>
      </c>
      <c r="H106" s="3" t="s">
        <v>484</v>
      </c>
      <c r="I106" s="3" t="s">
        <v>1</v>
      </c>
      <c r="J106" s="3" t="s">
        <v>1028</v>
      </c>
      <c r="K106" t="s">
        <v>501</v>
      </c>
      <c r="L106" t="s">
        <v>1</v>
      </c>
      <c r="M106" s="3" t="s">
        <v>1338</v>
      </c>
      <c r="N106" s="3" t="s">
        <v>3</v>
      </c>
      <c r="O106" t="s">
        <v>1</v>
      </c>
      <c r="P106" t="s">
        <v>1297</v>
      </c>
      <c r="Q106" t="s">
        <v>484</v>
      </c>
      <c r="R106" t="s">
        <v>1</v>
      </c>
      <c r="S106">
        <f t="shared" si="1"/>
        <v>844</v>
      </c>
    </row>
    <row r="107" spans="1:19" ht="345" x14ac:dyDescent="0.25">
      <c r="A107" t="s">
        <v>477</v>
      </c>
      <c r="B107" t="s">
        <v>478</v>
      </c>
      <c r="C107" s="3" t="s">
        <v>479</v>
      </c>
      <c r="D107" s="3" t="s">
        <v>944</v>
      </c>
      <c r="E107" s="3" t="s">
        <v>818</v>
      </c>
      <c r="F107" s="3" t="s">
        <v>819</v>
      </c>
      <c r="G107" s="3" t="s">
        <v>969</v>
      </c>
      <c r="H107" s="3" t="s">
        <v>484</v>
      </c>
      <c r="I107" s="3" t="s">
        <v>1</v>
      </c>
      <c r="J107" s="3" t="s">
        <v>416</v>
      </c>
      <c r="K107" t="s">
        <v>501</v>
      </c>
      <c r="L107" t="s">
        <v>1</v>
      </c>
      <c r="M107" s="3" t="s">
        <v>32</v>
      </c>
      <c r="N107" t="s">
        <v>484</v>
      </c>
      <c r="O107" t="s">
        <v>1</v>
      </c>
      <c r="P107" t="s">
        <v>388</v>
      </c>
      <c r="Q107" t="s">
        <v>484</v>
      </c>
      <c r="R107" t="s">
        <v>1</v>
      </c>
      <c r="S107">
        <f t="shared" si="1"/>
        <v>861</v>
      </c>
    </row>
    <row r="108" spans="1:19" ht="345" x14ac:dyDescent="0.25">
      <c r="A108" t="s">
        <v>477</v>
      </c>
      <c r="B108" t="s">
        <v>478</v>
      </c>
      <c r="C108" s="3" t="s">
        <v>479</v>
      </c>
      <c r="D108" s="3" t="s">
        <v>944</v>
      </c>
      <c r="E108" s="3" t="s">
        <v>822</v>
      </c>
      <c r="F108" s="3" t="s">
        <v>819</v>
      </c>
      <c r="G108" s="3" t="s">
        <v>1029</v>
      </c>
      <c r="H108" s="3" t="s">
        <v>484</v>
      </c>
      <c r="I108" s="3" t="s">
        <v>1</v>
      </c>
      <c r="J108" s="3" t="s">
        <v>35</v>
      </c>
      <c r="K108" t="s">
        <v>484</v>
      </c>
      <c r="L108" t="s">
        <v>1</v>
      </c>
      <c r="M108" s="3" t="s">
        <v>35</v>
      </c>
      <c r="N108" s="3" t="s">
        <v>484</v>
      </c>
      <c r="O108" t="s">
        <v>1</v>
      </c>
      <c r="P108" t="s">
        <v>388</v>
      </c>
      <c r="Q108" t="s">
        <v>484</v>
      </c>
      <c r="R108" t="s">
        <v>1</v>
      </c>
      <c r="S108">
        <f t="shared" si="1"/>
        <v>854</v>
      </c>
    </row>
    <row r="109" spans="1:19" ht="345" x14ac:dyDescent="0.25">
      <c r="A109" t="s">
        <v>477</v>
      </c>
      <c r="B109" t="s">
        <v>478</v>
      </c>
      <c r="C109" s="3" t="s">
        <v>479</v>
      </c>
      <c r="D109" s="3" t="s">
        <v>944</v>
      </c>
      <c r="E109" s="3" t="s">
        <v>825</v>
      </c>
      <c r="F109" s="3" t="s">
        <v>819</v>
      </c>
      <c r="G109" s="3" t="s">
        <v>1030</v>
      </c>
      <c r="H109" s="3" t="s">
        <v>484</v>
      </c>
      <c r="I109" s="3" t="s">
        <v>1</v>
      </c>
      <c r="J109" s="3" t="s">
        <v>1031</v>
      </c>
      <c r="K109" t="s">
        <v>484</v>
      </c>
      <c r="L109" t="s">
        <v>1</v>
      </c>
      <c r="M109" s="3" t="s">
        <v>35</v>
      </c>
      <c r="N109" s="3" t="s">
        <v>484</v>
      </c>
      <c r="O109" t="s">
        <v>1</v>
      </c>
      <c r="P109" t="s">
        <v>447</v>
      </c>
      <c r="Q109" t="s">
        <v>484</v>
      </c>
      <c r="R109" t="s">
        <v>1</v>
      </c>
      <c r="S109">
        <f t="shared" si="1"/>
        <v>846</v>
      </c>
    </row>
    <row r="110" spans="1:19" ht="345" x14ac:dyDescent="0.25">
      <c r="A110" t="s">
        <v>477</v>
      </c>
      <c r="B110" t="s">
        <v>478</v>
      </c>
      <c r="C110" s="3" t="s">
        <v>479</v>
      </c>
      <c r="D110" s="3" t="s">
        <v>944</v>
      </c>
      <c r="E110" s="3" t="s">
        <v>828</v>
      </c>
      <c r="F110" s="3" t="s">
        <v>819</v>
      </c>
      <c r="G110" s="3" t="s">
        <v>35</v>
      </c>
      <c r="H110" s="3" t="s">
        <v>484</v>
      </c>
      <c r="I110" s="3" t="s">
        <v>1</v>
      </c>
      <c r="J110" s="3" t="s">
        <v>35</v>
      </c>
      <c r="K110" t="s">
        <v>484</v>
      </c>
      <c r="L110" t="s">
        <v>1</v>
      </c>
      <c r="M110" s="3" t="s">
        <v>35</v>
      </c>
      <c r="N110" s="3" t="s">
        <v>484</v>
      </c>
      <c r="O110" t="s">
        <v>1</v>
      </c>
      <c r="P110" t="s">
        <v>447</v>
      </c>
      <c r="Q110" t="s">
        <v>484</v>
      </c>
      <c r="R110" t="s">
        <v>1</v>
      </c>
      <c r="S110">
        <f t="shared" si="1"/>
        <v>856</v>
      </c>
    </row>
    <row r="111" spans="1:19" ht="345" x14ac:dyDescent="0.25">
      <c r="A111" t="s">
        <v>477</v>
      </c>
      <c r="B111" t="s">
        <v>478</v>
      </c>
      <c r="C111" s="3" t="s">
        <v>479</v>
      </c>
      <c r="D111" s="3" t="s">
        <v>944</v>
      </c>
      <c r="E111" s="3" t="s">
        <v>831</v>
      </c>
      <c r="F111" s="3" t="s">
        <v>819</v>
      </c>
      <c r="G111" s="3" t="s">
        <v>35</v>
      </c>
      <c r="H111" s="3" t="s">
        <v>484</v>
      </c>
      <c r="I111" s="3" t="s">
        <v>1</v>
      </c>
      <c r="J111" s="3" t="s">
        <v>447</v>
      </c>
      <c r="K111" t="s">
        <v>484</v>
      </c>
      <c r="L111" t="s">
        <v>1</v>
      </c>
      <c r="M111" s="3" t="s">
        <v>26</v>
      </c>
      <c r="N111" t="s">
        <v>484</v>
      </c>
      <c r="O111" t="s">
        <v>1</v>
      </c>
      <c r="P111" t="s">
        <v>388</v>
      </c>
      <c r="Q111" t="s">
        <v>484</v>
      </c>
      <c r="R111" t="s">
        <v>1</v>
      </c>
      <c r="S111">
        <f t="shared" si="1"/>
        <v>866</v>
      </c>
    </row>
    <row r="112" spans="1:19" ht="345" x14ac:dyDescent="0.25">
      <c r="A112" t="s">
        <v>477</v>
      </c>
      <c r="B112" t="s">
        <v>478</v>
      </c>
      <c r="C112" s="3" t="s">
        <v>479</v>
      </c>
      <c r="D112" s="3" t="s">
        <v>944</v>
      </c>
      <c r="E112" s="3" t="s">
        <v>834</v>
      </c>
      <c r="F112" s="3" t="s">
        <v>835</v>
      </c>
      <c r="G112" s="3" t="s">
        <v>952</v>
      </c>
      <c r="H112" s="3" t="s">
        <v>484</v>
      </c>
      <c r="I112" s="3" t="s">
        <v>1</v>
      </c>
      <c r="J112" s="3" t="s">
        <v>1032</v>
      </c>
      <c r="K112" t="s">
        <v>484</v>
      </c>
      <c r="L112" t="s">
        <v>1</v>
      </c>
      <c r="M112" s="3" t="s">
        <v>32</v>
      </c>
      <c r="N112" t="s">
        <v>484</v>
      </c>
      <c r="O112" t="s">
        <v>1</v>
      </c>
      <c r="P112" t="s">
        <v>388</v>
      </c>
      <c r="Q112" t="s">
        <v>484</v>
      </c>
      <c r="R112" t="s">
        <v>1</v>
      </c>
      <c r="S112">
        <f t="shared" si="1"/>
        <v>850</v>
      </c>
    </row>
    <row r="113" spans="1:19" ht="345" x14ac:dyDescent="0.25">
      <c r="A113" t="s">
        <v>477</v>
      </c>
      <c r="B113" t="s">
        <v>478</v>
      </c>
      <c r="C113" s="3" t="s">
        <v>479</v>
      </c>
      <c r="D113" s="3" t="s">
        <v>944</v>
      </c>
      <c r="E113" s="3" t="s">
        <v>838</v>
      </c>
      <c r="F113" s="3" t="s">
        <v>835</v>
      </c>
      <c r="G113" s="3" t="s">
        <v>999</v>
      </c>
      <c r="H113" s="3" t="s">
        <v>484</v>
      </c>
      <c r="I113" s="3" t="s">
        <v>1</v>
      </c>
      <c r="J113" s="3" t="s">
        <v>420</v>
      </c>
      <c r="K113" t="s">
        <v>484</v>
      </c>
      <c r="L113" t="s">
        <v>1</v>
      </c>
      <c r="M113" s="3" t="s">
        <v>1030</v>
      </c>
      <c r="N113" s="3" t="s">
        <v>501</v>
      </c>
      <c r="O113" t="s">
        <v>1</v>
      </c>
      <c r="P113" t="s">
        <v>388</v>
      </c>
      <c r="Q113" t="s">
        <v>484</v>
      </c>
      <c r="R113" t="s">
        <v>1</v>
      </c>
      <c r="S113">
        <f t="shared" si="1"/>
        <v>846</v>
      </c>
    </row>
    <row r="114" spans="1:19" ht="345" x14ac:dyDescent="0.25">
      <c r="A114" t="s">
        <v>477</v>
      </c>
      <c r="B114" t="s">
        <v>478</v>
      </c>
      <c r="C114" s="3" t="s">
        <v>479</v>
      </c>
      <c r="D114" s="3" t="s">
        <v>944</v>
      </c>
      <c r="E114" s="3" t="s">
        <v>841</v>
      </c>
      <c r="F114" s="3" t="s">
        <v>835</v>
      </c>
      <c r="G114" s="3" t="s">
        <v>26</v>
      </c>
      <c r="H114" s="3" t="s">
        <v>501</v>
      </c>
      <c r="I114" s="3" t="s">
        <v>1</v>
      </c>
      <c r="J114" s="3" t="s">
        <v>1033</v>
      </c>
      <c r="K114" t="s">
        <v>484</v>
      </c>
      <c r="L114" t="s">
        <v>1</v>
      </c>
      <c r="M114" s="3" t="s">
        <v>32</v>
      </c>
      <c r="N114" t="s">
        <v>484</v>
      </c>
      <c r="O114" t="s">
        <v>1</v>
      </c>
      <c r="P114" t="s">
        <v>388</v>
      </c>
      <c r="Q114" t="s">
        <v>484</v>
      </c>
      <c r="R114" t="s">
        <v>1</v>
      </c>
      <c r="S114">
        <f t="shared" si="1"/>
        <v>862</v>
      </c>
    </row>
    <row r="115" spans="1:19" ht="345" x14ac:dyDescent="0.25">
      <c r="A115" t="s">
        <v>477</v>
      </c>
      <c r="B115" t="s">
        <v>478</v>
      </c>
      <c r="C115" s="3" t="s">
        <v>479</v>
      </c>
      <c r="D115" s="3" t="s">
        <v>944</v>
      </c>
      <c r="E115" s="3" t="s">
        <v>844</v>
      </c>
      <c r="F115" s="3" t="s">
        <v>835</v>
      </c>
      <c r="G115" s="3" t="s">
        <v>26</v>
      </c>
      <c r="H115" s="3" t="s">
        <v>501</v>
      </c>
      <c r="I115" s="3" t="s">
        <v>1</v>
      </c>
      <c r="J115" s="3" t="s">
        <v>953</v>
      </c>
      <c r="K115" t="s">
        <v>484</v>
      </c>
      <c r="L115" t="s">
        <v>1</v>
      </c>
      <c r="M115" s="3" t="s">
        <v>1337</v>
      </c>
      <c r="N115" s="3" t="s">
        <v>3</v>
      </c>
      <c r="O115" t="s">
        <v>1</v>
      </c>
      <c r="P115" t="s">
        <v>465</v>
      </c>
      <c r="Q115" t="s">
        <v>501</v>
      </c>
      <c r="R115" t="s">
        <v>1</v>
      </c>
      <c r="S115">
        <f t="shared" si="1"/>
        <v>850</v>
      </c>
    </row>
    <row r="116" spans="1:19" ht="345" x14ac:dyDescent="0.25">
      <c r="A116" t="s">
        <v>477</v>
      </c>
      <c r="B116" t="s">
        <v>478</v>
      </c>
      <c r="C116" s="3" t="s">
        <v>479</v>
      </c>
      <c r="D116" s="3" t="s">
        <v>944</v>
      </c>
      <c r="E116" s="3" t="s">
        <v>847</v>
      </c>
      <c r="F116" s="3" t="s">
        <v>835</v>
      </c>
      <c r="G116" s="3" t="s">
        <v>969</v>
      </c>
      <c r="H116" s="3" t="s">
        <v>484</v>
      </c>
      <c r="I116" s="3" t="s">
        <v>1</v>
      </c>
      <c r="J116" s="3" t="s">
        <v>1034</v>
      </c>
      <c r="K116" t="s">
        <v>484</v>
      </c>
      <c r="L116" t="s">
        <v>1</v>
      </c>
      <c r="M116" s="3" t="s">
        <v>32</v>
      </c>
      <c r="N116" t="s">
        <v>484</v>
      </c>
      <c r="O116" t="s">
        <v>1</v>
      </c>
      <c r="P116" t="s">
        <v>465</v>
      </c>
      <c r="Q116" t="s">
        <v>501</v>
      </c>
      <c r="R116" t="s">
        <v>1</v>
      </c>
      <c r="S116">
        <f t="shared" si="1"/>
        <v>857</v>
      </c>
    </row>
    <row r="117" spans="1:19" ht="345" x14ac:dyDescent="0.25">
      <c r="A117" t="s">
        <v>477</v>
      </c>
      <c r="B117" t="s">
        <v>478</v>
      </c>
      <c r="C117" s="3" t="s">
        <v>479</v>
      </c>
      <c r="D117" s="3" t="s">
        <v>944</v>
      </c>
      <c r="E117" s="3" t="s">
        <v>850</v>
      </c>
      <c r="F117" s="3" t="s">
        <v>851</v>
      </c>
      <c r="G117" s="3" t="s">
        <v>969</v>
      </c>
      <c r="H117" s="3" t="s">
        <v>501</v>
      </c>
      <c r="I117" s="3" t="s">
        <v>1</v>
      </c>
      <c r="J117" s="3" t="s">
        <v>1035</v>
      </c>
      <c r="K117" t="s">
        <v>501</v>
      </c>
      <c r="L117" t="s">
        <v>1</v>
      </c>
      <c r="M117" s="3" t="s">
        <v>32</v>
      </c>
      <c r="N117" s="3" t="s">
        <v>501</v>
      </c>
      <c r="O117" t="s">
        <v>1</v>
      </c>
      <c r="P117" t="s">
        <v>388</v>
      </c>
      <c r="Q117" t="s">
        <v>501</v>
      </c>
      <c r="R117" t="s">
        <v>1</v>
      </c>
      <c r="S117">
        <f t="shared" si="1"/>
        <v>829</v>
      </c>
    </row>
    <row r="118" spans="1:19" ht="345" x14ac:dyDescent="0.25">
      <c r="A118" t="s">
        <v>477</v>
      </c>
      <c r="B118" t="s">
        <v>478</v>
      </c>
      <c r="C118" s="3" t="s">
        <v>479</v>
      </c>
      <c r="D118" s="3" t="s">
        <v>944</v>
      </c>
      <c r="E118" s="3" t="s">
        <v>854</v>
      </c>
      <c r="F118" s="3" t="s">
        <v>851</v>
      </c>
      <c r="G118" s="3" t="s">
        <v>397</v>
      </c>
      <c r="H118" s="3" t="s">
        <v>484</v>
      </c>
      <c r="I118" s="3" t="s">
        <v>1</v>
      </c>
      <c r="J118" s="3" t="s">
        <v>435</v>
      </c>
      <c r="K118" t="s">
        <v>484</v>
      </c>
      <c r="L118" t="s">
        <v>1</v>
      </c>
      <c r="M118" s="3" t="s">
        <v>26</v>
      </c>
      <c r="N118" s="3" t="s">
        <v>484</v>
      </c>
      <c r="O118" t="s">
        <v>1</v>
      </c>
      <c r="P118" t="s">
        <v>465</v>
      </c>
      <c r="Q118" t="s">
        <v>484</v>
      </c>
      <c r="R118" t="s">
        <v>1</v>
      </c>
      <c r="S118">
        <f t="shared" si="1"/>
        <v>855</v>
      </c>
    </row>
    <row r="119" spans="1:19" ht="345" x14ac:dyDescent="0.25">
      <c r="A119" t="s">
        <v>477</v>
      </c>
      <c r="B119" t="s">
        <v>478</v>
      </c>
      <c r="C119" s="3" t="s">
        <v>479</v>
      </c>
      <c r="D119" s="3" t="s">
        <v>944</v>
      </c>
      <c r="E119" s="3" t="s">
        <v>857</v>
      </c>
      <c r="F119" s="3" t="s">
        <v>851</v>
      </c>
      <c r="G119" s="3" t="s">
        <v>35</v>
      </c>
      <c r="H119" s="3" t="s">
        <v>501</v>
      </c>
      <c r="I119" s="3" t="s">
        <v>1</v>
      </c>
      <c r="J119" s="3" t="s">
        <v>398</v>
      </c>
      <c r="K119" t="s">
        <v>501</v>
      </c>
      <c r="L119" t="s">
        <v>1</v>
      </c>
      <c r="M119" s="3" t="s">
        <v>32</v>
      </c>
      <c r="N119" s="3" t="s">
        <v>501</v>
      </c>
      <c r="O119" t="s">
        <v>1</v>
      </c>
      <c r="P119" t="s">
        <v>388</v>
      </c>
      <c r="Q119" t="s">
        <v>501</v>
      </c>
      <c r="R119" t="s">
        <v>1</v>
      </c>
      <c r="S119">
        <f t="shared" si="1"/>
        <v>839</v>
      </c>
    </row>
    <row r="120" spans="1:19" ht="345" x14ac:dyDescent="0.25">
      <c r="A120" t="s">
        <v>477</v>
      </c>
      <c r="B120" t="s">
        <v>478</v>
      </c>
      <c r="C120" s="3" t="s">
        <v>479</v>
      </c>
      <c r="D120" s="3" t="s">
        <v>944</v>
      </c>
      <c r="E120" s="3" t="s">
        <v>860</v>
      </c>
      <c r="F120" s="3" t="s">
        <v>851</v>
      </c>
      <c r="G120" s="3" t="s">
        <v>961</v>
      </c>
      <c r="H120" s="3" t="s">
        <v>484</v>
      </c>
      <c r="I120" s="3" t="s">
        <v>1</v>
      </c>
      <c r="J120" s="3" t="s">
        <v>1036</v>
      </c>
      <c r="K120" t="s">
        <v>484</v>
      </c>
      <c r="L120" t="s">
        <v>1</v>
      </c>
      <c r="M120" s="3" t="s">
        <v>1030</v>
      </c>
      <c r="N120" s="3" t="s">
        <v>484</v>
      </c>
      <c r="O120" t="s">
        <v>1</v>
      </c>
      <c r="P120" t="s">
        <v>1297</v>
      </c>
      <c r="Q120" t="s">
        <v>484</v>
      </c>
      <c r="R120" t="s">
        <v>1</v>
      </c>
      <c r="S120">
        <f t="shared" si="1"/>
        <v>837</v>
      </c>
    </row>
    <row r="121" spans="1:19" ht="345" x14ac:dyDescent="0.25">
      <c r="A121" t="s">
        <v>477</v>
      </c>
      <c r="B121" t="s">
        <v>478</v>
      </c>
      <c r="C121" s="3" t="s">
        <v>479</v>
      </c>
      <c r="D121" s="3" t="s">
        <v>944</v>
      </c>
      <c r="E121" s="3" t="s">
        <v>863</v>
      </c>
      <c r="F121" s="3" t="s">
        <v>851</v>
      </c>
      <c r="G121" s="3" t="s">
        <v>397</v>
      </c>
      <c r="H121" s="3" t="s">
        <v>484</v>
      </c>
      <c r="I121" s="3" t="s">
        <v>1</v>
      </c>
      <c r="J121" s="3" t="s">
        <v>460</v>
      </c>
      <c r="K121" t="s">
        <v>501</v>
      </c>
      <c r="L121" t="s">
        <v>1</v>
      </c>
      <c r="M121" s="3" t="s">
        <v>26</v>
      </c>
      <c r="N121" t="s">
        <v>484</v>
      </c>
      <c r="O121" t="s">
        <v>1</v>
      </c>
      <c r="P121" t="s">
        <v>388</v>
      </c>
      <c r="Q121" t="s">
        <v>501</v>
      </c>
      <c r="R121" t="s">
        <v>1</v>
      </c>
      <c r="S121">
        <f t="shared" si="1"/>
        <v>860</v>
      </c>
    </row>
    <row r="122" spans="1:19" ht="345" x14ac:dyDescent="0.25">
      <c r="A122" t="s">
        <v>477</v>
      </c>
      <c r="B122" t="s">
        <v>478</v>
      </c>
      <c r="C122" s="3" t="s">
        <v>479</v>
      </c>
      <c r="D122" s="3" t="s">
        <v>944</v>
      </c>
      <c r="E122" s="3" t="s">
        <v>866</v>
      </c>
      <c r="F122" s="3" t="s">
        <v>867</v>
      </c>
      <c r="G122" s="3" t="s">
        <v>961</v>
      </c>
      <c r="H122" s="3" t="s">
        <v>484</v>
      </c>
      <c r="I122" s="3" t="s">
        <v>1</v>
      </c>
      <c r="J122" s="3" t="s">
        <v>1037</v>
      </c>
      <c r="K122" t="s">
        <v>484</v>
      </c>
      <c r="L122" t="s">
        <v>1</v>
      </c>
      <c r="M122" s="3" t="s">
        <v>26</v>
      </c>
      <c r="N122" t="s">
        <v>484</v>
      </c>
      <c r="O122" t="s">
        <v>1</v>
      </c>
      <c r="P122" t="s">
        <v>1297</v>
      </c>
      <c r="Q122" t="s">
        <v>484</v>
      </c>
      <c r="R122" t="s">
        <v>1</v>
      </c>
      <c r="S122">
        <f t="shared" si="1"/>
        <v>856</v>
      </c>
    </row>
    <row r="123" spans="1:19" ht="345" x14ac:dyDescent="0.25">
      <c r="A123" t="s">
        <v>477</v>
      </c>
      <c r="B123" t="s">
        <v>478</v>
      </c>
      <c r="C123" s="3" t="s">
        <v>479</v>
      </c>
      <c r="D123" s="3" t="s">
        <v>944</v>
      </c>
      <c r="E123" s="3" t="s">
        <v>870</v>
      </c>
      <c r="F123" s="3" t="s">
        <v>867</v>
      </c>
      <c r="G123" s="3" t="s">
        <v>26</v>
      </c>
      <c r="H123" s="3" t="s">
        <v>484</v>
      </c>
      <c r="I123" s="3" t="s">
        <v>1</v>
      </c>
      <c r="J123" s="3" t="s">
        <v>431</v>
      </c>
      <c r="K123" t="s">
        <v>484</v>
      </c>
      <c r="L123" t="s">
        <v>1</v>
      </c>
      <c r="M123" s="3" t="s">
        <v>26</v>
      </c>
      <c r="N123" t="s">
        <v>484</v>
      </c>
      <c r="O123" t="s">
        <v>1</v>
      </c>
      <c r="P123" t="s">
        <v>372</v>
      </c>
      <c r="Q123" t="s">
        <v>484</v>
      </c>
      <c r="R123" t="s">
        <v>1</v>
      </c>
      <c r="S123">
        <f t="shared" si="1"/>
        <v>863</v>
      </c>
    </row>
    <row r="124" spans="1:19" ht="345" x14ac:dyDescent="0.25">
      <c r="A124" t="s">
        <v>477</v>
      </c>
      <c r="B124" t="s">
        <v>478</v>
      </c>
      <c r="C124" s="3" t="s">
        <v>479</v>
      </c>
      <c r="D124" s="3" t="s">
        <v>944</v>
      </c>
      <c r="E124" s="3" t="s">
        <v>873</v>
      </c>
      <c r="F124" s="3" t="s">
        <v>867</v>
      </c>
      <c r="G124" s="3" t="s">
        <v>977</v>
      </c>
      <c r="H124" s="3" t="s">
        <v>484</v>
      </c>
      <c r="I124" s="3" t="s">
        <v>1</v>
      </c>
      <c r="J124" s="3" t="s">
        <v>387</v>
      </c>
      <c r="K124" t="s">
        <v>501</v>
      </c>
      <c r="L124" t="s">
        <v>1</v>
      </c>
      <c r="M124" s="3" t="s">
        <v>35</v>
      </c>
      <c r="N124" s="3" t="s">
        <v>501</v>
      </c>
      <c r="O124" t="s">
        <v>1</v>
      </c>
      <c r="P124" t="s">
        <v>447</v>
      </c>
      <c r="Q124" t="s">
        <v>501</v>
      </c>
      <c r="R124" t="s">
        <v>1</v>
      </c>
      <c r="S124">
        <f t="shared" si="1"/>
        <v>860</v>
      </c>
    </row>
    <row r="125" spans="1:19" ht="345" x14ac:dyDescent="0.25">
      <c r="A125" t="s">
        <v>477</v>
      </c>
      <c r="B125" t="s">
        <v>478</v>
      </c>
      <c r="C125" s="3" t="s">
        <v>479</v>
      </c>
      <c r="D125" s="3" t="s">
        <v>944</v>
      </c>
      <c r="E125" s="3" t="s">
        <v>876</v>
      </c>
      <c r="F125" s="3" t="s">
        <v>867</v>
      </c>
      <c r="G125" s="3" t="s">
        <v>974</v>
      </c>
      <c r="H125" s="3" t="s">
        <v>484</v>
      </c>
      <c r="I125" s="3" t="s">
        <v>1</v>
      </c>
      <c r="J125" s="3" t="s">
        <v>1038</v>
      </c>
      <c r="K125" t="s">
        <v>501</v>
      </c>
      <c r="L125" t="s">
        <v>1</v>
      </c>
      <c r="M125" s="3" t="s">
        <v>26</v>
      </c>
      <c r="N125" t="s">
        <v>484</v>
      </c>
      <c r="O125" t="s">
        <v>1</v>
      </c>
      <c r="P125" t="s">
        <v>372</v>
      </c>
      <c r="Q125" t="s">
        <v>484</v>
      </c>
      <c r="R125" t="s">
        <v>1</v>
      </c>
      <c r="S125">
        <f t="shared" si="1"/>
        <v>854</v>
      </c>
    </row>
    <row r="126" spans="1:19" ht="345" x14ac:dyDescent="0.25">
      <c r="A126" t="s">
        <v>477</v>
      </c>
      <c r="B126" t="s">
        <v>478</v>
      </c>
      <c r="C126" s="3" t="s">
        <v>479</v>
      </c>
      <c r="D126" s="3" t="s">
        <v>944</v>
      </c>
      <c r="E126" s="3" t="s">
        <v>879</v>
      </c>
      <c r="F126" s="3" t="s">
        <v>867</v>
      </c>
      <c r="G126" s="3" t="s">
        <v>1039</v>
      </c>
      <c r="H126" s="3" t="s">
        <v>484</v>
      </c>
      <c r="I126" s="3" t="s">
        <v>1</v>
      </c>
      <c r="J126" s="3" t="s">
        <v>431</v>
      </c>
      <c r="K126" t="s">
        <v>484</v>
      </c>
      <c r="L126" t="s">
        <v>1</v>
      </c>
      <c r="M126" s="3" t="s">
        <v>1344</v>
      </c>
      <c r="N126" s="3" t="s">
        <v>484</v>
      </c>
      <c r="O126" t="s">
        <v>1</v>
      </c>
      <c r="P126" t="s">
        <v>372</v>
      </c>
      <c r="Q126" t="s">
        <v>484</v>
      </c>
      <c r="R126" t="s">
        <v>1</v>
      </c>
      <c r="S126">
        <f t="shared" si="1"/>
        <v>853</v>
      </c>
    </row>
    <row r="127" spans="1:19" ht="345" x14ac:dyDescent="0.25">
      <c r="A127" t="s">
        <v>477</v>
      </c>
      <c r="B127" t="s">
        <v>478</v>
      </c>
      <c r="C127" s="3" t="s">
        <v>479</v>
      </c>
      <c r="D127" s="3" t="s">
        <v>944</v>
      </c>
      <c r="E127" s="3" t="s">
        <v>882</v>
      </c>
      <c r="F127" s="3" t="s">
        <v>883</v>
      </c>
      <c r="G127" s="3" t="s">
        <v>26</v>
      </c>
      <c r="H127" s="3" t="s">
        <v>484</v>
      </c>
      <c r="I127" s="3" t="s">
        <v>1</v>
      </c>
      <c r="J127" s="3" t="s">
        <v>1040</v>
      </c>
      <c r="K127" t="s">
        <v>484</v>
      </c>
      <c r="L127" t="s">
        <v>1</v>
      </c>
      <c r="M127" s="3" t="s">
        <v>26</v>
      </c>
      <c r="N127" t="s">
        <v>484</v>
      </c>
      <c r="O127" t="s">
        <v>1</v>
      </c>
      <c r="P127" t="s">
        <v>372</v>
      </c>
      <c r="Q127" t="s">
        <v>484</v>
      </c>
      <c r="R127" t="s">
        <v>1</v>
      </c>
      <c r="S127">
        <f t="shared" si="1"/>
        <v>856</v>
      </c>
    </row>
    <row r="128" spans="1:19" ht="345" x14ac:dyDescent="0.25">
      <c r="A128" t="s">
        <v>477</v>
      </c>
      <c r="B128" t="s">
        <v>478</v>
      </c>
      <c r="C128" s="3" t="s">
        <v>479</v>
      </c>
      <c r="D128" s="3" t="s">
        <v>944</v>
      </c>
      <c r="E128" s="3" t="s">
        <v>886</v>
      </c>
      <c r="F128" s="3" t="s">
        <v>883</v>
      </c>
      <c r="G128" s="3" t="s">
        <v>999</v>
      </c>
      <c r="H128" s="3" t="s">
        <v>501</v>
      </c>
      <c r="I128" s="3" t="s">
        <v>1</v>
      </c>
      <c r="J128" s="3" t="s">
        <v>32</v>
      </c>
      <c r="K128" t="s">
        <v>501</v>
      </c>
      <c r="L128" t="s">
        <v>1</v>
      </c>
      <c r="M128" s="3" t="s">
        <v>1337</v>
      </c>
      <c r="N128" s="3" t="s">
        <v>3</v>
      </c>
      <c r="O128" t="s">
        <v>1</v>
      </c>
      <c r="P128" t="s">
        <v>372</v>
      </c>
      <c r="Q128" t="s">
        <v>484</v>
      </c>
      <c r="R128" t="s">
        <v>1</v>
      </c>
      <c r="S128">
        <f t="shared" si="1"/>
        <v>853</v>
      </c>
    </row>
    <row r="129" spans="1:19" ht="345" x14ac:dyDescent="0.25">
      <c r="A129" t="s">
        <v>477</v>
      </c>
      <c r="B129" t="s">
        <v>478</v>
      </c>
      <c r="C129" s="3" t="s">
        <v>479</v>
      </c>
      <c r="D129" s="3" t="s">
        <v>944</v>
      </c>
      <c r="E129" s="3" t="s">
        <v>889</v>
      </c>
      <c r="F129" s="3" t="s">
        <v>883</v>
      </c>
      <c r="G129" s="3" t="s">
        <v>26</v>
      </c>
      <c r="H129" s="3" t="s">
        <v>484</v>
      </c>
      <c r="I129" s="3" t="s">
        <v>1</v>
      </c>
      <c r="J129" s="3" t="s">
        <v>26</v>
      </c>
      <c r="K129" t="s">
        <v>484</v>
      </c>
      <c r="L129" t="s">
        <v>1</v>
      </c>
      <c r="M129" s="3" t="s">
        <v>26</v>
      </c>
      <c r="N129" t="s">
        <v>484</v>
      </c>
      <c r="O129" t="s">
        <v>1</v>
      </c>
      <c r="P129" t="s">
        <v>465</v>
      </c>
      <c r="Q129" t="s">
        <v>484</v>
      </c>
      <c r="R129" t="s">
        <v>1</v>
      </c>
      <c r="S129">
        <f t="shared" si="1"/>
        <v>843</v>
      </c>
    </row>
    <row r="130" spans="1:19" ht="345" x14ac:dyDescent="0.25">
      <c r="A130" t="s">
        <v>477</v>
      </c>
      <c r="B130" t="s">
        <v>478</v>
      </c>
      <c r="C130" s="3" t="s">
        <v>479</v>
      </c>
      <c r="D130" s="3" t="s">
        <v>944</v>
      </c>
      <c r="E130" s="3" t="s">
        <v>892</v>
      </c>
      <c r="F130" s="3" t="s">
        <v>883</v>
      </c>
      <c r="G130" s="3" t="s">
        <v>961</v>
      </c>
      <c r="H130" s="3" t="s">
        <v>484</v>
      </c>
      <c r="I130" s="3" t="s">
        <v>1</v>
      </c>
      <c r="J130" s="3" t="s">
        <v>1041</v>
      </c>
      <c r="K130" t="s">
        <v>484</v>
      </c>
      <c r="L130" t="s">
        <v>1</v>
      </c>
      <c r="M130" s="3" t="s">
        <v>1345</v>
      </c>
      <c r="N130" t="s">
        <v>3</v>
      </c>
      <c r="O130" t="s">
        <v>1</v>
      </c>
      <c r="P130" t="s">
        <v>372</v>
      </c>
      <c r="Q130" t="s">
        <v>484</v>
      </c>
      <c r="R130" t="s">
        <v>1</v>
      </c>
      <c r="S130">
        <f t="shared" si="1"/>
        <v>854</v>
      </c>
    </row>
    <row r="131" spans="1:19" ht="345" x14ac:dyDescent="0.25">
      <c r="A131" t="s">
        <v>477</v>
      </c>
      <c r="B131" t="s">
        <v>478</v>
      </c>
      <c r="C131" s="3" t="s">
        <v>479</v>
      </c>
      <c r="D131" s="3" t="s">
        <v>944</v>
      </c>
      <c r="E131" s="3" t="s">
        <v>895</v>
      </c>
      <c r="F131" s="3" t="s">
        <v>883</v>
      </c>
      <c r="G131" s="3" t="s">
        <v>952</v>
      </c>
      <c r="H131" s="3" t="s">
        <v>501</v>
      </c>
      <c r="I131" s="3" t="s">
        <v>1</v>
      </c>
      <c r="J131" s="3" t="s">
        <v>1042</v>
      </c>
      <c r="K131" t="s">
        <v>484</v>
      </c>
      <c r="L131" t="s">
        <v>1</v>
      </c>
      <c r="M131" s="3" t="s">
        <v>26</v>
      </c>
      <c r="N131" t="s">
        <v>484</v>
      </c>
      <c r="O131" t="s">
        <v>1</v>
      </c>
      <c r="P131" t="s">
        <v>465</v>
      </c>
      <c r="Q131" t="s">
        <v>484</v>
      </c>
      <c r="R131" t="s">
        <v>1</v>
      </c>
      <c r="S131">
        <f t="shared" ref="S131:S146" si="2">LEN(D131)+LEN(E131)</f>
        <v>868</v>
      </c>
    </row>
    <row r="132" spans="1:19" ht="345" x14ac:dyDescent="0.25">
      <c r="A132" t="s">
        <v>477</v>
      </c>
      <c r="B132" t="s">
        <v>478</v>
      </c>
      <c r="C132" s="3" t="s">
        <v>479</v>
      </c>
      <c r="D132" s="3" t="s">
        <v>944</v>
      </c>
      <c r="E132" s="3" t="s">
        <v>898</v>
      </c>
      <c r="F132" s="3" t="s">
        <v>899</v>
      </c>
      <c r="G132" s="3" t="s">
        <v>977</v>
      </c>
      <c r="H132" s="3" t="s">
        <v>501</v>
      </c>
      <c r="I132" s="3" t="s">
        <v>1</v>
      </c>
      <c r="J132" s="3" t="s">
        <v>1024</v>
      </c>
      <c r="K132" t="s">
        <v>484</v>
      </c>
      <c r="L132" t="s">
        <v>1</v>
      </c>
      <c r="M132" s="3" t="s">
        <v>26</v>
      </c>
      <c r="N132" t="s">
        <v>484</v>
      </c>
      <c r="O132" t="s">
        <v>1</v>
      </c>
      <c r="P132" t="s">
        <v>372</v>
      </c>
      <c r="Q132" t="s">
        <v>484</v>
      </c>
      <c r="R132" t="s">
        <v>1</v>
      </c>
      <c r="S132">
        <f t="shared" si="2"/>
        <v>853</v>
      </c>
    </row>
    <row r="133" spans="1:19" ht="409.5" x14ac:dyDescent="0.25">
      <c r="A133" t="s">
        <v>477</v>
      </c>
      <c r="B133" t="s">
        <v>478</v>
      </c>
      <c r="C133" s="3" t="s">
        <v>479</v>
      </c>
      <c r="D133" s="3" t="s">
        <v>944</v>
      </c>
      <c r="E133" s="3" t="s">
        <v>902</v>
      </c>
      <c r="F133" s="3" t="s">
        <v>899</v>
      </c>
      <c r="G133" s="3" t="s">
        <v>397</v>
      </c>
      <c r="H133" s="3" t="s">
        <v>484</v>
      </c>
      <c r="I133" s="3" t="s">
        <v>1</v>
      </c>
      <c r="J133" s="3" t="s">
        <v>1043</v>
      </c>
      <c r="K133" t="s">
        <v>484</v>
      </c>
      <c r="L133" t="s">
        <v>1</v>
      </c>
      <c r="M133" s="3" t="s">
        <v>26</v>
      </c>
      <c r="N133" t="s">
        <v>484</v>
      </c>
      <c r="O133" t="s">
        <v>1</v>
      </c>
      <c r="P133" s="3" t="s">
        <v>1399</v>
      </c>
      <c r="Q133" t="s">
        <v>3</v>
      </c>
      <c r="R133" t="s">
        <v>2</v>
      </c>
      <c r="S133">
        <f t="shared" si="2"/>
        <v>854</v>
      </c>
    </row>
    <row r="134" spans="1:19" ht="345" x14ac:dyDescent="0.25">
      <c r="A134" t="s">
        <v>477</v>
      </c>
      <c r="B134" t="s">
        <v>478</v>
      </c>
      <c r="C134" s="3" t="s">
        <v>479</v>
      </c>
      <c r="D134" s="3" t="s">
        <v>944</v>
      </c>
      <c r="E134" s="3" t="s">
        <v>905</v>
      </c>
      <c r="F134" s="3" t="s">
        <v>899</v>
      </c>
      <c r="G134" s="3" t="s">
        <v>397</v>
      </c>
      <c r="H134" s="3" t="s">
        <v>484</v>
      </c>
      <c r="I134" s="3" t="s">
        <v>1</v>
      </c>
      <c r="J134" s="3" t="s">
        <v>1044</v>
      </c>
      <c r="K134" t="s">
        <v>484</v>
      </c>
      <c r="L134" t="s">
        <v>1</v>
      </c>
      <c r="M134" s="3" t="s">
        <v>1336</v>
      </c>
      <c r="N134" s="3" t="s">
        <v>484</v>
      </c>
      <c r="O134" t="s">
        <v>1</v>
      </c>
      <c r="P134" t="s">
        <v>372</v>
      </c>
      <c r="Q134" t="s">
        <v>484</v>
      </c>
      <c r="R134" t="s">
        <v>1</v>
      </c>
      <c r="S134">
        <f t="shared" si="2"/>
        <v>845</v>
      </c>
    </row>
    <row r="135" spans="1:19" ht="345" x14ac:dyDescent="0.25">
      <c r="A135" t="s">
        <v>477</v>
      </c>
      <c r="B135" t="s">
        <v>478</v>
      </c>
      <c r="C135" s="3" t="s">
        <v>479</v>
      </c>
      <c r="D135" s="3" t="s">
        <v>944</v>
      </c>
      <c r="E135" s="3" t="s">
        <v>908</v>
      </c>
      <c r="F135" s="3" t="s">
        <v>899</v>
      </c>
      <c r="G135" s="3" t="s">
        <v>961</v>
      </c>
      <c r="H135" s="3" t="s">
        <v>484</v>
      </c>
      <c r="I135" s="3" t="s">
        <v>1</v>
      </c>
      <c r="J135" s="3" t="s">
        <v>1045</v>
      </c>
      <c r="K135" t="s">
        <v>484</v>
      </c>
      <c r="L135" t="s">
        <v>1</v>
      </c>
      <c r="M135" s="3" t="s">
        <v>1339</v>
      </c>
      <c r="N135" s="3" t="s">
        <v>3</v>
      </c>
      <c r="O135" t="s">
        <v>1</v>
      </c>
      <c r="P135" t="s">
        <v>372</v>
      </c>
      <c r="Q135" t="s">
        <v>484</v>
      </c>
      <c r="R135" t="s">
        <v>1</v>
      </c>
      <c r="S135">
        <f t="shared" si="2"/>
        <v>848</v>
      </c>
    </row>
    <row r="136" spans="1:19" ht="345" x14ac:dyDescent="0.25">
      <c r="A136" t="s">
        <v>477</v>
      </c>
      <c r="B136" t="s">
        <v>478</v>
      </c>
      <c r="C136" s="3" t="s">
        <v>479</v>
      </c>
      <c r="D136" s="3" t="s">
        <v>944</v>
      </c>
      <c r="E136" s="3" t="s">
        <v>911</v>
      </c>
      <c r="F136" s="3" t="s">
        <v>899</v>
      </c>
      <c r="G136" s="3" t="s">
        <v>1046</v>
      </c>
      <c r="H136" s="3" t="s">
        <v>484</v>
      </c>
      <c r="I136" s="3" t="s">
        <v>1</v>
      </c>
      <c r="J136" s="3" t="s">
        <v>1047</v>
      </c>
      <c r="K136" t="s">
        <v>484</v>
      </c>
      <c r="L136" t="s">
        <v>1</v>
      </c>
      <c r="M136" s="3" t="s">
        <v>26</v>
      </c>
      <c r="N136" t="s">
        <v>484</v>
      </c>
      <c r="O136" t="s">
        <v>1</v>
      </c>
      <c r="P136" t="s">
        <v>372</v>
      </c>
      <c r="Q136" t="s">
        <v>484</v>
      </c>
      <c r="R136" t="s">
        <v>1</v>
      </c>
      <c r="S136">
        <f t="shared" si="2"/>
        <v>862</v>
      </c>
    </row>
    <row r="137" spans="1:19" ht="345" x14ac:dyDescent="0.25">
      <c r="A137" t="s">
        <v>477</v>
      </c>
      <c r="B137" t="s">
        <v>478</v>
      </c>
      <c r="C137" s="3" t="s">
        <v>479</v>
      </c>
      <c r="D137" s="3" t="s">
        <v>944</v>
      </c>
      <c r="E137" s="3" t="s">
        <v>914</v>
      </c>
      <c r="F137" s="3" t="s">
        <v>645</v>
      </c>
      <c r="G137" s="3" t="s">
        <v>969</v>
      </c>
      <c r="H137" s="3" t="s">
        <v>484</v>
      </c>
      <c r="I137" s="3" t="s">
        <v>1</v>
      </c>
      <c r="J137" s="3" t="s">
        <v>1048</v>
      </c>
      <c r="K137" t="s">
        <v>484</v>
      </c>
      <c r="L137" t="s">
        <v>1</v>
      </c>
      <c r="M137" s="3" t="s">
        <v>1346</v>
      </c>
      <c r="N137" s="3" t="s">
        <v>484</v>
      </c>
      <c r="O137" t="s">
        <v>1</v>
      </c>
      <c r="P137" t="s">
        <v>1400</v>
      </c>
      <c r="Q137" t="s">
        <v>484</v>
      </c>
      <c r="R137" t="s">
        <v>1</v>
      </c>
      <c r="S137">
        <f t="shared" si="2"/>
        <v>876</v>
      </c>
    </row>
    <row r="138" spans="1:19" ht="345" x14ac:dyDescent="0.25">
      <c r="A138" t="s">
        <v>477</v>
      </c>
      <c r="B138" t="s">
        <v>478</v>
      </c>
      <c r="C138" s="3" t="s">
        <v>479</v>
      </c>
      <c r="D138" s="3" t="s">
        <v>944</v>
      </c>
      <c r="E138" s="3" t="s">
        <v>917</v>
      </c>
      <c r="F138" s="3" t="s">
        <v>772</v>
      </c>
      <c r="G138" s="3" t="s">
        <v>410</v>
      </c>
      <c r="H138" s="3" t="s">
        <v>484</v>
      </c>
      <c r="I138" s="3" t="s">
        <v>1</v>
      </c>
      <c r="J138" s="3" t="s">
        <v>1028</v>
      </c>
      <c r="K138" t="s">
        <v>484</v>
      </c>
      <c r="L138" t="s">
        <v>1</v>
      </c>
      <c r="M138" s="3" t="s">
        <v>35</v>
      </c>
      <c r="N138" s="3" t="s">
        <v>484</v>
      </c>
      <c r="O138" t="s">
        <v>1</v>
      </c>
      <c r="P138" t="s">
        <v>1283</v>
      </c>
      <c r="Q138" t="s">
        <v>484</v>
      </c>
      <c r="R138" t="s">
        <v>1</v>
      </c>
      <c r="S138">
        <f t="shared" si="2"/>
        <v>895</v>
      </c>
    </row>
    <row r="139" spans="1:19" ht="345" x14ac:dyDescent="0.25">
      <c r="A139" t="s">
        <v>477</v>
      </c>
      <c r="B139" t="s">
        <v>478</v>
      </c>
      <c r="C139" s="3" t="s">
        <v>479</v>
      </c>
      <c r="D139" s="3" t="s">
        <v>944</v>
      </c>
      <c r="E139" s="3" t="s">
        <v>920</v>
      </c>
      <c r="F139" s="3" t="s">
        <v>819</v>
      </c>
      <c r="G139" s="3" t="s">
        <v>397</v>
      </c>
      <c r="H139" s="3" t="s">
        <v>484</v>
      </c>
      <c r="I139" s="3" t="s">
        <v>1</v>
      </c>
      <c r="J139" s="3" t="s">
        <v>389</v>
      </c>
      <c r="K139" t="s">
        <v>501</v>
      </c>
      <c r="L139" t="s">
        <v>1</v>
      </c>
      <c r="M139" s="3" t="s">
        <v>1337</v>
      </c>
      <c r="N139" s="3" t="s">
        <v>484</v>
      </c>
      <c r="O139" t="s">
        <v>1</v>
      </c>
      <c r="P139" t="s">
        <v>388</v>
      </c>
      <c r="Q139" t="s">
        <v>484</v>
      </c>
      <c r="R139" t="s">
        <v>1</v>
      </c>
      <c r="S139">
        <f t="shared" si="2"/>
        <v>898</v>
      </c>
    </row>
    <row r="140" spans="1:19" ht="345" x14ac:dyDescent="0.25">
      <c r="A140" t="s">
        <v>477</v>
      </c>
      <c r="B140" t="s">
        <v>478</v>
      </c>
      <c r="C140" s="3" t="s">
        <v>479</v>
      </c>
      <c r="D140" s="3" t="s">
        <v>944</v>
      </c>
      <c r="E140" s="3" t="s">
        <v>923</v>
      </c>
      <c r="F140" s="3" t="s">
        <v>867</v>
      </c>
      <c r="G140" s="3" t="s">
        <v>974</v>
      </c>
      <c r="H140" s="3" t="s">
        <v>484</v>
      </c>
      <c r="I140" s="3" t="s">
        <v>1</v>
      </c>
      <c r="J140" s="3" t="s">
        <v>1049</v>
      </c>
      <c r="K140" t="s">
        <v>484</v>
      </c>
      <c r="L140" t="s">
        <v>1</v>
      </c>
      <c r="M140" s="3" t="s">
        <v>26</v>
      </c>
      <c r="N140" t="s">
        <v>484</v>
      </c>
      <c r="O140" t="s">
        <v>1</v>
      </c>
      <c r="P140" t="s">
        <v>372</v>
      </c>
      <c r="Q140" t="s">
        <v>484</v>
      </c>
      <c r="R140" t="s">
        <v>1</v>
      </c>
      <c r="S140">
        <f t="shared" si="2"/>
        <v>886</v>
      </c>
    </row>
    <row r="141" spans="1:19" ht="345" x14ac:dyDescent="0.25">
      <c r="A141" t="s">
        <v>477</v>
      </c>
      <c r="B141" t="s">
        <v>478</v>
      </c>
      <c r="C141" s="3" t="s">
        <v>479</v>
      </c>
      <c r="D141" s="3" t="s">
        <v>944</v>
      </c>
      <c r="E141" s="3" t="s">
        <v>926</v>
      </c>
      <c r="F141" s="3" t="s">
        <v>523</v>
      </c>
      <c r="G141" s="3" t="s">
        <v>410</v>
      </c>
      <c r="H141" s="3" t="s">
        <v>501</v>
      </c>
      <c r="I141" s="3" t="s">
        <v>1</v>
      </c>
      <c r="J141" s="3" t="s">
        <v>1050</v>
      </c>
      <c r="K141" t="s">
        <v>501</v>
      </c>
      <c r="L141" t="s">
        <v>1</v>
      </c>
      <c r="M141" s="3" t="s">
        <v>35</v>
      </c>
      <c r="N141" s="3" t="s">
        <v>501</v>
      </c>
      <c r="O141" t="s">
        <v>1</v>
      </c>
      <c r="P141" t="s">
        <v>1283</v>
      </c>
      <c r="Q141" t="s">
        <v>501</v>
      </c>
      <c r="R141" t="s">
        <v>1</v>
      </c>
      <c r="S141">
        <f t="shared" si="2"/>
        <v>877</v>
      </c>
    </row>
    <row r="142" spans="1:19" ht="345" x14ac:dyDescent="0.25">
      <c r="A142" t="s">
        <v>477</v>
      </c>
      <c r="B142" t="s">
        <v>478</v>
      </c>
      <c r="C142" s="3" t="s">
        <v>479</v>
      </c>
      <c r="D142" s="3" t="s">
        <v>944</v>
      </c>
      <c r="E142" s="3" t="s">
        <v>929</v>
      </c>
      <c r="F142" s="3" t="s">
        <v>629</v>
      </c>
      <c r="G142" s="3" t="s">
        <v>961</v>
      </c>
      <c r="H142" s="3" t="s">
        <v>501</v>
      </c>
      <c r="I142" s="3" t="s">
        <v>1</v>
      </c>
      <c r="J142" s="3" t="s">
        <v>946</v>
      </c>
      <c r="K142" t="s">
        <v>501</v>
      </c>
      <c r="L142" t="s">
        <v>1</v>
      </c>
      <c r="M142" s="3" t="s">
        <v>35</v>
      </c>
      <c r="N142" s="3" t="s">
        <v>484</v>
      </c>
      <c r="O142" t="s">
        <v>1</v>
      </c>
      <c r="P142" t="s">
        <v>1296</v>
      </c>
      <c r="Q142" t="s">
        <v>501</v>
      </c>
      <c r="R142" t="s">
        <v>1</v>
      </c>
      <c r="S142">
        <f t="shared" si="2"/>
        <v>853</v>
      </c>
    </row>
    <row r="143" spans="1:19" ht="345" x14ac:dyDescent="0.25">
      <c r="A143" t="s">
        <v>477</v>
      </c>
      <c r="B143" t="s">
        <v>478</v>
      </c>
      <c r="C143" s="3" t="s">
        <v>479</v>
      </c>
      <c r="D143" s="3" t="s">
        <v>944</v>
      </c>
      <c r="E143" s="3" t="s">
        <v>932</v>
      </c>
      <c r="F143" s="3" t="s">
        <v>597</v>
      </c>
      <c r="G143" s="3" t="s">
        <v>26</v>
      </c>
      <c r="H143" s="3" t="s">
        <v>484</v>
      </c>
      <c r="I143" s="3" t="s">
        <v>1</v>
      </c>
      <c r="J143" s="3" t="s">
        <v>1051</v>
      </c>
      <c r="K143" t="s">
        <v>484</v>
      </c>
      <c r="L143" t="s">
        <v>1</v>
      </c>
      <c r="M143" s="3" t="s">
        <v>1347</v>
      </c>
      <c r="N143" s="3" t="s">
        <v>501</v>
      </c>
      <c r="O143" t="s">
        <v>1</v>
      </c>
      <c r="P143" t="s">
        <v>465</v>
      </c>
      <c r="Q143" t="s">
        <v>484</v>
      </c>
      <c r="R143" t="s">
        <v>1</v>
      </c>
      <c r="S143">
        <f t="shared" si="2"/>
        <v>883</v>
      </c>
    </row>
    <row r="144" spans="1:19" ht="345" x14ac:dyDescent="0.25">
      <c r="A144" t="s">
        <v>477</v>
      </c>
      <c r="B144" t="s">
        <v>478</v>
      </c>
      <c r="C144" s="3" t="s">
        <v>479</v>
      </c>
      <c r="D144" s="3" t="s">
        <v>944</v>
      </c>
      <c r="E144" s="3" t="s">
        <v>935</v>
      </c>
      <c r="F144" s="3" t="s">
        <v>549</v>
      </c>
      <c r="G144" s="3" t="s">
        <v>971</v>
      </c>
      <c r="H144" s="3" t="s">
        <v>484</v>
      </c>
      <c r="I144" s="3" t="s">
        <v>1</v>
      </c>
      <c r="J144" s="3" t="s">
        <v>1050</v>
      </c>
      <c r="K144" t="s">
        <v>501</v>
      </c>
      <c r="L144" t="s">
        <v>1</v>
      </c>
      <c r="M144" s="3" t="s">
        <v>35</v>
      </c>
      <c r="N144" s="3" t="s">
        <v>501</v>
      </c>
      <c r="O144" t="s">
        <v>1</v>
      </c>
      <c r="P144" t="s">
        <v>953</v>
      </c>
      <c r="Q144" t="s">
        <v>484</v>
      </c>
      <c r="R144" t="s">
        <v>1</v>
      </c>
      <c r="S144">
        <f t="shared" si="2"/>
        <v>873</v>
      </c>
    </row>
    <row r="145" spans="1:19" ht="345" x14ac:dyDescent="0.25">
      <c r="A145" t="s">
        <v>477</v>
      </c>
      <c r="B145" t="s">
        <v>478</v>
      </c>
      <c r="C145" s="3" t="s">
        <v>479</v>
      </c>
      <c r="D145" s="3" t="s">
        <v>944</v>
      </c>
      <c r="E145" s="3" t="s">
        <v>938</v>
      </c>
      <c r="F145" s="3" t="s">
        <v>883</v>
      </c>
      <c r="G145" s="3" t="s">
        <v>26</v>
      </c>
      <c r="H145" s="3" t="s">
        <v>484</v>
      </c>
      <c r="I145" s="3" t="s">
        <v>1</v>
      </c>
      <c r="J145" s="3" t="s">
        <v>1052</v>
      </c>
      <c r="K145" t="s">
        <v>484</v>
      </c>
      <c r="L145" t="s">
        <v>1</v>
      </c>
      <c r="M145" s="3" t="s">
        <v>26</v>
      </c>
      <c r="N145" t="s">
        <v>484</v>
      </c>
      <c r="O145" t="s">
        <v>1</v>
      </c>
      <c r="P145" t="s">
        <v>465</v>
      </c>
      <c r="Q145" t="s">
        <v>484</v>
      </c>
      <c r="R145" t="s">
        <v>1</v>
      </c>
      <c r="S145">
        <f t="shared" si="2"/>
        <v>880</v>
      </c>
    </row>
    <row r="146" spans="1:19" ht="345" x14ac:dyDescent="0.25">
      <c r="A146" t="s">
        <v>477</v>
      </c>
      <c r="B146" t="s">
        <v>478</v>
      </c>
      <c r="C146" s="3" t="s">
        <v>479</v>
      </c>
      <c r="D146" s="3" t="s">
        <v>944</v>
      </c>
      <c r="E146" s="3" t="s">
        <v>941</v>
      </c>
      <c r="F146" s="3" t="s">
        <v>523</v>
      </c>
      <c r="G146" s="3" t="s">
        <v>971</v>
      </c>
      <c r="H146" s="3" t="s">
        <v>501</v>
      </c>
      <c r="I146" s="3" t="s">
        <v>1</v>
      </c>
      <c r="J146" s="3" t="s">
        <v>1053</v>
      </c>
      <c r="K146" t="s">
        <v>484</v>
      </c>
      <c r="L146" t="s">
        <v>1</v>
      </c>
      <c r="M146" s="3" t="s">
        <v>35</v>
      </c>
      <c r="N146" s="3" t="s">
        <v>501</v>
      </c>
      <c r="O146" t="s">
        <v>1</v>
      </c>
      <c r="P146" t="s">
        <v>1283</v>
      </c>
      <c r="Q146" t="s">
        <v>501</v>
      </c>
      <c r="R146" t="s">
        <v>1</v>
      </c>
      <c r="S146">
        <f t="shared" si="2"/>
        <v>878</v>
      </c>
    </row>
  </sheetData>
  <autoFilter ref="A1:S1" xr:uid="{49AEA296-3404-47FC-9EE4-9C56EDB4A41C}"/>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B1C6D-2F27-432F-AE20-D14A872DA871}">
  <dimension ref="A1:S146"/>
  <sheetViews>
    <sheetView topLeftCell="B1" workbookViewId="0">
      <pane xSplit="5" ySplit="1" topLeftCell="O2" activePane="bottomRight" state="frozen"/>
      <selection activeCell="B1" sqref="B1"/>
      <selection pane="topRight" activeCell="G1" sqref="G1"/>
      <selection pane="bottomLeft" activeCell="B2" sqref="B2"/>
      <selection pane="bottomRight" activeCell="T1" sqref="T1"/>
    </sheetView>
  </sheetViews>
  <sheetFormatPr defaultRowHeight="15" x14ac:dyDescent="0.25"/>
  <cols>
    <col min="3" max="3" width="22.5703125" customWidth="1"/>
    <col min="4" max="4" width="54.5703125" customWidth="1"/>
    <col min="5" max="5" width="38.28515625" customWidth="1"/>
    <col min="6" max="6" width="25" customWidth="1"/>
    <col min="7" max="7" width="24.28515625" customWidth="1"/>
    <col min="8" max="8" width="24.5703125" customWidth="1"/>
    <col min="9" max="9" width="19.85546875" customWidth="1"/>
    <col min="10" max="10" width="19.85546875" style="3" customWidth="1"/>
    <col min="11" max="12" width="19.85546875" customWidth="1"/>
    <col min="13" max="13" width="39.28515625" customWidth="1"/>
    <col min="14" max="14" width="26.28515625" customWidth="1"/>
    <col min="15" max="15" width="17.7109375" customWidth="1"/>
    <col min="16" max="16" width="17.42578125" style="3" customWidth="1"/>
    <col min="19" max="19" width="13.85546875" customWidth="1"/>
  </cols>
  <sheetData>
    <row r="1" spans="1:19" ht="45" x14ac:dyDescent="0.25">
      <c r="A1" s="6" t="s">
        <v>6</v>
      </c>
      <c r="B1" s="6" t="s">
        <v>0</v>
      </c>
      <c r="C1" s="6" t="s">
        <v>11</v>
      </c>
      <c r="D1" s="7" t="s">
        <v>12</v>
      </c>
      <c r="E1" s="7" t="s">
        <v>13</v>
      </c>
      <c r="F1" s="1" t="s">
        <v>14</v>
      </c>
      <c r="G1" s="5" t="s">
        <v>15</v>
      </c>
      <c r="H1" s="5" t="s">
        <v>16</v>
      </c>
      <c r="I1" s="5" t="s">
        <v>17</v>
      </c>
      <c r="J1" s="1" t="s">
        <v>1363</v>
      </c>
      <c r="K1" s="5" t="s">
        <v>1364</v>
      </c>
      <c r="L1" s="5" t="s">
        <v>1318</v>
      </c>
      <c r="M1" s="5" t="s">
        <v>18</v>
      </c>
      <c r="N1" s="5" t="s">
        <v>19</v>
      </c>
      <c r="O1" s="5" t="s">
        <v>20</v>
      </c>
      <c r="P1" s="13" t="s">
        <v>1306</v>
      </c>
      <c r="Q1" s="13" t="s">
        <v>1309</v>
      </c>
      <c r="R1" s="5" t="s">
        <v>1310</v>
      </c>
      <c r="S1" s="22" t="s">
        <v>1442</v>
      </c>
    </row>
    <row r="2" spans="1:19" ht="300" x14ac:dyDescent="0.25">
      <c r="A2" t="s">
        <v>477</v>
      </c>
      <c r="B2" t="s">
        <v>478</v>
      </c>
      <c r="C2" s="3" t="s">
        <v>1054</v>
      </c>
      <c r="D2" s="3" t="s">
        <v>1055</v>
      </c>
      <c r="E2" s="3" t="s">
        <v>481</v>
      </c>
      <c r="F2" s="3" t="s">
        <v>482</v>
      </c>
      <c r="G2" s="3" t="s">
        <v>35</v>
      </c>
      <c r="H2" s="3" t="s">
        <v>484</v>
      </c>
      <c r="I2" s="3" t="s">
        <v>1</v>
      </c>
      <c r="J2" t="s">
        <v>35</v>
      </c>
      <c r="K2" s="3" t="s">
        <v>484</v>
      </c>
      <c r="L2" s="3" t="s">
        <v>1</v>
      </c>
      <c r="M2" s="3" t="s">
        <v>1056</v>
      </c>
      <c r="N2" t="s">
        <v>484</v>
      </c>
      <c r="O2" t="s">
        <v>1</v>
      </c>
      <c r="P2" t="s">
        <v>447</v>
      </c>
      <c r="Q2" t="s">
        <v>484</v>
      </c>
      <c r="R2" t="s">
        <v>1</v>
      </c>
      <c r="S2">
        <f>LEN(D2)+LEN(E2)</f>
        <v>923</v>
      </c>
    </row>
    <row r="3" spans="1:19" ht="300" x14ac:dyDescent="0.25">
      <c r="A3" t="s">
        <v>477</v>
      </c>
      <c r="B3" t="s">
        <v>478</v>
      </c>
      <c r="C3" s="3" t="s">
        <v>1054</v>
      </c>
      <c r="D3" s="3" t="s">
        <v>1057</v>
      </c>
      <c r="E3" s="3" t="s">
        <v>486</v>
      </c>
      <c r="F3" s="3" t="s">
        <v>482</v>
      </c>
      <c r="G3" s="3" t="s">
        <v>35</v>
      </c>
      <c r="H3" s="3" t="s">
        <v>484</v>
      </c>
      <c r="I3" s="3" t="s">
        <v>1</v>
      </c>
      <c r="J3" t="s">
        <v>35</v>
      </c>
      <c r="K3" s="3" t="s">
        <v>484</v>
      </c>
      <c r="L3" s="3" t="s">
        <v>1</v>
      </c>
      <c r="M3" s="3" t="s">
        <v>1058</v>
      </c>
      <c r="N3" t="s">
        <v>484</v>
      </c>
      <c r="O3" t="s">
        <v>1</v>
      </c>
      <c r="P3" t="s">
        <v>1297</v>
      </c>
      <c r="Q3" t="s">
        <v>501</v>
      </c>
      <c r="R3" t="s">
        <v>1</v>
      </c>
      <c r="S3">
        <f t="shared" ref="S3:S66" si="0">LEN(D3)+LEN(E3)</f>
        <v>897</v>
      </c>
    </row>
    <row r="4" spans="1:19" ht="300" x14ac:dyDescent="0.25">
      <c r="A4" t="s">
        <v>477</v>
      </c>
      <c r="B4" t="s">
        <v>478</v>
      </c>
      <c r="C4" s="3" t="s">
        <v>1054</v>
      </c>
      <c r="D4" s="3" t="s">
        <v>1057</v>
      </c>
      <c r="E4" s="3" t="s">
        <v>489</v>
      </c>
      <c r="F4" s="3" t="s">
        <v>482</v>
      </c>
      <c r="G4" s="3" t="s">
        <v>35</v>
      </c>
      <c r="H4" s="3" t="s">
        <v>484</v>
      </c>
      <c r="I4" s="3" t="s">
        <v>1</v>
      </c>
      <c r="J4" t="s">
        <v>35</v>
      </c>
      <c r="K4" s="3" t="s">
        <v>484</v>
      </c>
      <c r="L4" s="3" t="s">
        <v>1</v>
      </c>
      <c r="M4" s="3" t="s">
        <v>1059</v>
      </c>
      <c r="N4" t="s">
        <v>484</v>
      </c>
      <c r="O4" t="s">
        <v>1</v>
      </c>
      <c r="P4" s="3" t="s">
        <v>1401</v>
      </c>
      <c r="Q4" s="3" t="s">
        <v>3</v>
      </c>
      <c r="R4" s="3" t="s">
        <v>2</v>
      </c>
      <c r="S4">
        <f t="shared" si="0"/>
        <v>891</v>
      </c>
    </row>
    <row r="5" spans="1:19" ht="300" x14ac:dyDescent="0.25">
      <c r="A5" t="s">
        <v>477</v>
      </c>
      <c r="B5" t="s">
        <v>478</v>
      </c>
      <c r="C5" s="3" t="s">
        <v>1054</v>
      </c>
      <c r="D5" s="3" t="s">
        <v>1057</v>
      </c>
      <c r="E5" s="3" t="s">
        <v>492</v>
      </c>
      <c r="F5" s="3" t="s">
        <v>482</v>
      </c>
      <c r="G5" s="3" t="s">
        <v>35</v>
      </c>
      <c r="H5" s="3" t="s">
        <v>484</v>
      </c>
      <c r="I5" s="3" t="s">
        <v>1</v>
      </c>
      <c r="J5" t="s">
        <v>35</v>
      </c>
      <c r="K5" s="3" t="s">
        <v>484</v>
      </c>
      <c r="L5" s="3" t="s">
        <v>1</v>
      </c>
      <c r="M5" s="3" t="s">
        <v>949</v>
      </c>
      <c r="N5" t="s">
        <v>484</v>
      </c>
      <c r="O5" t="s">
        <v>1</v>
      </c>
      <c r="P5" t="s">
        <v>447</v>
      </c>
      <c r="Q5" t="s">
        <v>484</v>
      </c>
      <c r="R5" t="s">
        <v>1</v>
      </c>
      <c r="S5">
        <f t="shared" si="0"/>
        <v>877</v>
      </c>
    </row>
    <row r="6" spans="1:19" ht="409.5" x14ac:dyDescent="0.25">
      <c r="A6" t="s">
        <v>477</v>
      </c>
      <c r="B6" t="s">
        <v>478</v>
      </c>
      <c r="C6" s="3" t="s">
        <v>1054</v>
      </c>
      <c r="D6" s="3" t="s">
        <v>1057</v>
      </c>
      <c r="E6" s="3" t="s">
        <v>495</v>
      </c>
      <c r="F6" s="3" t="s">
        <v>482</v>
      </c>
      <c r="G6" s="3" t="s">
        <v>1060</v>
      </c>
      <c r="H6" s="3" t="s">
        <v>484</v>
      </c>
      <c r="I6" s="3" t="s">
        <v>1</v>
      </c>
      <c r="J6" t="s">
        <v>35</v>
      </c>
      <c r="K6" s="3" t="s">
        <v>484</v>
      </c>
      <c r="L6" s="3" t="s">
        <v>1</v>
      </c>
      <c r="M6" s="3" t="s">
        <v>1061</v>
      </c>
      <c r="N6" t="s">
        <v>484</v>
      </c>
      <c r="O6" t="s">
        <v>1</v>
      </c>
      <c r="P6" s="3" t="s">
        <v>1402</v>
      </c>
      <c r="Q6" s="3" t="s">
        <v>3</v>
      </c>
      <c r="R6" s="3" t="s">
        <v>2</v>
      </c>
      <c r="S6">
        <f t="shared" si="0"/>
        <v>896</v>
      </c>
    </row>
    <row r="7" spans="1:19" ht="300" x14ac:dyDescent="0.25">
      <c r="A7" t="s">
        <v>477</v>
      </c>
      <c r="B7" t="s">
        <v>478</v>
      </c>
      <c r="C7" s="3" t="s">
        <v>1054</v>
      </c>
      <c r="D7" s="3" t="s">
        <v>1057</v>
      </c>
      <c r="E7" s="3" t="s">
        <v>498</v>
      </c>
      <c r="F7" s="3" t="s">
        <v>499</v>
      </c>
      <c r="G7" s="3" t="s">
        <v>35</v>
      </c>
      <c r="H7" s="3" t="s">
        <v>484</v>
      </c>
      <c r="I7" s="3" t="s">
        <v>1</v>
      </c>
      <c r="J7" s="3" t="s">
        <v>1339</v>
      </c>
      <c r="K7" s="3" t="s">
        <v>3</v>
      </c>
      <c r="L7" s="3" t="s">
        <v>1</v>
      </c>
      <c r="M7" s="3" t="s">
        <v>1062</v>
      </c>
      <c r="N7" t="s">
        <v>501</v>
      </c>
      <c r="O7" t="s">
        <v>1</v>
      </c>
      <c r="P7" t="s">
        <v>953</v>
      </c>
      <c r="Q7" t="s">
        <v>501</v>
      </c>
      <c r="R7" t="s">
        <v>1</v>
      </c>
      <c r="S7">
        <f t="shared" si="0"/>
        <v>891</v>
      </c>
    </row>
    <row r="8" spans="1:19" ht="300" x14ac:dyDescent="0.25">
      <c r="A8" t="s">
        <v>477</v>
      </c>
      <c r="B8" t="s">
        <v>478</v>
      </c>
      <c r="C8" s="3" t="s">
        <v>1054</v>
      </c>
      <c r="D8" s="3" t="s">
        <v>1057</v>
      </c>
      <c r="E8" s="3" t="s">
        <v>503</v>
      </c>
      <c r="F8" s="3" t="s">
        <v>499</v>
      </c>
      <c r="G8" s="3" t="s">
        <v>971</v>
      </c>
      <c r="H8" s="3" t="s">
        <v>501</v>
      </c>
      <c r="I8" s="3" t="s">
        <v>1</v>
      </c>
      <c r="J8" s="3" t="s">
        <v>1349</v>
      </c>
      <c r="K8" s="3" t="s">
        <v>3</v>
      </c>
      <c r="L8" s="3" t="s">
        <v>1</v>
      </c>
      <c r="M8" s="3" t="s">
        <v>1063</v>
      </c>
      <c r="N8" t="s">
        <v>501</v>
      </c>
      <c r="O8" t="s">
        <v>1</v>
      </c>
      <c r="P8" s="3" t="s">
        <v>953</v>
      </c>
      <c r="Q8" s="3" t="s">
        <v>501</v>
      </c>
      <c r="R8" s="3" t="s">
        <v>1</v>
      </c>
      <c r="S8">
        <f t="shared" si="0"/>
        <v>884</v>
      </c>
    </row>
    <row r="9" spans="1:19" ht="300" x14ac:dyDescent="0.25">
      <c r="A9" t="s">
        <v>477</v>
      </c>
      <c r="B9" t="s">
        <v>478</v>
      </c>
      <c r="C9" s="3" t="s">
        <v>1054</v>
      </c>
      <c r="D9" s="3" t="s">
        <v>1057</v>
      </c>
      <c r="E9" s="3" t="s">
        <v>506</v>
      </c>
      <c r="F9" s="3" t="s">
        <v>499</v>
      </c>
      <c r="G9" s="3" t="s">
        <v>999</v>
      </c>
      <c r="H9" s="3" t="s">
        <v>501</v>
      </c>
      <c r="I9" s="3" t="s">
        <v>1</v>
      </c>
      <c r="J9" s="3" t="s">
        <v>1339</v>
      </c>
      <c r="K9" s="3" t="s">
        <v>3</v>
      </c>
      <c r="L9" s="3" t="s">
        <v>1</v>
      </c>
      <c r="M9" s="3" t="s">
        <v>32</v>
      </c>
      <c r="N9" t="s">
        <v>501</v>
      </c>
      <c r="O9" t="s">
        <v>1</v>
      </c>
      <c r="P9" s="3" t="s">
        <v>953</v>
      </c>
      <c r="Q9" s="3" t="s">
        <v>501</v>
      </c>
      <c r="R9" s="3" t="s">
        <v>1</v>
      </c>
      <c r="S9">
        <f t="shared" si="0"/>
        <v>883</v>
      </c>
    </row>
    <row r="10" spans="1:19" ht="300" x14ac:dyDescent="0.25">
      <c r="A10" t="s">
        <v>477</v>
      </c>
      <c r="B10" t="s">
        <v>478</v>
      </c>
      <c r="C10" s="3" t="s">
        <v>1054</v>
      </c>
      <c r="D10" s="3" t="s">
        <v>1057</v>
      </c>
      <c r="E10" s="3" t="s">
        <v>509</v>
      </c>
      <c r="F10" s="3" t="s">
        <v>499</v>
      </c>
      <c r="G10" s="3" t="s">
        <v>26</v>
      </c>
      <c r="H10" s="3" t="s">
        <v>501</v>
      </c>
      <c r="I10" s="3" t="s">
        <v>1</v>
      </c>
      <c r="J10" s="3" t="s">
        <v>1350</v>
      </c>
      <c r="K10" s="3" t="s">
        <v>501</v>
      </c>
      <c r="L10" s="3" t="s">
        <v>1</v>
      </c>
      <c r="M10" s="3" t="s">
        <v>955</v>
      </c>
      <c r="N10" t="s">
        <v>501</v>
      </c>
      <c r="O10" t="s">
        <v>1</v>
      </c>
      <c r="P10" s="3" t="s">
        <v>465</v>
      </c>
      <c r="Q10" s="3" t="s">
        <v>501</v>
      </c>
      <c r="R10" s="3" t="s">
        <v>1</v>
      </c>
      <c r="S10">
        <f t="shared" si="0"/>
        <v>893</v>
      </c>
    </row>
    <row r="11" spans="1:19" ht="300" x14ac:dyDescent="0.25">
      <c r="A11" t="s">
        <v>477</v>
      </c>
      <c r="B11" t="s">
        <v>478</v>
      </c>
      <c r="C11" s="3" t="s">
        <v>1054</v>
      </c>
      <c r="D11" s="3" t="s">
        <v>1057</v>
      </c>
      <c r="E11" s="3" t="s">
        <v>512</v>
      </c>
      <c r="F11" s="3" t="s">
        <v>499</v>
      </c>
      <c r="G11" s="3" t="s">
        <v>26</v>
      </c>
      <c r="H11" s="3" t="s">
        <v>501</v>
      </c>
      <c r="I11" s="3" t="s">
        <v>1</v>
      </c>
      <c r="J11" s="3" t="s">
        <v>1030</v>
      </c>
      <c r="K11" s="3" t="s">
        <v>501</v>
      </c>
      <c r="L11" s="3" t="s">
        <v>1</v>
      </c>
      <c r="M11" s="3" t="s">
        <v>1064</v>
      </c>
      <c r="N11" t="s">
        <v>501</v>
      </c>
      <c r="O11" t="s">
        <v>1</v>
      </c>
      <c r="P11" s="3" t="s">
        <v>1403</v>
      </c>
      <c r="Q11" s="3" t="s">
        <v>3</v>
      </c>
      <c r="R11" s="3" t="s">
        <v>1</v>
      </c>
      <c r="S11">
        <f t="shared" si="0"/>
        <v>893</v>
      </c>
    </row>
    <row r="12" spans="1:19" ht="300" x14ac:dyDescent="0.25">
      <c r="A12" t="s">
        <v>477</v>
      </c>
      <c r="B12" t="s">
        <v>478</v>
      </c>
      <c r="C12" s="3" t="s">
        <v>1054</v>
      </c>
      <c r="D12" s="3" t="s">
        <v>1057</v>
      </c>
      <c r="E12" s="3" t="s">
        <v>515</v>
      </c>
      <c r="F12" s="3" t="s">
        <v>516</v>
      </c>
      <c r="G12" s="3" t="s">
        <v>35</v>
      </c>
      <c r="H12" s="3" t="s">
        <v>484</v>
      </c>
      <c r="I12" s="3" t="s">
        <v>1</v>
      </c>
      <c r="J12" t="s">
        <v>35</v>
      </c>
      <c r="K12" s="3" t="s">
        <v>484</v>
      </c>
      <c r="L12" s="3" t="s">
        <v>1</v>
      </c>
      <c r="M12" s="3" t="s">
        <v>1065</v>
      </c>
      <c r="N12" t="s">
        <v>484</v>
      </c>
      <c r="O12" t="s">
        <v>1</v>
      </c>
      <c r="P12" t="s">
        <v>407</v>
      </c>
      <c r="Q12" t="s">
        <v>484</v>
      </c>
      <c r="R12" t="s">
        <v>1</v>
      </c>
      <c r="S12">
        <f t="shared" si="0"/>
        <v>889</v>
      </c>
    </row>
    <row r="13" spans="1:19" ht="300" x14ac:dyDescent="0.25">
      <c r="A13" t="s">
        <v>477</v>
      </c>
      <c r="B13" t="s">
        <v>478</v>
      </c>
      <c r="C13" s="3" t="s">
        <v>1054</v>
      </c>
      <c r="D13" s="3" t="s">
        <v>1057</v>
      </c>
      <c r="E13" s="3" t="s">
        <v>519</v>
      </c>
      <c r="F13" s="3" t="s">
        <v>516</v>
      </c>
      <c r="G13" s="3" t="s">
        <v>35</v>
      </c>
      <c r="H13" s="3" t="s">
        <v>484</v>
      </c>
      <c r="I13" s="3" t="s">
        <v>1</v>
      </c>
      <c r="J13" t="s">
        <v>35</v>
      </c>
      <c r="K13" s="3" t="s">
        <v>484</v>
      </c>
      <c r="L13" s="3" t="s">
        <v>1</v>
      </c>
      <c r="M13" s="3" t="s">
        <v>1065</v>
      </c>
      <c r="N13" t="s">
        <v>484</v>
      </c>
      <c r="O13" t="s">
        <v>1</v>
      </c>
      <c r="P13" t="s">
        <v>407</v>
      </c>
      <c r="Q13" t="s">
        <v>484</v>
      </c>
      <c r="R13" t="s">
        <v>1</v>
      </c>
      <c r="S13">
        <f t="shared" si="0"/>
        <v>889</v>
      </c>
    </row>
    <row r="14" spans="1:19" ht="300" x14ac:dyDescent="0.25">
      <c r="A14" t="s">
        <v>477</v>
      </c>
      <c r="B14" t="s">
        <v>478</v>
      </c>
      <c r="C14" s="3" t="s">
        <v>1054</v>
      </c>
      <c r="D14" s="3" t="s">
        <v>1057</v>
      </c>
      <c r="E14" s="3" t="s">
        <v>522</v>
      </c>
      <c r="F14" s="3" t="s">
        <v>523</v>
      </c>
      <c r="G14" s="3" t="s">
        <v>35</v>
      </c>
      <c r="H14" s="3" t="s">
        <v>484</v>
      </c>
      <c r="I14" s="3" t="s">
        <v>1</v>
      </c>
      <c r="J14" s="3" t="s">
        <v>35</v>
      </c>
      <c r="K14" s="3" t="s">
        <v>484</v>
      </c>
      <c r="L14" s="3" t="s">
        <v>1</v>
      </c>
      <c r="M14" s="3" t="s">
        <v>1066</v>
      </c>
      <c r="N14" t="s">
        <v>484</v>
      </c>
      <c r="O14" t="s">
        <v>1</v>
      </c>
      <c r="P14" s="3" t="s">
        <v>1404</v>
      </c>
      <c r="Q14" s="3" t="s">
        <v>484</v>
      </c>
      <c r="R14" s="3" t="s">
        <v>1</v>
      </c>
      <c r="S14">
        <f t="shared" si="0"/>
        <v>894</v>
      </c>
    </row>
    <row r="15" spans="1:19" ht="300" x14ac:dyDescent="0.25">
      <c r="A15" t="s">
        <v>477</v>
      </c>
      <c r="B15" t="s">
        <v>478</v>
      </c>
      <c r="C15" s="3" t="s">
        <v>1054</v>
      </c>
      <c r="D15" s="3" t="s">
        <v>1057</v>
      </c>
      <c r="E15" s="3" t="s">
        <v>526</v>
      </c>
      <c r="F15" s="3" t="s">
        <v>516</v>
      </c>
      <c r="G15" s="3" t="s">
        <v>35</v>
      </c>
      <c r="H15" s="3" t="s">
        <v>484</v>
      </c>
      <c r="I15" s="3" t="s">
        <v>1</v>
      </c>
      <c r="J15" t="s">
        <v>35</v>
      </c>
      <c r="K15" s="3" t="s">
        <v>484</v>
      </c>
      <c r="L15" s="3" t="s">
        <v>1</v>
      </c>
      <c r="M15" s="3" t="s">
        <v>1067</v>
      </c>
      <c r="N15" t="s">
        <v>484</v>
      </c>
      <c r="O15" t="s">
        <v>1</v>
      </c>
      <c r="P15" t="s">
        <v>407</v>
      </c>
      <c r="Q15" t="s">
        <v>484</v>
      </c>
      <c r="R15" t="s">
        <v>1</v>
      </c>
      <c r="S15">
        <f t="shared" si="0"/>
        <v>889</v>
      </c>
    </row>
    <row r="16" spans="1:19" ht="300" x14ac:dyDescent="0.25">
      <c r="A16" t="s">
        <v>477</v>
      </c>
      <c r="B16" t="s">
        <v>478</v>
      </c>
      <c r="C16" s="3" t="s">
        <v>1054</v>
      </c>
      <c r="D16" s="3" t="s">
        <v>1057</v>
      </c>
      <c r="E16" s="3" t="s">
        <v>529</v>
      </c>
      <c r="F16" s="3" t="s">
        <v>516</v>
      </c>
      <c r="G16" s="3" t="s">
        <v>26</v>
      </c>
      <c r="H16" s="3" t="s">
        <v>501</v>
      </c>
      <c r="I16" s="3" t="s">
        <v>1</v>
      </c>
      <c r="J16" t="s">
        <v>35</v>
      </c>
      <c r="K16" s="3" t="s">
        <v>484</v>
      </c>
      <c r="L16" s="3" t="s">
        <v>1</v>
      </c>
      <c r="M16" s="3" t="s">
        <v>431</v>
      </c>
      <c r="N16" t="s">
        <v>501</v>
      </c>
      <c r="O16" t="s">
        <v>1</v>
      </c>
      <c r="P16" s="3" t="s">
        <v>1297</v>
      </c>
      <c r="Q16" s="3" t="s">
        <v>501</v>
      </c>
      <c r="R16" s="3" t="s">
        <v>1</v>
      </c>
      <c r="S16">
        <f t="shared" si="0"/>
        <v>883</v>
      </c>
    </row>
    <row r="17" spans="1:19" ht="300" x14ac:dyDescent="0.25">
      <c r="A17" t="s">
        <v>477</v>
      </c>
      <c r="B17" t="s">
        <v>478</v>
      </c>
      <c r="C17" s="3" t="s">
        <v>1054</v>
      </c>
      <c r="D17" s="3" t="s">
        <v>1057</v>
      </c>
      <c r="E17" s="3" t="s">
        <v>532</v>
      </c>
      <c r="F17" s="3" t="s">
        <v>533</v>
      </c>
      <c r="G17" s="3" t="s">
        <v>35</v>
      </c>
      <c r="H17" s="3" t="s">
        <v>484</v>
      </c>
      <c r="I17" s="3" t="s">
        <v>1</v>
      </c>
      <c r="J17" t="s">
        <v>35</v>
      </c>
      <c r="K17" s="3" t="s">
        <v>484</v>
      </c>
      <c r="L17" s="3" t="s">
        <v>1</v>
      </c>
      <c r="M17" s="3" t="s">
        <v>990</v>
      </c>
      <c r="N17" t="s">
        <v>484</v>
      </c>
      <c r="O17" t="s">
        <v>1</v>
      </c>
      <c r="P17" s="3" t="s">
        <v>388</v>
      </c>
      <c r="Q17" s="3" t="s">
        <v>484</v>
      </c>
      <c r="R17" s="3" t="s">
        <v>1</v>
      </c>
      <c r="S17">
        <f t="shared" si="0"/>
        <v>891</v>
      </c>
    </row>
    <row r="18" spans="1:19" ht="300" x14ac:dyDescent="0.25">
      <c r="A18" t="s">
        <v>477</v>
      </c>
      <c r="B18" t="s">
        <v>478</v>
      </c>
      <c r="C18" s="3" t="s">
        <v>1054</v>
      </c>
      <c r="D18" s="3" t="s">
        <v>1057</v>
      </c>
      <c r="E18" s="3" t="s">
        <v>536</v>
      </c>
      <c r="F18" s="3" t="s">
        <v>533</v>
      </c>
      <c r="G18" s="3" t="s">
        <v>961</v>
      </c>
      <c r="H18" s="3" t="s">
        <v>501</v>
      </c>
      <c r="I18" s="3" t="s">
        <v>1</v>
      </c>
      <c r="J18" t="s">
        <v>35</v>
      </c>
      <c r="K18" s="3" t="s">
        <v>484</v>
      </c>
      <c r="L18" s="3" t="s">
        <v>1</v>
      </c>
      <c r="M18" s="3" t="s">
        <v>26</v>
      </c>
      <c r="N18" t="s">
        <v>501</v>
      </c>
      <c r="O18" t="s">
        <v>1</v>
      </c>
      <c r="P18" t="s">
        <v>447</v>
      </c>
      <c r="Q18" t="s">
        <v>484</v>
      </c>
      <c r="R18" t="s">
        <v>1</v>
      </c>
      <c r="S18">
        <f t="shared" si="0"/>
        <v>893</v>
      </c>
    </row>
    <row r="19" spans="1:19" ht="300" x14ac:dyDescent="0.25">
      <c r="A19" t="s">
        <v>477</v>
      </c>
      <c r="B19" t="s">
        <v>478</v>
      </c>
      <c r="C19" s="3" t="s">
        <v>1054</v>
      </c>
      <c r="D19" s="3" t="s">
        <v>1057</v>
      </c>
      <c r="E19" s="3" t="s">
        <v>539</v>
      </c>
      <c r="F19" s="3" t="s">
        <v>533</v>
      </c>
      <c r="G19" s="3" t="s">
        <v>35</v>
      </c>
      <c r="H19" s="3" t="s">
        <v>484</v>
      </c>
      <c r="I19" s="3" t="s">
        <v>1</v>
      </c>
      <c r="J19" s="3" t="s">
        <v>1338</v>
      </c>
      <c r="K19" s="3" t="s">
        <v>3</v>
      </c>
      <c r="L19" s="3" t="s">
        <v>1</v>
      </c>
      <c r="M19" s="3" t="s">
        <v>447</v>
      </c>
      <c r="N19" t="s">
        <v>501</v>
      </c>
      <c r="O19" t="s">
        <v>1</v>
      </c>
      <c r="P19" t="s">
        <v>447</v>
      </c>
      <c r="Q19" t="s">
        <v>484</v>
      </c>
      <c r="R19" t="s">
        <v>1</v>
      </c>
      <c r="S19">
        <f t="shared" si="0"/>
        <v>893</v>
      </c>
    </row>
    <row r="20" spans="1:19" ht="300" x14ac:dyDescent="0.25">
      <c r="A20" t="s">
        <v>477</v>
      </c>
      <c r="B20" t="s">
        <v>478</v>
      </c>
      <c r="C20" s="3" t="s">
        <v>1054</v>
      </c>
      <c r="D20" s="3" t="s">
        <v>1057</v>
      </c>
      <c r="E20" s="3" t="s">
        <v>542</v>
      </c>
      <c r="F20" s="3" t="s">
        <v>533</v>
      </c>
      <c r="G20" s="3" t="s">
        <v>410</v>
      </c>
      <c r="H20" s="3" t="s">
        <v>3</v>
      </c>
      <c r="I20" s="3" t="s">
        <v>1</v>
      </c>
      <c r="J20" t="s">
        <v>35</v>
      </c>
      <c r="K20" s="3" t="s">
        <v>484</v>
      </c>
      <c r="L20" s="3" t="s">
        <v>1</v>
      </c>
      <c r="M20" s="3" t="s">
        <v>1068</v>
      </c>
      <c r="N20" t="s">
        <v>484</v>
      </c>
      <c r="O20" t="s">
        <v>1</v>
      </c>
      <c r="P20" s="3" t="s">
        <v>388</v>
      </c>
      <c r="Q20" s="3" t="s">
        <v>484</v>
      </c>
      <c r="R20" s="3" t="s">
        <v>1</v>
      </c>
      <c r="S20">
        <f t="shared" si="0"/>
        <v>884</v>
      </c>
    </row>
    <row r="21" spans="1:19" ht="300" x14ac:dyDescent="0.25">
      <c r="A21" t="s">
        <v>477</v>
      </c>
      <c r="B21" t="s">
        <v>478</v>
      </c>
      <c r="C21" s="3" t="s">
        <v>1054</v>
      </c>
      <c r="D21" s="3" t="s">
        <v>1057</v>
      </c>
      <c r="E21" s="3" t="s">
        <v>545</v>
      </c>
      <c r="F21" s="3" t="s">
        <v>533</v>
      </c>
      <c r="G21" s="3" t="s">
        <v>35</v>
      </c>
      <c r="H21" s="3" t="s">
        <v>484</v>
      </c>
      <c r="I21" s="3" t="s">
        <v>1</v>
      </c>
      <c r="J21" s="3" t="s">
        <v>32</v>
      </c>
      <c r="K21" s="3" t="s">
        <v>484</v>
      </c>
      <c r="L21" s="3" t="s">
        <v>1</v>
      </c>
      <c r="M21" s="3" t="s">
        <v>967</v>
      </c>
      <c r="N21" t="s">
        <v>484</v>
      </c>
      <c r="O21" t="s">
        <v>1</v>
      </c>
      <c r="P21" t="s">
        <v>447</v>
      </c>
      <c r="Q21" t="s">
        <v>484</v>
      </c>
      <c r="R21" t="s">
        <v>1</v>
      </c>
      <c r="S21">
        <f t="shared" si="0"/>
        <v>900</v>
      </c>
    </row>
    <row r="22" spans="1:19" ht="300" x14ac:dyDescent="0.25">
      <c r="A22" t="s">
        <v>477</v>
      </c>
      <c r="B22" t="s">
        <v>478</v>
      </c>
      <c r="C22" s="3" t="s">
        <v>1054</v>
      </c>
      <c r="D22" s="3" t="s">
        <v>1057</v>
      </c>
      <c r="E22" s="3" t="s">
        <v>548</v>
      </c>
      <c r="F22" s="3" t="s">
        <v>549</v>
      </c>
      <c r="G22" s="3" t="s">
        <v>388</v>
      </c>
      <c r="H22" s="3" t="s">
        <v>484</v>
      </c>
      <c r="I22" s="3" t="s">
        <v>1</v>
      </c>
      <c r="J22" s="3" t="s">
        <v>32</v>
      </c>
      <c r="K22" s="3" t="s">
        <v>484</v>
      </c>
      <c r="L22" s="3" t="s">
        <v>1</v>
      </c>
      <c r="M22" s="3" t="s">
        <v>1069</v>
      </c>
      <c r="N22" t="s">
        <v>484</v>
      </c>
      <c r="O22" t="s">
        <v>1</v>
      </c>
      <c r="P22" s="3" t="s">
        <v>388</v>
      </c>
      <c r="Q22" s="3" t="s">
        <v>484</v>
      </c>
      <c r="R22" s="3" t="s">
        <v>1</v>
      </c>
      <c r="S22">
        <f t="shared" si="0"/>
        <v>898</v>
      </c>
    </row>
    <row r="23" spans="1:19" ht="300" x14ac:dyDescent="0.25">
      <c r="A23" t="s">
        <v>477</v>
      </c>
      <c r="B23" t="s">
        <v>478</v>
      </c>
      <c r="C23" s="3" t="s">
        <v>1054</v>
      </c>
      <c r="D23" s="3" t="s">
        <v>1057</v>
      </c>
      <c r="E23" s="3" t="s">
        <v>552</v>
      </c>
      <c r="F23" s="3" t="s">
        <v>549</v>
      </c>
      <c r="G23" s="3" t="s">
        <v>35</v>
      </c>
      <c r="H23" s="3" t="s">
        <v>3</v>
      </c>
      <c r="I23" s="3" t="s">
        <v>1</v>
      </c>
      <c r="J23" s="3" t="s">
        <v>32</v>
      </c>
      <c r="K23" s="3" t="s">
        <v>484</v>
      </c>
      <c r="L23" s="3" t="s">
        <v>1</v>
      </c>
      <c r="M23" s="3" t="s">
        <v>1070</v>
      </c>
      <c r="N23" t="s">
        <v>484</v>
      </c>
      <c r="O23" t="s">
        <v>1</v>
      </c>
      <c r="P23" s="3" t="s">
        <v>388</v>
      </c>
      <c r="Q23" s="3" t="s">
        <v>484</v>
      </c>
      <c r="R23" s="3" t="s">
        <v>1</v>
      </c>
      <c r="S23">
        <f t="shared" si="0"/>
        <v>879</v>
      </c>
    </row>
    <row r="24" spans="1:19" ht="300" x14ac:dyDescent="0.25">
      <c r="A24" t="s">
        <v>477</v>
      </c>
      <c r="B24" t="s">
        <v>478</v>
      </c>
      <c r="C24" s="3" t="s">
        <v>1054</v>
      </c>
      <c r="D24" s="3" t="s">
        <v>1057</v>
      </c>
      <c r="E24" s="3" t="s">
        <v>555</v>
      </c>
      <c r="F24" s="3" t="s">
        <v>549</v>
      </c>
      <c r="G24" s="3" t="s">
        <v>388</v>
      </c>
      <c r="H24" s="3" t="s">
        <v>484</v>
      </c>
      <c r="I24" s="3" t="s">
        <v>1</v>
      </c>
      <c r="J24" s="3" t="s">
        <v>32</v>
      </c>
      <c r="K24" s="3" t="s">
        <v>484</v>
      </c>
      <c r="L24" s="3" t="s">
        <v>1</v>
      </c>
      <c r="M24" s="3" t="s">
        <v>1071</v>
      </c>
      <c r="N24" t="s">
        <v>484</v>
      </c>
      <c r="O24" t="s">
        <v>1</v>
      </c>
      <c r="P24" s="3" t="s">
        <v>388</v>
      </c>
      <c r="Q24" s="3" t="s">
        <v>484</v>
      </c>
      <c r="R24" s="3" t="s">
        <v>1</v>
      </c>
      <c r="S24">
        <f t="shared" si="0"/>
        <v>876</v>
      </c>
    </row>
    <row r="25" spans="1:19" ht="300" x14ac:dyDescent="0.25">
      <c r="A25" t="s">
        <v>477</v>
      </c>
      <c r="B25" t="s">
        <v>478</v>
      </c>
      <c r="C25" s="3" t="s">
        <v>1054</v>
      </c>
      <c r="D25" s="3" t="s">
        <v>1057</v>
      </c>
      <c r="E25" s="3" t="s">
        <v>558</v>
      </c>
      <c r="F25" s="3" t="s">
        <v>549</v>
      </c>
      <c r="G25" s="3" t="s">
        <v>969</v>
      </c>
      <c r="H25" s="3" t="s">
        <v>484</v>
      </c>
      <c r="I25" s="3" t="s">
        <v>1</v>
      </c>
      <c r="J25" s="3" t="s">
        <v>32</v>
      </c>
      <c r="K25" s="3" t="s">
        <v>484</v>
      </c>
      <c r="L25" s="3" t="s">
        <v>1</v>
      </c>
      <c r="M25" s="3" t="s">
        <v>1072</v>
      </c>
      <c r="N25" t="s">
        <v>484</v>
      </c>
      <c r="O25" t="s">
        <v>1</v>
      </c>
      <c r="P25" s="3" t="s">
        <v>953</v>
      </c>
      <c r="Q25" s="3" t="s">
        <v>484</v>
      </c>
      <c r="R25" s="3" t="s">
        <v>1</v>
      </c>
      <c r="S25">
        <f t="shared" si="0"/>
        <v>881</v>
      </c>
    </row>
    <row r="26" spans="1:19" ht="300" x14ac:dyDescent="0.25">
      <c r="A26" t="s">
        <v>477</v>
      </c>
      <c r="B26" t="s">
        <v>478</v>
      </c>
      <c r="C26" s="3" t="s">
        <v>1054</v>
      </c>
      <c r="D26" s="3" t="s">
        <v>1057</v>
      </c>
      <c r="E26" s="3" t="s">
        <v>561</v>
      </c>
      <c r="F26" s="3" t="s">
        <v>549</v>
      </c>
      <c r="G26" s="3" t="s">
        <v>32</v>
      </c>
      <c r="H26" s="3" t="s">
        <v>484</v>
      </c>
      <c r="I26" s="3" t="s">
        <v>1</v>
      </c>
      <c r="J26" s="3" t="s">
        <v>32</v>
      </c>
      <c r="K26" s="3" t="s">
        <v>484</v>
      </c>
      <c r="L26" s="3" t="s">
        <v>1</v>
      </c>
      <c r="M26" s="3" t="s">
        <v>1073</v>
      </c>
      <c r="N26" t="s">
        <v>484</v>
      </c>
      <c r="O26" t="s">
        <v>1</v>
      </c>
      <c r="P26" s="3" t="s">
        <v>953</v>
      </c>
      <c r="Q26" s="3" t="s">
        <v>484</v>
      </c>
      <c r="R26" s="3" t="s">
        <v>1</v>
      </c>
      <c r="S26">
        <f t="shared" si="0"/>
        <v>874</v>
      </c>
    </row>
    <row r="27" spans="1:19" ht="300" x14ac:dyDescent="0.25">
      <c r="A27" t="s">
        <v>477</v>
      </c>
      <c r="B27" t="s">
        <v>478</v>
      </c>
      <c r="C27" s="3" t="s">
        <v>1054</v>
      </c>
      <c r="D27" s="3" t="s">
        <v>1057</v>
      </c>
      <c r="E27" s="3" t="s">
        <v>564</v>
      </c>
      <c r="F27" s="3" t="s">
        <v>565</v>
      </c>
      <c r="G27" s="3" t="s">
        <v>35</v>
      </c>
      <c r="H27" s="3" t="s">
        <v>501</v>
      </c>
      <c r="I27" s="3" t="s">
        <v>1</v>
      </c>
      <c r="J27" s="3" t="s">
        <v>35</v>
      </c>
      <c r="K27" s="3" t="s">
        <v>501</v>
      </c>
      <c r="L27" s="3" t="s">
        <v>1</v>
      </c>
      <c r="M27" s="3" t="s">
        <v>1074</v>
      </c>
      <c r="N27" t="s">
        <v>3</v>
      </c>
      <c r="O27" t="s">
        <v>1</v>
      </c>
      <c r="P27" s="3" t="s">
        <v>388</v>
      </c>
      <c r="Q27" s="3" t="s">
        <v>484</v>
      </c>
      <c r="R27" s="3" t="s">
        <v>1</v>
      </c>
      <c r="S27">
        <f t="shared" si="0"/>
        <v>874</v>
      </c>
    </row>
    <row r="28" spans="1:19" ht="300" x14ac:dyDescent="0.25">
      <c r="A28" t="s">
        <v>477</v>
      </c>
      <c r="B28" t="s">
        <v>478</v>
      </c>
      <c r="C28" s="3" t="s">
        <v>1054</v>
      </c>
      <c r="D28" s="3" t="s">
        <v>1057</v>
      </c>
      <c r="E28" s="3" t="s">
        <v>568</v>
      </c>
      <c r="F28" s="3" t="s">
        <v>565</v>
      </c>
      <c r="G28" s="3" t="s">
        <v>35</v>
      </c>
      <c r="H28" s="3" t="s">
        <v>501</v>
      </c>
      <c r="I28" s="3" t="s">
        <v>1</v>
      </c>
      <c r="J28" s="3" t="s">
        <v>26</v>
      </c>
      <c r="K28" s="3" t="s">
        <v>501</v>
      </c>
      <c r="L28" s="3" t="s">
        <v>1</v>
      </c>
      <c r="M28" s="3" t="s">
        <v>1075</v>
      </c>
      <c r="N28" t="s">
        <v>484</v>
      </c>
      <c r="O28" t="s">
        <v>1</v>
      </c>
      <c r="P28" s="3" t="s">
        <v>407</v>
      </c>
      <c r="Q28" s="3" t="s">
        <v>501</v>
      </c>
      <c r="R28" s="3" t="s">
        <v>1</v>
      </c>
      <c r="S28">
        <f t="shared" si="0"/>
        <v>874</v>
      </c>
    </row>
    <row r="29" spans="1:19" ht="300" x14ac:dyDescent="0.25">
      <c r="A29" t="s">
        <v>477</v>
      </c>
      <c r="B29" t="s">
        <v>478</v>
      </c>
      <c r="C29" s="3" t="s">
        <v>1054</v>
      </c>
      <c r="D29" s="3" t="s">
        <v>1057</v>
      </c>
      <c r="E29" s="3" t="s">
        <v>571</v>
      </c>
      <c r="F29" s="3" t="s">
        <v>565</v>
      </c>
      <c r="G29" s="3" t="s">
        <v>26</v>
      </c>
      <c r="H29" s="3" t="s">
        <v>501</v>
      </c>
      <c r="I29" s="3" t="s">
        <v>1</v>
      </c>
      <c r="J29" s="3" t="s">
        <v>32</v>
      </c>
      <c r="K29" s="3" t="s">
        <v>484</v>
      </c>
      <c r="L29" s="3" t="s">
        <v>1</v>
      </c>
      <c r="M29" s="3" t="s">
        <v>460</v>
      </c>
      <c r="N29" t="s">
        <v>484</v>
      </c>
      <c r="O29" t="s">
        <v>1</v>
      </c>
      <c r="P29" s="3" t="s">
        <v>388</v>
      </c>
      <c r="Q29" s="3" t="s">
        <v>484</v>
      </c>
      <c r="R29" s="3" t="s">
        <v>1</v>
      </c>
      <c r="S29">
        <f t="shared" si="0"/>
        <v>879</v>
      </c>
    </row>
    <row r="30" spans="1:19" ht="300" x14ac:dyDescent="0.25">
      <c r="A30" t="s">
        <v>477</v>
      </c>
      <c r="B30" t="s">
        <v>478</v>
      </c>
      <c r="C30" s="3" t="s">
        <v>1054</v>
      </c>
      <c r="D30" s="3" t="s">
        <v>1057</v>
      </c>
      <c r="E30" s="3" t="s">
        <v>574</v>
      </c>
      <c r="F30" s="3" t="s">
        <v>565</v>
      </c>
      <c r="G30" s="3" t="s">
        <v>961</v>
      </c>
      <c r="H30" s="3" t="s">
        <v>501</v>
      </c>
      <c r="I30" s="3" t="s">
        <v>1</v>
      </c>
      <c r="J30" s="3" t="s">
        <v>26</v>
      </c>
      <c r="K30" s="3" t="s">
        <v>501</v>
      </c>
      <c r="L30" s="3" t="s">
        <v>1</v>
      </c>
      <c r="M30" s="3" t="s">
        <v>26</v>
      </c>
      <c r="N30" s="3" t="s">
        <v>501</v>
      </c>
      <c r="O30" t="s">
        <v>1</v>
      </c>
      <c r="P30" s="3" t="s">
        <v>1297</v>
      </c>
      <c r="Q30" s="3" t="s">
        <v>501</v>
      </c>
      <c r="R30" s="3" t="s">
        <v>1</v>
      </c>
      <c r="S30">
        <f t="shared" si="0"/>
        <v>881</v>
      </c>
    </row>
    <row r="31" spans="1:19" ht="300" x14ac:dyDescent="0.25">
      <c r="A31" t="s">
        <v>477</v>
      </c>
      <c r="B31" t="s">
        <v>478</v>
      </c>
      <c r="C31" s="3" t="s">
        <v>1054</v>
      </c>
      <c r="D31" s="3" t="s">
        <v>1057</v>
      </c>
      <c r="E31" s="3" t="s">
        <v>577</v>
      </c>
      <c r="F31" s="3" t="s">
        <v>565</v>
      </c>
      <c r="G31" s="3" t="s">
        <v>388</v>
      </c>
      <c r="H31" s="3" t="s">
        <v>484</v>
      </c>
      <c r="I31" s="3" t="s">
        <v>1</v>
      </c>
      <c r="J31" s="3" t="s">
        <v>32</v>
      </c>
      <c r="K31" s="3" t="s">
        <v>484</v>
      </c>
      <c r="L31" s="3" t="s">
        <v>1</v>
      </c>
      <c r="M31" s="3" t="s">
        <v>460</v>
      </c>
      <c r="N31" t="s">
        <v>484</v>
      </c>
      <c r="O31" t="s">
        <v>1</v>
      </c>
      <c r="P31" s="3" t="s">
        <v>388</v>
      </c>
      <c r="Q31" s="3" t="s">
        <v>484</v>
      </c>
      <c r="R31" s="3" t="s">
        <v>1</v>
      </c>
      <c r="S31">
        <f t="shared" si="0"/>
        <v>874</v>
      </c>
    </row>
    <row r="32" spans="1:19" ht="300" x14ac:dyDescent="0.25">
      <c r="A32" t="s">
        <v>477</v>
      </c>
      <c r="B32" t="s">
        <v>478</v>
      </c>
      <c r="C32" s="3" t="s">
        <v>1054</v>
      </c>
      <c r="D32" s="3" t="s">
        <v>1057</v>
      </c>
      <c r="E32" s="3" t="s">
        <v>580</v>
      </c>
      <c r="F32" s="3" t="s">
        <v>581</v>
      </c>
      <c r="G32" s="3" t="s">
        <v>26</v>
      </c>
      <c r="H32" s="3" t="s">
        <v>484</v>
      </c>
      <c r="I32" s="3" t="s">
        <v>1</v>
      </c>
      <c r="J32" t="s">
        <v>35</v>
      </c>
      <c r="K32" s="3" t="s">
        <v>484</v>
      </c>
      <c r="L32" s="3" t="s">
        <v>1</v>
      </c>
      <c r="M32" s="3" t="s">
        <v>1028</v>
      </c>
      <c r="N32" t="s">
        <v>484</v>
      </c>
      <c r="O32" t="s">
        <v>1</v>
      </c>
      <c r="P32" t="s">
        <v>372</v>
      </c>
      <c r="Q32" t="s">
        <v>501</v>
      </c>
      <c r="R32" t="s">
        <v>1</v>
      </c>
      <c r="S32">
        <f t="shared" si="0"/>
        <v>900</v>
      </c>
    </row>
    <row r="33" spans="1:19" ht="300" x14ac:dyDescent="0.25">
      <c r="A33" t="s">
        <v>477</v>
      </c>
      <c r="B33" t="s">
        <v>478</v>
      </c>
      <c r="C33" s="3" t="s">
        <v>1054</v>
      </c>
      <c r="D33" s="3" t="s">
        <v>1057</v>
      </c>
      <c r="E33" s="3" t="s">
        <v>584</v>
      </c>
      <c r="F33" s="3" t="s">
        <v>581</v>
      </c>
      <c r="G33" s="3" t="s">
        <v>35</v>
      </c>
      <c r="H33" s="3" t="s">
        <v>484</v>
      </c>
      <c r="I33" s="3" t="s">
        <v>1</v>
      </c>
      <c r="J33" t="s">
        <v>35</v>
      </c>
      <c r="K33" s="3" t="s">
        <v>484</v>
      </c>
      <c r="L33" s="3" t="s">
        <v>1</v>
      </c>
      <c r="M33" s="3" t="s">
        <v>1076</v>
      </c>
      <c r="N33" t="s">
        <v>484</v>
      </c>
      <c r="O33" t="s">
        <v>1</v>
      </c>
      <c r="P33" t="s">
        <v>372</v>
      </c>
      <c r="Q33" t="s">
        <v>501</v>
      </c>
      <c r="R33" t="s">
        <v>1</v>
      </c>
      <c r="S33">
        <f t="shared" si="0"/>
        <v>893</v>
      </c>
    </row>
    <row r="34" spans="1:19" ht="300" x14ac:dyDescent="0.25">
      <c r="A34" t="s">
        <v>477</v>
      </c>
      <c r="B34" t="s">
        <v>478</v>
      </c>
      <c r="C34" s="3" t="s">
        <v>1054</v>
      </c>
      <c r="D34" s="3" t="s">
        <v>1057</v>
      </c>
      <c r="E34" s="3" t="s">
        <v>587</v>
      </c>
      <c r="F34" s="3" t="s">
        <v>581</v>
      </c>
      <c r="G34" s="3" t="s">
        <v>26</v>
      </c>
      <c r="H34" s="3" t="s">
        <v>484</v>
      </c>
      <c r="I34" s="3" t="s">
        <v>1</v>
      </c>
      <c r="J34" s="3" t="s">
        <v>26</v>
      </c>
      <c r="K34" s="3" t="s">
        <v>484</v>
      </c>
      <c r="L34" s="3" t="s">
        <v>1</v>
      </c>
      <c r="M34" s="3" t="s">
        <v>1013</v>
      </c>
      <c r="N34" t="s">
        <v>484</v>
      </c>
      <c r="O34" t="s">
        <v>1</v>
      </c>
      <c r="P34" t="s">
        <v>372</v>
      </c>
      <c r="Q34" t="s">
        <v>501</v>
      </c>
      <c r="R34" t="s">
        <v>1</v>
      </c>
      <c r="S34">
        <f t="shared" si="0"/>
        <v>881</v>
      </c>
    </row>
    <row r="35" spans="1:19" ht="300" x14ac:dyDescent="0.25">
      <c r="A35" t="s">
        <v>477</v>
      </c>
      <c r="B35" t="s">
        <v>478</v>
      </c>
      <c r="C35" s="3" t="s">
        <v>1054</v>
      </c>
      <c r="D35" s="3" t="s">
        <v>1057</v>
      </c>
      <c r="E35" s="3" t="s">
        <v>590</v>
      </c>
      <c r="F35" s="3" t="s">
        <v>581</v>
      </c>
      <c r="G35" s="3" t="s">
        <v>372</v>
      </c>
      <c r="H35" s="3" t="s">
        <v>484</v>
      </c>
      <c r="I35" s="3" t="s">
        <v>1</v>
      </c>
      <c r="J35" s="3" t="s">
        <v>26</v>
      </c>
      <c r="K35" s="3" t="s">
        <v>484</v>
      </c>
      <c r="L35" s="3" t="s">
        <v>1</v>
      </c>
      <c r="M35" s="3" t="s">
        <v>1077</v>
      </c>
      <c r="N35" t="s">
        <v>484</v>
      </c>
      <c r="O35" t="s">
        <v>1</v>
      </c>
      <c r="P35" t="s">
        <v>372</v>
      </c>
      <c r="Q35" t="s">
        <v>501</v>
      </c>
      <c r="R35" t="s">
        <v>1</v>
      </c>
      <c r="S35">
        <f t="shared" si="0"/>
        <v>882</v>
      </c>
    </row>
    <row r="36" spans="1:19" ht="300" x14ac:dyDescent="0.25">
      <c r="A36" t="s">
        <v>477</v>
      </c>
      <c r="B36" t="s">
        <v>478</v>
      </c>
      <c r="C36" s="3" t="s">
        <v>1054</v>
      </c>
      <c r="D36" s="3" t="s">
        <v>1057</v>
      </c>
      <c r="E36" s="3" t="s">
        <v>593</v>
      </c>
      <c r="F36" s="3" t="s">
        <v>581</v>
      </c>
      <c r="G36" s="3" t="s">
        <v>1078</v>
      </c>
      <c r="H36" s="3" t="s">
        <v>484</v>
      </c>
      <c r="I36" s="3" t="s">
        <v>1</v>
      </c>
      <c r="J36" s="3" t="s">
        <v>26</v>
      </c>
      <c r="K36" s="3" t="s">
        <v>484</v>
      </c>
      <c r="L36" s="3" t="s">
        <v>1</v>
      </c>
      <c r="M36" s="3" t="s">
        <v>1079</v>
      </c>
      <c r="N36" t="s">
        <v>484</v>
      </c>
      <c r="O36" t="s">
        <v>1</v>
      </c>
      <c r="P36" t="s">
        <v>372</v>
      </c>
      <c r="Q36" t="s">
        <v>501</v>
      </c>
      <c r="R36" t="s">
        <v>1</v>
      </c>
      <c r="S36">
        <f t="shared" si="0"/>
        <v>884</v>
      </c>
    </row>
    <row r="37" spans="1:19" ht="300" x14ac:dyDescent="0.25">
      <c r="A37" t="s">
        <v>477</v>
      </c>
      <c r="B37" t="s">
        <v>478</v>
      </c>
      <c r="C37" s="3" t="s">
        <v>1054</v>
      </c>
      <c r="D37" s="3" t="s">
        <v>1057</v>
      </c>
      <c r="E37" s="3" t="s">
        <v>596</v>
      </c>
      <c r="F37" s="3" t="s">
        <v>597</v>
      </c>
      <c r="G37" s="3" t="s">
        <v>1080</v>
      </c>
      <c r="H37" s="3" t="s">
        <v>3</v>
      </c>
      <c r="I37" s="3" t="s">
        <v>1</v>
      </c>
      <c r="J37" s="3" t="s">
        <v>35</v>
      </c>
      <c r="K37" s="3" t="s">
        <v>501</v>
      </c>
      <c r="L37" s="3" t="s">
        <v>1</v>
      </c>
      <c r="M37" s="3" t="s">
        <v>1081</v>
      </c>
      <c r="N37" t="s">
        <v>484</v>
      </c>
      <c r="O37" t="s">
        <v>1</v>
      </c>
      <c r="P37" s="3" t="s">
        <v>1405</v>
      </c>
      <c r="Q37" s="3" t="s">
        <v>3</v>
      </c>
      <c r="R37" s="3" t="s">
        <v>1</v>
      </c>
      <c r="S37">
        <f t="shared" si="0"/>
        <v>881</v>
      </c>
    </row>
    <row r="38" spans="1:19" ht="300" x14ac:dyDescent="0.25">
      <c r="A38" t="s">
        <v>477</v>
      </c>
      <c r="B38" t="s">
        <v>478</v>
      </c>
      <c r="C38" s="3" t="s">
        <v>1054</v>
      </c>
      <c r="D38" s="3" t="s">
        <v>1057</v>
      </c>
      <c r="E38" s="3" t="s">
        <v>600</v>
      </c>
      <c r="F38" s="3" t="s">
        <v>597</v>
      </c>
      <c r="G38" s="3" t="s">
        <v>35</v>
      </c>
      <c r="H38" s="3" t="s">
        <v>3</v>
      </c>
      <c r="I38" s="3" t="s">
        <v>1</v>
      </c>
      <c r="J38" s="3" t="s">
        <v>26</v>
      </c>
      <c r="K38" s="3" t="s">
        <v>484</v>
      </c>
      <c r="L38" s="3" t="s">
        <v>1</v>
      </c>
      <c r="M38" s="3" t="s">
        <v>1082</v>
      </c>
      <c r="N38" t="s">
        <v>484</v>
      </c>
      <c r="O38" t="s">
        <v>1</v>
      </c>
      <c r="P38" t="s">
        <v>372</v>
      </c>
      <c r="Q38" t="s">
        <v>484</v>
      </c>
      <c r="R38" t="s">
        <v>1</v>
      </c>
      <c r="S38">
        <f t="shared" si="0"/>
        <v>882</v>
      </c>
    </row>
    <row r="39" spans="1:19" ht="300" x14ac:dyDescent="0.25">
      <c r="A39" t="s">
        <v>477</v>
      </c>
      <c r="B39" t="s">
        <v>478</v>
      </c>
      <c r="C39" s="3" t="s">
        <v>1054</v>
      </c>
      <c r="D39" s="3" t="s">
        <v>1057</v>
      </c>
      <c r="E39" s="3" t="s">
        <v>603</v>
      </c>
      <c r="F39" s="3" t="s">
        <v>597</v>
      </c>
      <c r="G39" s="3" t="s">
        <v>953</v>
      </c>
      <c r="H39" s="3" t="s">
        <v>501</v>
      </c>
      <c r="I39" s="3" t="s">
        <v>1</v>
      </c>
      <c r="J39" s="3" t="s">
        <v>1338</v>
      </c>
      <c r="K39" s="3" t="s">
        <v>484</v>
      </c>
      <c r="L39" s="3" t="s">
        <v>1</v>
      </c>
      <c r="M39" s="3" t="s">
        <v>453</v>
      </c>
      <c r="N39" t="s">
        <v>501</v>
      </c>
      <c r="O39" t="s">
        <v>1</v>
      </c>
      <c r="P39" s="3" t="s">
        <v>953</v>
      </c>
      <c r="Q39" s="3" t="s">
        <v>501</v>
      </c>
      <c r="R39" s="3" t="s">
        <v>1</v>
      </c>
      <c r="S39">
        <f t="shared" si="0"/>
        <v>877</v>
      </c>
    </row>
    <row r="40" spans="1:19" ht="300" x14ac:dyDescent="0.25">
      <c r="A40" t="s">
        <v>477</v>
      </c>
      <c r="B40" t="s">
        <v>478</v>
      </c>
      <c r="C40" s="3" t="s">
        <v>1054</v>
      </c>
      <c r="D40" s="3" t="s">
        <v>1057</v>
      </c>
      <c r="E40" s="3" t="s">
        <v>606</v>
      </c>
      <c r="F40" s="3" t="s">
        <v>597</v>
      </c>
      <c r="G40" s="3" t="s">
        <v>26</v>
      </c>
      <c r="H40" s="3" t="s">
        <v>484</v>
      </c>
      <c r="I40" s="3" t="s">
        <v>1</v>
      </c>
      <c r="J40" s="3" t="s">
        <v>32</v>
      </c>
      <c r="K40" s="3" t="s">
        <v>501</v>
      </c>
      <c r="L40" s="3" t="s">
        <v>1</v>
      </c>
      <c r="M40" s="3" t="s">
        <v>26</v>
      </c>
      <c r="N40" t="s">
        <v>484</v>
      </c>
      <c r="O40" t="s">
        <v>1</v>
      </c>
      <c r="P40" t="s">
        <v>465</v>
      </c>
      <c r="Q40" t="s">
        <v>484</v>
      </c>
      <c r="R40" t="s">
        <v>1</v>
      </c>
      <c r="S40">
        <f t="shared" si="0"/>
        <v>881</v>
      </c>
    </row>
    <row r="41" spans="1:19" ht="300" x14ac:dyDescent="0.25">
      <c r="A41" t="s">
        <v>477</v>
      </c>
      <c r="B41" t="s">
        <v>478</v>
      </c>
      <c r="C41" s="3" t="s">
        <v>1054</v>
      </c>
      <c r="D41" s="3" t="s">
        <v>1057</v>
      </c>
      <c r="E41" s="3" t="s">
        <v>609</v>
      </c>
      <c r="F41" s="3" t="s">
        <v>597</v>
      </c>
      <c r="G41" s="3" t="s">
        <v>26</v>
      </c>
      <c r="H41" s="3" t="s">
        <v>484</v>
      </c>
      <c r="I41" s="3" t="s">
        <v>1</v>
      </c>
      <c r="J41" s="3" t="s">
        <v>1351</v>
      </c>
      <c r="K41" s="3" t="s">
        <v>501</v>
      </c>
      <c r="L41" s="3" t="s">
        <v>1</v>
      </c>
      <c r="M41" s="3" t="s">
        <v>1083</v>
      </c>
      <c r="N41" t="s">
        <v>484</v>
      </c>
      <c r="O41" t="s">
        <v>1</v>
      </c>
      <c r="P41" s="3" t="s">
        <v>407</v>
      </c>
      <c r="Q41" s="3" t="s">
        <v>501</v>
      </c>
      <c r="R41" s="3" t="s">
        <v>1</v>
      </c>
      <c r="S41">
        <f t="shared" si="0"/>
        <v>884</v>
      </c>
    </row>
    <row r="42" spans="1:19" ht="300" x14ac:dyDescent="0.25">
      <c r="A42" t="s">
        <v>477</v>
      </c>
      <c r="B42" t="s">
        <v>478</v>
      </c>
      <c r="C42" s="3" t="s">
        <v>1054</v>
      </c>
      <c r="D42" s="3" t="s">
        <v>1057</v>
      </c>
      <c r="E42" s="3" t="s">
        <v>612</v>
      </c>
      <c r="F42" s="3" t="s">
        <v>613</v>
      </c>
      <c r="G42" s="3" t="s">
        <v>26</v>
      </c>
      <c r="H42" s="3" t="s">
        <v>484</v>
      </c>
      <c r="I42" s="3" t="s">
        <v>1</v>
      </c>
      <c r="J42" s="3" t="s">
        <v>35</v>
      </c>
      <c r="K42" s="3" t="s">
        <v>501</v>
      </c>
      <c r="L42" s="3" t="s">
        <v>1</v>
      </c>
      <c r="M42" s="3" t="s">
        <v>993</v>
      </c>
      <c r="N42" t="s">
        <v>484</v>
      </c>
      <c r="O42" t="s">
        <v>1</v>
      </c>
      <c r="P42" t="s">
        <v>372</v>
      </c>
      <c r="Q42" t="s">
        <v>484</v>
      </c>
      <c r="R42" t="s">
        <v>1</v>
      </c>
      <c r="S42">
        <f t="shared" si="0"/>
        <v>879</v>
      </c>
    </row>
    <row r="43" spans="1:19" ht="300" x14ac:dyDescent="0.25">
      <c r="A43" t="s">
        <v>477</v>
      </c>
      <c r="B43" t="s">
        <v>478</v>
      </c>
      <c r="C43" s="3" t="s">
        <v>1054</v>
      </c>
      <c r="D43" s="3" t="s">
        <v>1057</v>
      </c>
      <c r="E43" s="3" t="s">
        <v>616</v>
      </c>
      <c r="F43" s="3" t="s">
        <v>613</v>
      </c>
      <c r="G43" s="3" t="s">
        <v>26</v>
      </c>
      <c r="H43" s="3" t="s">
        <v>484</v>
      </c>
      <c r="I43" s="3" t="s">
        <v>1</v>
      </c>
      <c r="J43" s="3" t="s">
        <v>1337</v>
      </c>
      <c r="K43" s="3" t="s">
        <v>3</v>
      </c>
      <c r="L43" s="3" t="s">
        <v>1</v>
      </c>
      <c r="M43" s="3" t="s">
        <v>1084</v>
      </c>
      <c r="N43" t="s">
        <v>484</v>
      </c>
      <c r="O43" t="s">
        <v>1</v>
      </c>
      <c r="P43" t="s">
        <v>372</v>
      </c>
      <c r="Q43" t="s">
        <v>484</v>
      </c>
      <c r="R43" t="s">
        <v>1</v>
      </c>
      <c r="S43">
        <f t="shared" si="0"/>
        <v>873</v>
      </c>
    </row>
    <row r="44" spans="1:19" ht="300" x14ac:dyDescent="0.25">
      <c r="A44" t="s">
        <v>477</v>
      </c>
      <c r="B44" t="s">
        <v>478</v>
      </c>
      <c r="C44" s="3" t="s">
        <v>1054</v>
      </c>
      <c r="D44" s="3" t="s">
        <v>1057</v>
      </c>
      <c r="E44" s="3" t="s">
        <v>619</v>
      </c>
      <c r="F44" s="3" t="s">
        <v>613</v>
      </c>
      <c r="G44" s="3" t="s">
        <v>26</v>
      </c>
      <c r="H44" s="3" t="s">
        <v>484</v>
      </c>
      <c r="I44" s="3" t="s">
        <v>1</v>
      </c>
      <c r="J44" s="3" t="s">
        <v>26</v>
      </c>
      <c r="K44" s="3" t="s">
        <v>484</v>
      </c>
      <c r="L44" s="3" t="s">
        <v>1</v>
      </c>
      <c r="M44" s="3" t="s">
        <v>26</v>
      </c>
      <c r="N44" t="s">
        <v>484</v>
      </c>
      <c r="O44" t="s">
        <v>1</v>
      </c>
      <c r="P44" t="s">
        <v>372</v>
      </c>
      <c r="Q44" t="s">
        <v>484</v>
      </c>
      <c r="R44" t="s">
        <v>1</v>
      </c>
      <c r="S44">
        <f t="shared" si="0"/>
        <v>876</v>
      </c>
    </row>
    <row r="45" spans="1:19" ht="300" x14ac:dyDescent="0.25">
      <c r="A45" t="s">
        <v>477</v>
      </c>
      <c r="B45" t="s">
        <v>478</v>
      </c>
      <c r="C45" s="3" t="s">
        <v>1054</v>
      </c>
      <c r="D45" s="3" t="s">
        <v>1057</v>
      </c>
      <c r="E45" s="3" t="s">
        <v>622</v>
      </c>
      <c r="F45" s="3" t="s">
        <v>613</v>
      </c>
      <c r="G45" s="3" t="s">
        <v>397</v>
      </c>
      <c r="H45" s="3" t="s">
        <v>484</v>
      </c>
      <c r="I45" s="3" t="s">
        <v>1</v>
      </c>
      <c r="J45" s="3" t="s">
        <v>26</v>
      </c>
      <c r="K45" s="3" t="s">
        <v>484</v>
      </c>
      <c r="L45" s="3" t="s">
        <v>1</v>
      </c>
      <c r="M45" s="3" t="s">
        <v>1085</v>
      </c>
      <c r="N45" t="s">
        <v>484</v>
      </c>
      <c r="O45" t="s">
        <v>1</v>
      </c>
      <c r="P45" t="s">
        <v>1297</v>
      </c>
      <c r="Q45" t="s">
        <v>484</v>
      </c>
      <c r="R45" t="s">
        <v>1</v>
      </c>
      <c r="S45">
        <f t="shared" si="0"/>
        <v>861</v>
      </c>
    </row>
    <row r="46" spans="1:19" ht="300" x14ac:dyDescent="0.25">
      <c r="A46" t="s">
        <v>477</v>
      </c>
      <c r="B46" t="s">
        <v>478</v>
      </c>
      <c r="C46" s="3" t="s">
        <v>1054</v>
      </c>
      <c r="D46" s="3" t="s">
        <v>1057</v>
      </c>
      <c r="E46" s="3" t="s">
        <v>625</v>
      </c>
      <c r="F46" s="3" t="s">
        <v>613</v>
      </c>
      <c r="G46" s="3" t="s">
        <v>1086</v>
      </c>
      <c r="H46" s="3" t="s">
        <v>484</v>
      </c>
      <c r="I46" s="3" t="s">
        <v>1</v>
      </c>
      <c r="J46" s="3" t="s">
        <v>32</v>
      </c>
      <c r="K46" s="3" t="s">
        <v>501</v>
      </c>
      <c r="L46" s="3" t="s">
        <v>1</v>
      </c>
      <c r="M46" s="3" t="s">
        <v>1087</v>
      </c>
      <c r="N46" t="s">
        <v>484</v>
      </c>
      <c r="O46" t="s">
        <v>1</v>
      </c>
      <c r="P46" s="3" t="s">
        <v>1296</v>
      </c>
      <c r="Q46" s="3" t="s">
        <v>501</v>
      </c>
      <c r="R46" s="3" t="s">
        <v>1</v>
      </c>
      <c r="S46">
        <f t="shared" si="0"/>
        <v>888</v>
      </c>
    </row>
    <row r="47" spans="1:19" ht="300" x14ac:dyDescent="0.25">
      <c r="A47" t="s">
        <v>477</v>
      </c>
      <c r="B47" t="s">
        <v>478</v>
      </c>
      <c r="C47" s="3" t="s">
        <v>1054</v>
      </c>
      <c r="D47" s="3" t="s">
        <v>1057</v>
      </c>
      <c r="E47" s="3" t="s">
        <v>628</v>
      </c>
      <c r="F47" s="3" t="s">
        <v>629</v>
      </c>
      <c r="G47" s="3" t="s">
        <v>35</v>
      </c>
      <c r="H47" s="3" t="s">
        <v>484</v>
      </c>
      <c r="I47" s="3" t="s">
        <v>1</v>
      </c>
      <c r="J47" t="s">
        <v>35</v>
      </c>
      <c r="K47" s="3" t="s">
        <v>484</v>
      </c>
      <c r="L47" s="3" t="s">
        <v>1</v>
      </c>
      <c r="M47" s="3" t="s">
        <v>1088</v>
      </c>
      <c r="N47" t="s">
        <v>484</v>
      </c>
      <c r="O47" t="s">
        <v>1</v>
      </c>
      <c r="P47" t="s">
        <v>1283</v>
      </c>
      <c r="Q47" t="s">
        <v>484</v>
      </c>
      <c r="R47" t="s">
        <v>1</v>
      </c>
      <c r="S47">
        <f t="shared" si="0"/>
        <v>896</v>
      </c>
    </row>
    <row r="48" spans="1:19" ht="300" x14ac:dyDescent="0.25">
      <c r="A48" t="s">
        <v>477</v>
      </c>
      <c r="B48" t="s">
        <v>478</v>
      </c>
      <c r="C48" s="3" t="s">
        <v>1054</v>
      </c>
      <c r="D48" s="3" t="s">
        <v>1057</v>
      </c>
      <c r="E48" s="3" t="s">
        <v>632</v>
      </c>
      <c r="F48" s="3" t="s">
        <v>629</v>
      </c>
      <c r="G48" s="3" t="s">
        <v>35</v>
      </c>
      <c r="H48" s="3" t="s">
        <v>484</v>
      </c>
      <c r="I48" s="3" t="s">
        <v>1</v>
      </c>
      <c r="J48" t="s">
        <v>35</v>
      </c>
      <c r="K48" s="3" t="s">
        <v>484</v>
      </c>
      <c r="L48" s="3" t="s">
        <v>1</v>
      </c>
      <c r="M48" s="3" t="s">
        <v>1089</v>
      </c>
      <c r="N48" t="s">
        <v>484</v>
      </c>
      <c r="O48" t="s">
        <v>1</v>
      </c>
      <c r="P48" t="s">
        <v>447</v>
      </c>
      <c r="Q48" t="s">
        <v>484</v>
      </c>
      <c r="R48" t="s">
        <v>1</v>
      </c>
      <c r="S48">
        <f t="shared" si="0"/>
        <v>894</v>
      </c>
    </row>
    <row r="49" spans="1:19" ht="300" x14ac:dyDescent="0.25">
      <c r="A49" t="s">
        <v>477</v>
      </c>
      <c r="B49" t="s">
        <v>478</v>
      </c>
      <c r="C49" s="3" t="s">
        <v>1054</v>
      </c>
      <c r="D49" s="3" t="s">
        <v>1057</v>
      </c>
      <c r="E49" s="3" t="s">
        <v>635</v>
      </c>
      <c r="F49" s="3" t="s">
        <v>629</v>
      </c>
      <c r="G49" s="3" t="s">
        <v>35</v>
      </c>
      <c r="H49" s="3" t="s">
        <v>484</v>
      </c>
      <c r="I49" s="3" t="s">
        <v>1</v>
      </c>
      <c r="J49" t="s">
        <v>35</v>
      </c>
      <c r="K49" s="3" t="s">
        <v>484</v>
      </c>
      <c r="L49" s="3" t="s">
        <v>1</v>
      </c>
      <c r="M49" s="3" t="s">
        <v>1090</v>
      </c>
      <c r="N49" t="s">
        <v>484</v>
      </c>
      <c r="O49" t="s">
        <v>1</v>
      </c>
      <c r="P49" t="s">
        <v>1283</v>
      </c>
      <c r="Q49" t="s">
        <v>484</v>
      </c>
      <c r="R49" t="s">
        <v>1</v>
      </c>
      <c r="S49">
        <f t="shared" si="0"/>
        <v>890</v>
      </c>
    </row>
    <row r="50" spans="1:19" ht="300" x14ac:dyDescent="0.25">
      <c r="A50" t="s">
        <v>477</v>
      </c>
      <c r="B50" t="s">
        <v>478</v>
      </c>
      <c r="C50" s="3" t="s">
        <v>1054</v>
      </c>
      <c r="D50" s="3" t="s">
        <v>1057</v>
      </c>
      <c r="E50" s="3" t="s">
        <v>638</v>
      </c>
      <c r="F50" s="3" t="s">
        <v>629</v>
      </c>
      <c r="G50" s="3" t="s">
        <v>35</v>
      </c>
      <c r="H50" s="3" t="s">
        <v>484</v>
      </c>
      <c r="I50" s="3" t="s">
        <v>1</v>
      </c>
      <c r="J50" t="s">
        <v>35</v>
      </c>
      <c r="K50" s="3" t="s">
        <v>484</v>
      </c>
      <c r="L50" s="3" t="s">
        <v>1</v>
      </c>
      <c r="M50" s="3" t="s">
        <v>1091</v>
      </c>
      <c r="N50" t="s">
        <v>484</v>
      </c>
      <c r="O50" t="s">
        <v>1</v>
      </c>
      <c r="P50" t="s">
        <v>447</v>
      </c>
      <c r="Q50" t="s">
        <v>484</v>
      </c>
      <c r="R50" t="s">
        <v>1</v>
      </c>
      <c r="S50">
        <f t="shared" si="0"/>
        <v>890</v>
      </c>
    </row>
    <row r="51" spans="1:19" ht="300" x14ac:dyDescent="0.25">
      <c r="A51" t="s">
        <v>477</v>
      </c>
      <c r="B51" t="s">
        <v>478</v>
      </c>
      <c r="C51" s="3" t="s">
        <v>1054</v>
      </c>
      <c r="D51" s="3" t="s">
        <v>1057</v>
      </c>
      <c r="E51" s="3" t="s">
        <v>641</v>
      </c>
      <c r="F51" s="3" t="s">
        <v>629</v>
      </c>
      <c r="G51" s="3" t="s">
        <v>35</v>
      </c>
      <c r="H51" s="3" t="s">
        <v>484</v>
      </c>
      <c r="I51" s="3" t="s">
        <v>1</v>
      </c>
      <c r="J51" t="s">
        <v>35</v>
      </c>
      <c r="K51" s="3" t="s">
        <v>484</v>
      </c>
      <c r="L51" s="3" t="s">
        <v>1</v>
      </c>
      <c r="M51" s="3" t="s">
        <v>1067</v>
      </c>
      <c r="N51" t="s">
        <v>484</v>
      </c>
      <c r="O51" t="s">
        <v>1</v>
      </c>
      <c r="P51" t="s">
        <v>447</v>
      </c>
      <c r="Q51" t="s">
        <v>484</v>
      </c>
      <c r="R51" t="s">
        <v>1</v>
      </c>
      <c r="S51">
        <f t="shared" si="0"/>
        <v>895</v>
      </c>
    </row>
    <row r="52" spans="1:19" ht="300" x14ac:dyDescent="0.25">
      <c r="A52" t="s">
        <v>477</v>
      </c>
      <c r="B52" t="s">
        <v>478</v>
      </c>
      <c r="C52" s="3" t="s">
        <v>1054</v>
      </c>
      <c r="D52" s="3" t="s">
        <v>1057</v>
      </c>
      <c r="E52" s="3" t="s">
        <v>644</v>
      </c>
      <c r="F52" s="3" t="s">
        <v>645</v>
      </c>
      <c r="G52" s="3" t="s">
        <v>35</v>
      </c>
      <c r="H52" s="3" t="s">
        <v>484</v>
      </c>
      <c r="I52" s="3" t="s">
        <v>1</v>
      </c>
      <c r="J52" s="3" t="s">
        <v>1352</v>
      </c>
      <c r="K52" s="3" t="s">
        <v>484</v>
      </c>
      <c r="L52" s="3" t="s">
        <v>1</v>
      </c>
      <c r="M52" s="3" t="s">
        <v>1092</v>
      </c>
      <c r="N52" t="s">
        <v>484</v>
      </c>
      <c r="O52" t="s">
        <v>1</v>
      </c>
      <c r="P52" s="3" t="s">
        <v>1296</v>
      </c>
      <c r="Q52" s="3" t="s">
        <v>484</v>
      </c>
      <c r="R52" s="3" t="s">
        <v>1</v>
      </c>
      <c r="S52">
        <f t="shared" si="0"/>
        <v>889</v>
      </c>
    </row>
    <row r="53" spans="1:19" ht="300" x14ac:dyDescent="0.25">
      <c r="A53" t="s">
        <v>477</v>
      </c>
      <c r="B53" t="s">
        <v>478</v>
      </c>
      <c r="C53" s="3" t="s">
        <v>1054</v>
      </c>
      <c r="D53" s="3" t="s">
        <v>1057</v>
      </c>
      <c r="E53" s="3" t="s">
        <v>648</v>
      </c>
      <c r="F53" s="3" t="s">
        <v>645</v>
      </c>
      <c r="G53" s="3" t="s">
        <v>35</v>
      </c>
      <c r="H53" s="3" t="s">
        <v>484</v>
      </c>
      <c r="I53" s="3" t="s">
        <v>1</v>
      </c>
      <c r="J53" s="3" t="s">
        <v>1352</v>
      </c>
      <c r="K53" s="3" t="s">
        <v>484</v>
      </c>
      <c r="L53" s="3" t="s">
        <v>1</v>
      </c>
      <c r="M53" s="3" t="s">
        <v>1093</v>
      </c>
      <c r="N53" t="s">
        <v>484</v>
      </c>
      <c r="O53" t="s">
        <v>1</v>
      </c>
      <c r="P53" s="3" t="s">
        <v>953</v>
      </c>
      <c r="Q53" s="3" t="s">
        <v>484</v>
      </c>
      <c r="R53" s="3" t="s">
        <v>1</v>
      </c>
      <c r="S53">
        <f t="shared" si="0"/>
        <v>878</v>
      </c>
    </row>
    <row r="54" spans="1:19" ht="300" x14ac:dyDescent="0.25">
      <c r="A54" t="s">
        <v>477</v>
      </c>
      <c r="B54" t="s">
        <v>478</v>
      </c>
      <c r="C54" s="3" t="s">
        <v>1054</v>
      </c>
      <c r="D54" s="3" t="s">
        <v>1057</v>
      </c>
      <c r="E54" s="3" t="s">
        <v>651</v>
      </c>
      <c r="F54" s="3" t="s">
        <v>645</v>
      </c>
      <c r="G54" s="3" t="s">
        <v>961</v>
      </c>
      <c r="H54" s="3" t="s">
        <v>501</v>
      </c>
      <c r="I54" s="3" t="s">
        <v>1</v>
      </c>
      <c r="J54" s="3" t="s">
        <v>35</v>
      </c>
      <c r="K54" s="3" t="s">
        <v>484</v>
      </c>
      <c r="L54" s="3" t="s">
        <v>1</v>
      </c>
      <c r="M54" s="3" t="s">
        <v>1067</v>
      </c>
      <c r="N54" t="s">
        <v>484</v>
      </c>
      <c r="O54" t="s">
        <v>1</v>
      </c>
      <c r="P54" s="3" t="s">
        <v>1406</v>
      </c>
      <c r="Q54" s="3" t="s">
        <v>3</v>
      </c>
      <c r="R54" s="3" t="s">
        <v>2</v>
      </c>
      <c r="S54">
        <f t="shared" si="0"/>
        <v>882</v>
      </c>
    </row>
    <row r="55" spans="1:19" ht="300" x14ac:dyDescent="0.25">
      <c r="A55" t="s">
        <v>477</v>
      </c>
      <c r="B55" t="s">
        <v>478</v>
      </c>
      <c r="C55" s="3" t="s">
        <v>1054</v>
      </c>
      <c r="D55" s="3" t="s">
        <v>1057</v>
      </c>
      <c r="E55" s="3" t="s">
        <v>654</v>
      </c>
      <c r="F55" s="3" t="s">
        <v>645</v>
      </c>
      <c r="G55" s="3" t="s">
        <v>26</v>
      </c>
      <c r="H55" s="3" t="s">
        <v>501</v>
      </c>
      <c r="I55" s="3" t="s">
        <v>1</v>
      </c>
      <c r="J55" s="3" t="s">
        <v>1339</v>
      </c>
      <c r="K55" s="3" t="s">
        <v>3</v>
      </c>
      <c r="L55" s="3" t="s">
        <v>1</v>
      </c>
      <c r="M55" s="3" t="s">
        <v>1094</v>
      </c>
      <c r="N55" t="s">
        <v>484</v>
      </c>
      <c r="O55" t="s">
        <v>1</v>
      </c>
      <c r="P55" s="3" t="s">
        <v>953</v>
      </c>
      <c r="Q55" s="3" t="s">
        <v>484</v>
      </c>
      <c r="R55" s="3" t="s">
        <v>1</v>
      </c>
      <c r="S55">
        <f t="shared" si="0"/>
        <v>884</v>
      </c>
    </row>
    <row r="56" spans="1:19" ht="300" x14ac:dyDescent="0.25">
      <c r="A56" t="s">
        <v>477</v>
      </c>
      <c r="B56" t="s">
        <v>478</v>
      </c>
      <c r="C56" s="3" t="s">
        <v>1054</v>
      </c>
      <c r="D56" s="3" t="s">
        <v>1057</v>
      </c>
      <c r="E56" s="3" t="s">
        <v>657</v>
      </c>
      <c r="F56" s="3" t="s">
        <v>645</v>
      </c>
      <c r="G56" s="3" t="s">
        <v>35</v>
      </c>
      <c r="H56" s="3" t="s">
        <v>484</v>
      </c>
      <c r="I56" s="3" t="s">
        <v>1</v>
      </c>
      <c r="J56" s="3" t="s">
        <v>1353</v>
      </c>
      <c r="K56" s="3" t="s">
        <v>501</v>
      </c>
      <c r="L56" s="3" t="s">
        <v>1</v>
      </c>
      <c r="M56" s="3" t="s">
        <v>420</v>
      </c>
      <c r="N56" t="s">
        <v>501</v>
      </c>
      <c r="O56" t="s">
        <v>1</v>
      </c>
      <c r="P56" s="3" t="s">
        <v>953</v>
      </c>
      <c r="Q56" s="3" t="s">
        <v>484</v>
      </c>
      <c r="R56" s="3" t="s">
        <v>1</v>
      </c>
      <c r="S56">
        <f t="shared" si="0"/>
        <v>885</v>
      </c>
    </row>
    <row r="57" spans="1:19" ht="300" x14ac:dyDescent="0.25">
      <c r="A57" t="s">
        <v>477</v>
      </c>
      <c r="B57" t="s">
        <v>478</v>
      </c>
      <c r="C57" s="3" t="s">
        <v>1054</v>
      </c>
      <c r="D57" s="3" t="s">
        <v>1057</v>
      </c>
      <c r="E57" s="3" t="s">
        <v>660</v>
      </c>
      <c r="F57" s="3" t="s">
        <v>140</v>
      </c>
      <c r="G57" s="3" t="s">
        <v>410</v>
      </c>
      <c r="H57" s="3" t="s">
        <v>484</v>
      </c>
      <c r="I57" s="3" t="s">
        <v>1</v>
      </c>
      <c r="J57" s="3" t="s">
        <v>1338</v>
      </c>
      <c r="K57" s="3" t="s">
        <v>3</v>
      </c>
      <c r="L57" s="3" t="s">
        <v>1</v>
      </c>
      <c r="M57" s="3" t="s">
        <v>1065</v>
      </c>
      <c r="N57" t="s">
        <v>484</v>
      </c>
      <c r="O57" t="s">
        <v>1</v>
      </c>
      <c r="P57" t="s">
        <v>1283</v>
      </c>
      <c r="Q57" t="s">
        <v>484</v>
      </c>
      <c r="R57" t="s">
        <v>1</v>
      </c>
      <c r="S57">
        <f t="shared" si="0"/>
        <v>872</v>
      </c>
    </row>
    <row r="58" spans="1:19" ht="300" x14ac:dyDescent="0.25">
      <c r="A58" t="s">
        <v>477</v>
      </c>
      <c r="B58" t="s">
        <v>478</v>
      </c>
      <c r="C58" s="3" t="s">
        <v>1054</v>
      </c>
      <c r="D58" s="3" t="s">
        <v>1057</v>
      </c>
      <c r="E58" s="3" t="s">
        <v>663</v>
      </c>
      <c r="F58" s="3" t="s">
        <v>140</v>
      </c>
      <c r="G58" s="3" t="s">
        <v>1095</v>
      </c>
      <c r="H58" s="3" t="s">
        <v>484</v>
      </c>
      <c r="I58" s="3" t="s">
        <v>1</v>
      </c>
      <c r="J58" s="3" t="s">
        <v>35</v>
      </c>
      <c r="K58" s="3" t="s">
        <v>484</v>
      </c>
      <c r="L58" s="3" t="s">
        <v>1</v>
      </c>
      <c r="M58" s="3" t="s">
        <v>431</v>
      </c>
      <c r="N58" t="s">
        <v>501</v>
      </c>
      <c r="O58" t="s">
        <v>1</v>
      </c>
      <c r="P58" s="3" t="s">
        <v>1407</v>
      </c>
      <c r="Q58" s="3" t="s">
        <v>3</v>
      </c>
      <c r="R58" s="3" t="s">
        <v>2</v>
      </c>
      <c r="S58">
        <f t="shared" si="0"/>
        <v>870</v>
      </c>
    </row>
    <row r="59" spans="1:19" ht="300" x14ac:dyDescent="0.25">
      <c r="A59" t="s">
        <v>477</v>
      </c>
      <c r="B59" t="s">
        <v>478</v>
      </c>
      <c r="C59" s="3" t="s">
        <v>1054</v>
      </c>
      <c r="D59" s="3" t="s">
        <v>1057</v>
      </c>
      <c r="E59" s="3" t="s">
        <v>666</v>
      </c>
      <c r="F59" s="3" t="s">
        <v>140</v>
      </c>
      <c r="G59" s="3" t="s">
        <v>26</v>
      </c>
      <c r="H59" s="3" t="s">
        <v>501</v>
      </c>
      <c r="I59" s="3" t="s">
        <v>1</v>
      </c>
      <c r="J59" s="3" t="s">
        <v>1354</v>
      </c>
      <c r="K59" s="3" t="s">
        <v>3</v>
      </c>
      <c r="L59" s="3" t="s">
        <v>1</v>
      </c>
      <c r="M59" s="3" t="s">
        <v>1096</v>
      </c>
      <c r="N59" t="s">
        <v>501</v>
      </c>
      <c r="O59" t="s">
        <v>1</v>
      </c>
      <c r="P59" s="3" t="s">
        <v>1297</v>
      </c>
      <c r="Q59" s="3" t="s">
        <v>501</v>
      </c>
      <c r="R59" s="3" t="s">
        <v>1</v>
      </c>
      <c r="S59">
        <f t="shared" si="0"/>
        <v>855</v>
      </c>
    </row>
    <row r="60" spans="1:19" ht="300" x14ac:dyDescent="0.25">
      <c r="A60" t="s">
        <v>477</v>
      </c>
      <c r="B60" t="s">
        <v>478</v>
      </c>
      <c r="C60" s="3" t="s">
        <v>1054</v>
      </c>
      <c r="D60" s="3" t="s">
        <v>1057</v>
      </c>
      <c r="E60" s="3" t="s">
        <v>669</v>
      </c>
      <c r="F60" s="3" t="s">
        <v>140</v>
      </c>
      <c r="G60" s="3" t="s">
        <v>26</v>
      </c>
      <c r="H60" s="3" t="s">
        <v>501</v>
      </c>
      <c r="I60" s="3" t="s">
        <v>1</v>
      </c>
      <c r="J60" s="3" t="s">
        <v>35</v>
      </c>
      <c r="K60" s="3" t="s">
        <v>484</v>
      </c>
      <c r="L60" s="3" t="s">
        <v>1</v>
      </c>
      <c r="M60" s="3" t="s">
        <v>26</v>
      </c>
      <c r="N60" t="s">
        <v>501</v>
      </c>
      <c r="O60" t="s">
        <v>1</v>
      </c>
      <c r="P60" s="3" t="s">
        <v>1297</v>
      </c>
      <c r="Q60" s="3" t="s">
        <v>501</v>
      </c>
      <c r="R60" s="3" t="s">
        <v>1</v>
      </c>
      <c r="S60">
        <f t="shared" si="0"/>
        <v>884</v>
      </c>
    </row>
    <row r="61" spans="1:19" ht="300" x14ac:dyDescent="0.25">
      <c r="A61" t="s">
        <v>477</v>
      </c>
      <c r="B61" t="s">
        <v>478</v>
      </c>
      <c r="C61" s="3" t="s">
        <v>1054</v>
      </c>
      <c r="D61" s="3" t="s">
        <v>1057</v>
      </c>
      <c r="E61" s="3" t="s">
        <v>672</v>
      </c>
      <c r="F61" s="3" t="s">
        <v>140</v>
      </c>
      <c r="G61" s="3" t="s">
        <v>410</v>
      </c>
      <c r="H61" s="3" t="s">
        <v>484</v>
      </c>
      <c r="I61" s="3" t="s">
        <v>1</v>
      </c>
      <c r="J61" s="3" t="s">
        <v>1338</v>
      </c>
      <c r="K61" s="3" t="s">
        <v>3</v>
      </c>
      <c r="L61" s="3" t="s">
        <v>1</v>
      </c>
      <c r="M61" s="3" t="s">
        <v>1097</v>
      </c>
      <c r="N61" t="s">
        <v>484</v>
      </c>
      <c r="O61" t="s">
        <v>1</v>
      </c>
      <c r="P61" t="s">
        <v>1283</v>
      </c>
      <c r="Q61" t="s">
        <v>484</v>
      </c>
      <c r="R61" t="s">
        <v>1</v>
      </c>
      <c r="S61">
        <f t="shared" si="0"/>
        <v>881</v>
      </c>
    </row>
    <row r="62" spans="1:19" ht="300" x14ac:dyDescent="0.25">
      <c r="A62" t="s">
        <v>477</v>
      </c>
      <c r="B62" t="s">
        <v>478</v>
      </c>
      <c r="C62" s="3" t="s">
        <v>1054</v>
      </c>
      <c r="D62" s="3" t="s">
        <v>1057</v>
      </c>
      <c r="E62" s="3" t="s">
        <v>675</v>
      </c>
      <c r="F62" s="3" t="s">
        <v>676</v>
      </c>
      <c r="G62" s="3" t="s">
        <v>999</v>
      </c>
      <c r="H62" s="3" t="s">
        <v>484</v>
      </c>
      <c r="I62" s="3" t="s">
        <v>1</v>
      </c>
      <c r="J62" s="3" t="s">
        <v>32</v>
      </c>
      <c r="K62" s="3" t="s">
        <v>484</v>
      </c>
      <c r="L62" s="3" t="s">
        <v>1</v>
      </c>
      <c r="M62" s="3" t="s">
        <v>32</v>
      </c>
      <c r="N62" t="s">
        <v>484</v>
      </c>
      <c r="O62" t="s">
        <v>1</v>
      </c>
      <c r="P62" s="3" t="s">
        <v>388</v>
      </c>
      <c r="Q62" s="3" t="s">
        <v>484</v>
      </c>
      <c r="R62" s="3" t="s">
        <v>1</v>
      </c>
      <c r="S62">
        <f t="shared" si="0"/>
        <v>886</v>
      </c>
    </row>
    <row r="63" spans="1:19" ht="300" x14ac:dyDescent="0.25">
      <c r="A63" t="s">
        <v>477</v>
      </c>
      <c r="B63" t="s">
        <v>478</v>
      </c>
      <c r="C63" s="3" t="s">
        <v>1054</v>
      </c>
      <c r="D63" s="3" t="s">
        <v>1057</v>
      </c>
      <c r="E63" s="3" t="s">
        <v>679</v>
      </c>
      <c r="F63" s="3" t="s">
        <v>676</v>
      </c>
      <c r="G63" s="3" t="s">
        <v>32</v>
      </c>
      <c r="H63" s="3" t="s">
        <v>484</v>
      </c>
      <c r="I63" s="3" t="s">
        <v>1</v>
      </c>
      <c r="J63" s="3" t="s">
        <v>32</v>
      </c>
      <c r="K63" s="3" t="s">
        <v>484</v>
      </c>
      <c r="L63" s="3" t="s">
        <v>1</v>
      </c>
      <c r="M63" s="3" t="s">
        <v>460</v>
      </c>
      <c r="N63" t="s">
        <v>484</v>
      </c>
      <c r="O63" t="s">
        <v>1</v>
      </c>
      <c r="P63" s="3" t="s">
        <v>388</v>
      </c>
      <c r="Q63" s="3" t="s">
        <v>484</v>
      </c>
      <c r="R63" s="3" t="s">
        <v>1</v>
      </c>
      <c r="S63">
        <f t="shared" si="0"/>
        <v>888</v>
      </c>
    </row>
    <row r="64" spans="1:19" ht="300" x14ac:dyDescent="0.25">
      <c r="A64" t="s">
        <v>477</v>
      </c>
      <c r="B64" t="s">
        <v>478</v>
      </c>
      <c r="C64" s="3" t="s">
        <v>1054</v>
      </c>
      <c r="D64" s="3" t="s">
        <v>1057</v>
      </c>
      <c r="E64" s="3" t="s">
        <v>682</v>
      </c>
      <c r="F64" s="3" t="s">
        <v>676</v>
      </c>
      <c r="G64" s="3" t="s">
        <v>35</v>
      </c>
      <c r="H64" s="3" t="s">
        <v>3</v>
      </c>
      <c r="I64" s="3" t="s">
        <v>1</v>
      </c>
      <c r="J64" s="3" t="s">
        <v>32</v>
      </c>
      <c r="K64" s="3" t="s">
        <v>484</v>
      </c>
      <c r="L64" s="3" t="s">
        <v>1</v>
      </c>
      <c r="M64" s="3" t="s">
        <v>1001</v>
      </c>
      <c r="N64" t="s">
        <v>501</v>
      </c>
      <c r="O64" t="s">
        <v>1</v>
      </c>
      <c r="P64" s="3" t="s">
        <v>447</v>
      </c>
      <c r="Q64" s="3" t="s">
        <v>501</v>
      </c>
      <c r="R64" s="3" t="s">
        <v>1</v>
      </c>
      <c r="S64">
        <f t="shared" si="0"/>
        <v>881</v>
      </c>
    </row>
    <row r="65" spans="1:19" ht="300" x14ac:dyDescent="0.25">
      <c r="A65" t="s">
        <v>477</v>
      </c>
      <c r="B65" t="s">
        <v>478</v>
      </c>
      <c r="C65" s="3" t="s">
        <v>1054</v>
      </c>
      <c r="D65" s="3" t="s">
        <v>1057</v>
      </c>
      <c r="E65" s="3" t="s">
        <v>685</v>
      </c>
      <c r="F65" s="3" t="s">
        <v>676</v>
      </c>
      <c r="G65" s="3" t="s">
        <v>35</v>
      </c>
      <c r="H65" s="3" t="s">
        <v>3</v>
      </c>
      <c r="I65" s="3" t="s">
        <v>1</v>
      </c>
      <c r="J65" s="3" t="s">
        <v>26</v>
      </c>
      <c r="K65" s="3" t="s">
        <v>501</v>
      </c>
      <c r="L65" s="3" t="s">
        <v>1</v>
      </c>
      <c r="M65" s="3" t="s">
        <v>1098</v>
      </c>
      <c r="N65" t="s">
        <v>501</v>
      </c>
      <c r="O65" t="s">
        <v>1</v>
      </c>
      <c r="P65" s="3" t="s">
        <v>447</v>
      </c>
      <c r="Q65" s="3" t="s">
        <v>501</v>
      </c>
      <c r="R65" s="3" t="s">
        <v>1</v>
      </c>
      <c r="S65">
        <f t="shared" si="0"/>
        <v>883</v>
      </c>
    </row>
    <row r="66" spans="1:19" ht="300" x14ac:dyDescent="0.25">
      <c r="A66" t="s">
        <v>477</v>
      </c>
      <c r="B66" t="s">
        <v>478</v>
      </c>
      <c r="C66" s="3" t="s">
        <v>1054</v>
      </c>
      <c r="D66" s="3" t="s">
        <v>1057</v>
      </c>
      <c r="E66" s="3" t="s">
        <v>688</v>
      </c>
      <c r="F66" s="3" t="s">
        <v>676</v>
      </c>
      <c r="G66" s="3" t="s">
        <v>35</v>
      </c>
      <c r="H66" s="3" t="s">
        <v>3</v>
      </c>
      <c r="I66" s="3" t="s">
        <v>1</v>
      </c>
      <c r="J66" s="3" t="s">
        <v>1352</v>
      </c>
      <c r="K66" s="3" t="s">
        <v>501</v>
      </c>
      <c r="L66" s="3" t="s">
        <v>1</v>
      </c>
      <c r="M66" s="3" t="s">
        <v>1099</v>
      </c>
      <c r="N66" t="s">
        <v>501</v>
      </c>
      <c r="O66" t="s">
        <v>1</v>
      </c>
      <c r="P66" s="3" t="s">
        <v>465</v>
      </c>
      <c r="Q66" s="3" t="s">
        <v>501</v>
      </c>
      <c r="R66" s="3" t="s">
        <v>1</v>
      </c>
      <c r="S66">
        <f t="shared" si="0"/>
        <v>876</v>
      </c>
    </row>
    <row r="67" spans="1:19" ht="300" x14ac:dyDescent="0.25">
      <c r="A67" t="s">
        <v>477</v>
      </c>
      <c r="B67" t="s">
        <v>478</v>
      </c>
      <c r="C67" s="3" t="s">
        <v>1054</v>
      </c>
      <c r="D67" s="3" t="s">
        <v>1057</v>
      </c>
      <c r="E67" s="3" t="s">
        <v>691</v>
      </c>
      <c r="F67" s="3" t="s">
        <v>692</v>
      </c>
      <c r="G67" s="3" t="s">
        <v>32</v>
      </c>
      <c r="H67" s="3" t="s">
        <v>484</v>
      </c>
      <c r="I67" s="3" t="s">
        <v>1</v>
      </c>
      <c r="J67" s="3" t="s">
        <v>26</v>
      </c>
      <c r="K67" s="3" t="s">
        <v>501</v>
      </c>
      <c r="L67" s="3" t="s">
        <v>1</v>
      </c>
      <c r="M67" s="3" t="s">
        <v>1100</v>
      </c>
      <c r="N67" t="s">
        <v>484</v>
      </c>
      <c r="O67" t="s">
        <v>1</v>
      </c>
      <c r="P67" t="s">
        <v>953</v>
      </c>
      <c r="Q67" t="s">
        <v>484</v>
      </c>
      <c r="R67" t="s">
        <v>1</v>
      </c>
      <c r="S67">
        <f t="shared" ref="S67:S130" si="1">LEN(D67)+LEN(E67)</f>
        <v>871</v>
      </c>
    </row>
    <row r="68" spans="1:19" ht="300" x14ac:dyDescent="0.25">
      <c r="A68" t="s">
        <v>477</v>
      </c>
      <c r="B68" t="s">
        <v>478</v>
      </c>
      <c r="C68" s="3" t="s">
        <v>1054</v>
      </c>
      <c r="D68" s="3" t="s">
        <v>1057</v>
      </c>
      <c r="E68" s="3" t="s">
        <v>695</v>
      </c>
      <c r="F68" s="3" t="s">
        <v>692</v>
      </c>
      <c r="G68" s="3" t="s">
        <v>1101</v>
      </c>
      <c r="H68" s="3" t="s">
        <v>484</v>
      </c>
      <c r="I68" s="3" t="s">
        <v>1</v>
      </c>
      <c r="J68" s="3" t="s">
        <v>32</v>
      </c>
      <c r="K68" s="3" t="s">
        <v>484</v>
      </c>
      <c r="L68" s="3" t="s">
        <v>1</v>
      </c>
      <c r="M68" s="3" t="s">
        <v>460</v>
      </c>
      <c r="N68" t="s">
        <v>484</v>
      </c>
      <c r="O68" t="s">
        <v>1</v>
      </c>
      <c r="P68" t="s">
        <v>1296</v>
      </c>
      <c r="Q68" t="s">
        <v>484</v>
      </c>
      <c r="R68" t="s">
        <v>1</v>
      </c>
      <c r="S68">
        <f t="shared" si="1"/>
        <v>871</v>
      </c>
    </row>
    <row r="69" spans="1:19" ht="300" x14ac:dyDescent="0.25">
      <c r="A69" t="s">
        <v>477</v>
      </c>
      <c r="B69" t="s">
        <v>478</v>
      </c>
      <c r="C69" s="3" t="s">
        <v>1054</v>
      </c>
      <c r="D69" s="3" t="s">
        <v>1057</v>
      </c>
      <c r="E69" s="3" t="s">
        <v>698</v>
      </c>
      <c r="F69" s="3" t="s">
        <v>692</v>
      </c>
      <c r="G69" s="3" t="s">
        <v>971</v>
      </c>
      <c r="H69" s="3" t="s">
        <v>501</v>
      </c>
      <c r="I69" s="3" t="s">
        <v>1</v>
      </c>
      <c r="J69" s="3" t="s">
        <v>32</v>
      </c>
      <c r="K69" s="3" t="s">
        <v>484</v>
      </c>
      <c r="L69" s="3" t="s">
        <v>1</v>
      </c>
      <c r="M69" s="3" t="s">
        <v>420</v>
      </c>
      <c r="N69" t="s">
        <v>501</v>
      </c>
      <c r="O69" t="s">
        <v>1</v>
      </c>
      <c r="P69" t="s">
        <v>953</v>
      </c>
      <c r="Q69" t="s">
        <v>484</v>
      </c>
      <c r="R69" t="s">
        <v>1</v>
      </c>
      <c r="S69">
        <f t="shared" si="1"/>
        <v>884</v>
      </c>
    </row>
    <row r="70" spans="1:19" ht="300" x14ac:dyDescent="0.25">
      <c r="A70" t="s">
        <v>477</v>
      </c>
      <c r="B70" t="s">
        <v>478</v>
      </c>
      <c r="C70" s="3" t="s">
        <v>1054</v>
      </c>
      <c r="D70" s="3" t="s">
        <v>1057</v>
      </c>
      <c r="E70" s="3" t="s">
        <v>701</v>
      </c>
      <c r="F70" s="3" t="s">
        <v>692</v>
      </c>
      <c r="G70" s="3" t="s">
        <v>32</v>
      </c>
      <c r="H70" s="3" t="s">
        <v>484</v>
      </c>
      <c r="I70" s="3" t="s">
        <v>1</v>
      </c>
      <c r="J70" s="3" t="s">
        <v>32</v>
      </c>
      <c r="K70" s="3" t="s">
        <v>484</v>
      </c>
      <c r="L70" s="3" t="s">
        <v>1</v>
      </c>
      <c r="M70" s="3" t="s">
        <v>1102</v>
      </c>
      <c r="N70" t="s">
        <v>484</v>
      </c>
      <c r="O70" t="s">
        <v>1</v>
      </c>
      <c r="P70" t="s">
        <v>388</v>
      </c>
      <c r="Q70" t="s">
        <v>484</v>
      </c>
      <c r="R70" t="s">
        <v>1</v>
      </c>
      <c r="S70">
        <f t="shared" si="1"/>
        <v>880</v>
      </c>
    </row>
    <row r="71" spans="1:19" ht="300" x14ac:dyDescent="0.25">
      <c r="A71" t="s">
        <v>477</v>
      </c>
      <c r="B71" t="s">
        <v>478</v>
      </c>
      <c r="C71" s="3" t="s">
        <v>1054</v>
      </c>
      <c r="D71" s="3" t="s">
        <v>1057</v>
      </c>
      <c r="E71" s="3" t="s">
        <v>704</v>
      </c>
      <c r="F71" s="3" t="s">
        <v>692</v>
      </c>
      <c r="G71" s="3" t="s">
        <v>999</v>
      </c>
      <c r="H71" s="3" t="s">
        <v>484</v>
      </c>
      <c r="I71" s="3" t="s">
        <v>1</v>
      </c>
      <c r="J71" s="3" t="s">
        <v>32</v>
      </c>
      <c r="K71" s="3" t="s">
        <v>484</v>
      </c>
      <c r="L71" s="3" t="s">
        <v>1</v>
      </c>
      <c r="M71" s="3" t="s">
        <v>1103</v>
      </c>
      <c r="N71" t="s">
        <v>484</v>
      </c>
      <c r="O71" t="s">
        <v>1</v>
      </c>
      <c r="P71" t="s">
        <v>388</v>
      </c>
      <c r="Q71" t="s">
        <v>484</v>
      </c>
      <c r="R71" t="s">
        <v>1</v>
      </c>
      <c r="S71">
        <f t="shared" si="1"/>
        <v>879</v>
      </c>
    </row>
    <row r="72" spans="1:19" ht="300" x14ac:dyDescent="0.25">
      <c r="A72" t="s">
        <v>477</v>
      </c>
      <c r="B72" t="s">
        <v>478</v>
      </c>
      <c r="C72" s="3" t="s">
        <v>1054</v>
      </c>
      <c r="D72" s="3" t="s">
        <v>1057</v>
      </c>
      <c r="E72" s="3" t="s">
        <v>707</v>
      </c>
      <c r="F72" s="3" t="s">
        <v>708</v>
      </c>
      <c r="G72" s="3" t="s">
        <v>1104</v>
      </c>
      <c r="H72" s="3" t="s">
        <v>484</v>
      </c>
      <c r="I72" s="3" t="s">
        <v>1</v>
      </c>
      <c r="J72" s="3" t="s">
        <v>1030</v>
      </c>
      <c r="K72" s="3" t="s">
        <v>3</v>
      </c>
      <c r="L72" s="3" t="s">
        <v>1</v>
      </c>
      <c r="M72" s="3" t="s">
        <v>1105</v>
      </c>
      <c r="N72" t="s">
        <v>484</v>
      </c>
      <c r="O72" t="s">
        <v>1</v>
      </c>
      <c r="P72" s="3" t="s">
        <v>388</v>
      </c>
      <c r="Q72" s="3" t="s">
        <v>484</v>
      </c>
      <c r="R72" s="3" t="s">
        <v>1</v>
      </c>
      <c r="S72">
        <f t="shared" si="1"/>
        <v>865</v>
      </c>
    </row>
    <row r="73" spans="1:19" ht="300" x14ac:dyDescent="0.25">
      <c r="A73" t="s">
        <v>477</v>
      </c>
      <c r="B73" t="s">
        <v>478</v>
      </c>
      <c r="C73" s="3" t="s">
        <v>1054</v>
      </c>
      <c r="D73" s="3" t="s">
        <v>1057</v>
      </c>
      <c r="E73" s="3" t="s">
        <v>711</v>
      </c>
      <c r="F73" s="3" t="s">
        <v>708</v>
      </c>
      <c r="G73" s="3" t="s">
        <v>35</v>
      </c>
      <c r="H73" s="3" t="s">
        <v>3</v>
      </c>
      <c r="I73" s="3" t="s">
        <v>1</v>
      </c>
      <c r="J73" s="3" t="s">
        <v>32</v>
      </c>
      <c r="K73" s="3" t="s">
        <v>484</v>
      </c>
      <c r="L73" s="3" t="s">
        <v>1</v>
      </c>
      <c r="M73" s="3" t="s">
        <v>426</v>
      </c>
      <c r="N73" t="s">
        <v>484</v>
      </c>
      <c r="O73" t="s">
        <v>1</v>
      </c>
      <c r="P73" s="3" t="s">
        <v>465</v>
      </c>
      <c r="Q73" s="3" t="s">
        <v>501</v>
      </c>
      <c r="R73" s="3" t="s">
        <v>1</v>
      </c>
      <c r="S73">
        <f t="shared" si="1"/>
        <v>878</v>
      </c>
    </row>
    <row r="74" spans="1:19" ht="300" x14ac:dyDescent="0.25">
      <c r="A74" t="s">
        <v>477</v>
      </c>
      <c r="B74" t="s">
        <v>478</v>
      </c>
      <c r="C74" s="3" t="s">
        <v>1054</v>
      </c>
      <c r="D74" s="3" t="s">
        <v>1057</v>
      </c>
      <c r="E74" s="3" t="s">
        <v>714</v>
      </c>
      <c r="F74" s="3" t="s">
        <v>708</v>
      </c>
      <c r="G74" s="3" t="s">
        <v>952</v>
      </c>
      <c r="H74" s="3" t="s">
        <v>484</v>
      </c>
      <c r="I74" s="3" t="s">
        <v>1</v>
      </c>
      <c r="J74" s="3" t="s">
        <v>26</v>
      </c>
      <c r="K74" s="3" t="s">
        <v>501</v>
      </c>
      <c r="L74" s="3" t="s">
        <v>1</v>
      </c>
      <c r="M74" s="3" t="s">
        <v>398</v>
      </c>
      <c r="N74" t="s">
        <v>484</v>
      </c>
      <c r="O74" t="s">
        <v>1</v>
      </c>
      <c r="P74" s="3" t="s">
        <v>1296</v>
      </c>
      <c r="Q74" s="3" t="s">
        <v>484</v>
      </c>
      <c r="R74" s="3" t="s">
        <v>1</v>
      </c>
      <c r="S74">
        <f t="shared" si="1"/>
        <v>867</v>
      </c>
    </row>
    <row r="75" spans="1:19" ht="300" x14ac:dyDescent="0.25">
      <c r="A75" t="s">
        <v>477</v>
      </c>
      <c r="B75" t="s">
        <v>478</v>
      </c>
      <c r="C75" s="3" t="s">
        <v>1054</v>
      </c>
      <c r="D75" s="3" t="s">
        <v>1057</v>
      </c>
      <c r="E75" s="3" t="s">
        <v>717</v>
      </c>
      <c r="F75" s="3" t="s">
        <v>708</v>
      </c>
      <c r="G75" s="3" t="s">
        <v>32</v>
      </c>
      <c r="H75" s="3" t="s">
        <v>484</v>
      </c>
      <c r="I75" s="3" t="s">
        <v>1</v>
      </c>
      <c r="J75" s="3" t="s">
        <v>32</v>
      </c>
      <c r="K75" s="3" t="s">
        <v>484</v>
      </c>
      <c r="L75" s="3" t="s">
        <v>1</v>
      </c>
      <c r="M75" s="3" t="s">
        <v>460</v>
      </c>
      <c r="N75" t="s">
        <v>484</v>
      </c>
      <c r="O75" t="s">
        <v>1</v>
      </c>
      <c r="P75" s="3" t="s">
        <v>1296</v>
      </c>
      <c r="Q75" s="3" t="s">
        <v>484</v>
      </c>
      <c r="R75" s="3" t="s">
        <v>1</v>
      </c>
      <c r="S75">
        <f t="shared" si="1"/>
        <v>867</v>
      </c>
    </row>
    <row r="76" spans="1:19" ht="300" x14ac:dyDescent="0.25">
      <c r="A76" t="s">
        <v>477</v>
      </c>
      <c r="B76" t="s">
        <v>478</v>
      </c>
      <c r="C76" s="3" t="s">
        <v>1054</v>
      </c>
      <c r="D76" s="3" t="s">
        <v>1057</v>
      </c>
      <c r="E76" s="3" t="s">
        <v>720</v>
      </c>
      <c r="F76" s="3" t="s">
        <v>708</v>
      </c>
      <c r="G76" s="3" t="s">
        <v>35</v>
      </c>
      <c r="H76" s="3" t="s">
        <v>3</v>
      </c>
      <c r="I76" s="3" t="s">
        <v>1</v>
      </c>
      <c r="J76" s="3" t="s">
        <v>26</v>
      </c>
      <c r="K76" s="3" t="s">
        <v>501</v>
      </c>
      <c r="L76" s="3" t="s">
        <v>1</v>
      </c>
      <c r="M76" s="3" t="s">
        <v>1009</v>
      </c>
      <c r="N76" t="s">
        <v>484</v>
      </c>
      <c r="O76" t="s">
        <v>1</v>
      </c>
      <c r="P76" s="3" t="s">
        <v>388</v>
      </c>
      <c r="Q76" s="3" t="s">
        <v>484</v>
      </c>
      <c r="R76" s="3" t="s">
        <v>1</v>
      </c>
      <c r="S76">
        <f t="shared" si="1"/>
        <v>869</v>
      </c>
    </row>
    <row r="77" spans="1:19" ht="300" x14ac:dyDescent="0.25">
      <c r="A77" t="s">
        <v>477</v>
      </c>
      <c r="B77" t="s">
        <v>478</v>
      </c>
      <c r="C77" s="3" t="s">
        <v>1054</v>
      </c>
      <c r="D77" s="3" t="s">
        <v>1057</v>
      </c>
      <c r="E77" s="3" t="s">
        <v>723</v>
      </c>
      <c r="F77" s="3" t="s">
        <v>724</v>
      </c>
      <c r="G77" s="3" t="s">
        <v>26</v>
      </c>
      <c r="H77" s="3" t="s">
        <v>484</v>
      </c>
      <c r="I77" s="3" t="s">
        <v>1</v>
      </c>
      <c r="J77" s="3" t="s">
        <v>26</v>
      </c>
      <c r="K77" s="3" t="s">
        <v>484</v>
      </c>
      <c r="L77" s="3" t="s">
        <v>1</v>
      </c>
      <c r="M77" s="3" t="s">
        <v>26</v>
      </c>
      <c r="N77" t="s">
        <v>484</v>
      </c>
      <c r="O77" t="s">
        <v>1</v>
      </c>
      <c r="P77" t="s">
        <v>372</v>
      </c>
      <c r="Q77" t="s">
        <v>501</v>
      </c>
      <c r="R77" t="s">
        <v>1</v>
      </c>
      <c r="S77">
        <f t="shared" si="1"/>
        <v>889</v>
      </c>
    </row>
    <row r="78" spans="1:19" ht="300" x14ac:dyDescent="0.25">
      <c r="A78" t="s">
        <v>477</v>
      </c>
      <c r="B78" t="s">
        <v>478</v>
      </c>
      <c r="C78" s="3" t="s">
        <v>1054</v>
      </c>
      <c r="D78" s="3" t="s">
        <v>1057</v>
      </c>
      <c r="E78" s="3" t="s">
        <v>727</v>
      </c>
      <c r="F78" s="3" t="s">
        <v>724</v>
      </c>
      <c r="G78" s="3" t="s">
        <v>35</v>
      </c>
      <c r="H78" s="3" t="s">
        <v>3</v>
      </c>
      <c r="I78" s="3" t="s">
        <v>1</v>
      </c>
      <c r="J78" s="3" t="s">
        <v>35</v>
      </c>
      <c r="K78" s="3" t="s">
        <v>501</v>
      </c>
      <c r="L78" s="3" t="s">
        <v>1</v>
      </c>
      <c r="M78" s="3" t="s">
        <v>1106</v>
      </c>
      <c r="N78" t="s">
        <v>484</v>
      </c>
      <c r="O78" t="s">
        <v>1</v>
      </c>
      <c r="P78" s="3" t="s">
        <v>447</v>
      </c>
      <c r="Q78" s="3" t="s">
        <v>501</v>
      </c>
      <c r="R78" s="3" t="s">
        <v>1</v>
      </c>
      <c r="S78">
        <f t="shared" si="1"/>
        <v>881</v>
      </c>
    </row>
    <row r="79" spans="1:19" ht="300" x14ac:dyDescent="0.25">
      <c r="A79" t="s">
        <v>477</v>
      </c>
      <c r="B79" t="s">
        <v>478</v>
      </c>
      <c r="C79" s="3" t="s">
        <v>1054</v>
      </c>
      <c r="D79" s="3" t="s">
        <v>1057</v>
      </c>
      <c r="E79" s="3" t="s">
        <v>730</v>
      </c>
      <c r="F79" s="3" t="s">
        <v>724</v>
      </c>
      <c r="G79" s="3" t="s">
        <v>397</v>
      </c>
      <c r="H79" s="3" t="s">
        <v>484</v>
      </c>
      <c r="I79" s="3" t="s">
        <v>1</v>
      </c>
      <c r="J79" s="3" t="s">
        <v>26</v>
      </c>
      <c r="K79" s="3" t="s">
        <v>484</v>
      </c>
      <c r="L79" s="3" t="s">
        <v>1</v>
      </c>
      <c r="M79" s="3" t="s">
        <v>1107</v>
      </c>
      <c r="N79" t="s">
        <v>501</v>
      </c>
      <c r="O79" t="s">
        <v>1</v>
      </c>
      <c r="P79" t="s">
        <v>372</v>
      </c>
      <c r="Q79" t="s">
        <v>501</v>
      </c>
      <c r="R79" t="s">
        <v>1</v>
      </c>
      <c r="S79">
        <f t="shared" si="1"/>
        <v>882</v>
      </c>
    </row>
    <row r="80" spans="1:19" ht="300" x14ac:dyDescent="0.25">
      <c r="A80" t="s">
        <v>477</v>
      </c>
      <c r="B80" t="s">
        <v>478</v>
      </c>
      <c r="C80" s="3" t="s">
        <v>1054</v>
      </c>
      <c r="D80" s="3" t="s">
        <v>1057</v>
      </c>
      <c r="E80" s="3" t="s">
        <v>733</v>
      </c>
      <c r="F80" s="3" t="s">
        <v>724</v>
      </c>
      <c r="G80" s="3" t="s">
        <v>961</v>
      </c>
      <c r="H80" s="3" t="s">
        <v>484</v>
      </c>
      <c r="I80" s="3" t="s">
        <v>1</v>
      </c>
      <c r="J80" s="3" t="s">
        <v>26</v>
      </c>
      <c r="K80" s="3" t="s">
        <v>484</v>
      </c>
      <c r="L80" s="3" t="s">
        <v>1</v>
      </c>
      <c r="M80" s="3" t="s">
        <v>1108</v>
      </c>
      <c r="N80" t="s">
        <v>501</v>
      </c>
      <c r="O80" t="s">
        <v>1</v>
      </c>
      <c r="P80" t="s">
        <v>372</v>
      </c>
      <c r="Q80" t="s">
        <v>501</v>
      </c>
      <c r="R80" t="s">
        <v>1</v>
      </c>
      <c r="S80">
        <f t="shared" si="1"/>
        <v>887</v>
      </c>
    </row>
    <row r="81" spans="1:19" ht="300" x14ac:dyDescent="0.25">
      <c r="A81" t="s">
        <v>477</v>
      </c>
      <c r="B81" t="s">
        <v>478</v>
      </c>
      <c r="C81" s="3" t="s">
        <v>1054</v>
      </c>
      <c r="D81" s="3" t="s">
        <v>1057</v>
      </c>
      <c r="E81" s="3" t="s">
        <v>736</v>
      </c>
      <c r="F81" s="3" t="s">
        <v>724</v>
      </c>
      <c r="G81" s="3" t="s">
        <v>26</v>
      </c>
      <c r="H81" s="3" t="s">
        <v>484</v>
      </c>
      <c r="I81" s="3" t="s">
        <v>1</v>
      </c>
      <c r="J81" s="3" t="s">
        <v>26</v>
      </c>
      <c r="K81" s="3" t="s">
        <v>484</v>
      </c>
      <c r="L81" s="3" t="s">
        <v>1</v>
      </c>
      <c r="M81" s="3" t="s">
        <v>431</v>
      </c>
      <c r="N81" t="s">
        <v>484</v>
      </c>
      <c r="O81" t="s">
        <v>1</v>
      </c>
      <c r="P81" t="s">
        <v>372</v>
      </c>
      <c r="Q81" t="s">
        <v>501</v>
      </c>
      <c r="R81" t="s">
        <v>1</v>
      </c>
      <c r="S81">
        <f t="shared" si="1"/>
        <v>881</v>
      </c>
    </row>
    <row r="82" spans="1:19" ht="300" x14ac:dyDescent="0.25">
      <c r="A82" t="s">
        <v>477</v>
      </c>
      <c r="B82" t="s">
        <v>478</v>
      </c>
      <c r="C82" s="3" t="s">
        <v>1054</v>
      </c>
      <c r="D82" s="3" t="s">
        <v>1057</v>
      </c>
      <c r="E82" s="3" t="s">
        <v>739</v>
      </c>
      <c r="F82" s="3" t="s">
        <v>740</v>
      </c>
      <c r="G82" s="3" t="s">
        <v>26</v>
      </c>
      <c r="H82" s="3" t="s">
        <v>484</v>
      </c>
      <c r="I82" s="3" t="s">
        <v>1</v>
      </c>
      <c r="J82" s="3" t="s">
        <v>1337</v>
      </c>
      <c r="K82" s="3" t="s">
        <v>3</v>
      </c>
      <c r="L82" s="3" t="s">
        <v>1</v>
      </c>
      <c r="M82" s="3" t="s">
        <v>1109</v>
      </c>
      <c r="N82" t="s">
        <v>484</v>
      </c>
      <c r="O82" t="s">
        <v>1</v>
      </c>
      <c r="P82" t="s">
        <v>372</v>
      </c>
      <c r="Q82" t="s">
        <v>484</v>
      </c>
      <c r="R82" t="s">
        <v>1</v>
      </c>
      <c r="S82">
        <f t="shared" si="1"/>
        <v>885</v>
      </c>
    </row>
    <row r="83" spans="1:19" ht="300" x14ac:dyDescent="0.25">
      <c r="A83" t="s">
        <v>477</v>
      </c>
      <c r="B83" t="s">
        <v>478</v>
      </c>
      <c r="C83" s="3" t="s">
        <v>1054</v>
      </c>
      <c r="D83" s="3" t="s">
        <v>1057</v>
      </c>
      <c r="E83" s="3" t="s">
        <v>743</v>
      </c>
      <c r="F83" s="3" t="s">
        <v>740</v>
      </c>
      <c r="G83" s="3" t="s">
        <v>26</v>
      </c>
      <c r="H83" s="3" t="s">
        <v>484</v>
      </c>
      <c r="I83" s="3" t="s">
        <v>1</v>
      </c>
      <c r="J83" s="3" t="s">
        <v>1339</v>
      </c>
      <c r="K83" s="3" t="s">
        <v>3</v>
      </c>
      <c r="L83" s="3" t="s">
        <v>1</v>
      </c>
      <c r="M83" s="3" t="s">
        <v>460</v>
      </c>
      <c r="N83" t="s">
        <v>484</v>
      </c>
      <c r="O83" t="s">
        <v>1</v>
      </c>
      <c r="P83" s="3" t="s">
        <v>953</v>
      </c>
      <c r="Q83" s="3" t="s">
        <v>484</v>
      </c>
      <c r="R83" s="3" t="s">
        <v>1</v>
      </c>
      <c r="S83">
        <f t="shared" si="1"/>
        <v>885</v>
      </c>
    </row>
    <row r="84" spans="1:19" ht="300" x14ac:dyDescent="0.25">
      <c r="A84" t="s">
        <v>477</v>
      </c>
      <c r="B84" t="s">
        <v>478</v>
      </c>
      <c r="C84" s="3" t="s">
        <v>1054</v>
      </c>
      <c r="D84" s="3" t="s">
        <v>1057</v>
      </c>
      <c r="E84" s="3" t="s">
        <v>746</v>
      </c>
      <c r="F84" s="3" t="s">
        <v>740</v>
      </c>
      <c r="G84" s="3" t="s">
        <v>26</v>
      </c>
      <c r="H84" s="3" t="s">
        <v>484</v>
      </c>
      <c r="I84" s="3" t="s">
        <v>1</v>
      </c>
      <c r="J84" s="3" t="s">
        <v>26</v>
      </c>
      <c r="K84" s="3" t="s">
        <v>484</v>
      </c>
      <c r="L84" s="3" t="s">
        <v>1</v>
      </c>
      <c r="M84" s="3" t="s">
        <v>460</v>
      </c>
      <c r="N84" t="s">
        <v>484</v>
      </c>
      <c r="O84" t="s">
        <v>1</v>
      </c>
      <c r="P84" t="s">
        <v>465</v>
      </c>
      <c r="Q84" t="s">
        <v>484</v>
      </c>
      <c r="R84" t="s">
        <v>1</v>
      </c>
      <c r="S84">
        <f t="shared" si="1"/>
        <v>869</v>
      </c>
    </row>
    <row r="85" spans="1:19" ht="300" x14ac:dyDescent="0.25">
      <c r="A85" t="s">
        <v>477</v>
      </c>
      <c r="B85" t="s">
        <v>478</v>
      </c>
      <c r="C85" s="3" t="s">
        <v>1054</v>
      </c>
      <c r="D85" s="3" t="s">
        <v>1057</v>
      </c>
      <c r="E85" s="3" t="s">
        <v>749</v>
      </c>
      <c r="F85" s="3" t="s">
        <v>740</v>
      </c>
      <c r="G85" s="3" t="s">
        <v>952</v>
      </c>
      <c r="H85" s="3" t="s">
        <v>484</v>
      </c>
      <c r="I85" s="3" t="s">
        <v>1</v>
      </c>
      <c r="J85" s="3" t="s">
        <v>64</v>
      </c>
      <c r="K85" s="3" t="s">
        <v>501</v>
      </c>
      <c r="L85" s="3" t="s">
        <v>1</v>
      </c>
      <c r="M85" s="3" t="s">
        <v>1110</v>
      </c>
      <c r="N85" t="s">
        <v>484</v>
      </c>
      <c r="O85" t="s">
        <v>1</v>
      </c>
      <c r="P85" t="s">
        <v>465</v>
      </c>
      <c r="Q85" t="s">
        <v>484</v>
      </c>
      <c r="R85" t="s">
        <v>1</v>
      </c>
      <c r="S85">
        <f t="shared" si="1"/>
        <v>876</v>
      </c>
    </row>
    <row r="86" spans="1:19" ht="300" x14ac:dyDescent="0.25">
      <c r="A86" t="s">
        <v>477</v>
      </c>
      <c r="B86" t="s">
        <v>478</v>
      </c>
      <c r="C86" s="3" t="s">
        <v>1054</v>
      </c>
      <c r="D86" s="3" t="s">
        <v>1057</v>
      </c>
      <c r="E86" s="3" t="s">
        <v>752</v>
      </c>
      <c r="F86" s="3" t="s">
        <v>740</v>
      </c>
      <c r="G86" s="3" t="s">
        <v>26</v>
      </c>
      <c r="H86" s="3" t="s">
        <v>484</v>
      </c>
      <c r="I86" s="3" t="s">
        <v>1</v>
      </c>
      <c r="J86" s="3" t="s">
        <v>1339</v>
      </c>
      <c r="K86" s="3" t="s">
        <v>3</v>
      </c>
      <c r="L86" s="3" t="s">
        <v>1</v>
      </c>
      <c r="M86" s="3" t="s">
        <v>26</v>
      </c>
      <c r="N86" t="s">
        <v>484</v>
      </c>
      <c r="O86" t="s">
        <v>1</v>
      </c>
      <c r="P86" t="s">
        <v>372</v>
      </c>
      <c r="Q86" t="s">
        <v>484</v>
      </c>
      <c r="R86" t="s">
        <v>1</v>
      </c>
      <c r="S86">
        <f t="shared" si="1"/>
        <v>876</v>
      </c>
    </row>
    <row r="87" spans="1:19" ht="300" x14ac:dyDescent="0.25">
      <c r="A87" t="s">
        <v>477</v>
      </c>
      <c r="B87" t="s">
        <v>478</v>
      </c>
      <c r="C87" s="3" t="s">
        <v>1054</v>
      </c>
      <c r="D87" s="3" t="s">
        <v>1057</v>
      </c>
      <c r="E87" s="3" t="s">
        <v>755</v>
      </c>
      <c r="F87" s="3" t="s">
        <v>756</v>
      </c>
      <c r="G87" s="3" t="s">
        <v>397</v>
      </c>
      <c r="H87" s="3" t="s">
        <v>484</v>
      </c>
      <c r="I87" s="3" t="s">
        <v>1</v>
      </c>
      <c r="J87" s="3" t="s">
        <v>26</v>
      </c>
      <c r="K87" s="3" t="s">
        <v>484</v>
      </c>
      <c r="L87" s="3" t="s">
        <v>1</v>
      </c>
      <c r="M87" s="3" t="s">
        <v>1111</v>
      </c>
      <c r="N87" t="s">
        <v>484</v>
      </c>
      <c r="O87" t="s">
        <v>1</v>
      </c>
      <c r="P87" t="s">
        <v>372</v>
      </c>
      <c r="Q87" t="s">
        <v>484</v>
      </c>
      <c r="R87" t="s">
        <v>1</v>
      </c>
      <c r="S87">
        <f t="shared" si="1"/>
        <v>874</v>
      </c>
    </row>
    <row r="88" spans="1:19" ht="300" x14ac:dyDescent="0.25">
      <c r="A88" t="s">
        <v>477</v>
      </c>
      <c r="B88" t="s">
        <v>478</v>
      </c>
      <c r="C88" s="3" t="s">
        <v>1054</v>
      </c>
      <c r="D88" s="3" t="s">
        <v>1057</v>
      </c>
      <c r="E88" s="3" t="s">
        <v>759</v>
      </c>
      <c r="F88" s="3" t="s">
        <v>756</v>
      </c>
      <c r="G88" s="3" t="s">
        <v>26</v>
      </c>
      <c r="H88" s="3" t="s">
        <v>484</v>
      </c>
      <c r="I88" s="3" t="s">
        <v>1</v>
      </c>
      <c r="J88" s="3" t="s">
        <v>1355</v>
      </c>
      <c r="K88" s="3" t="s">
        <v>501</v>
      </c>
      <c r="L88" s="3" t="s">
        <v>1</v>
      </c>
      <c r="M88" s="3" t="s">
        <v>431</v>
      </c>
      <c r="N88" t="s">
        <v>484</v>
      </c>
      <c r="O88" t="s">
        <v>1</v>
      </c>
      <c r="P88" t="s">
        <v>372</v>
      </c>
      <c r="Q88" t="s">
        <v>484</v>
      </c>
      <c r="R88" t="s">
        <v>1</v>
      </c>
      <c r="S88">
        <f t="shared" si="1"/>
        <v>867</v>
      </c>
    </row>
    <row r="89" spans="1:19" ht="300" x14ac:dyDescent="0.25">
      <c r="A89" t="s">
        <v>477</v>
      </c>
      <c r="B89" t="s">
        <v>478</v>
      </c>
      <c r="C89" s="3" t="s">
        <v>1054</v>
      </c>
      <c r="D89" s="3" t="s">
        <v>1057</v>
      </c>
      <c r="E89" s="3" t="s">
        <v>762</v>
      </c>
      <c r="F89" s="3" t="s">
        <v>756</v>
      </c>
      <c r="G89" s="3" t="s">
        <v>26</v>
      </c>
      <c r="H89" s="3" t="s">
        <v>484</v>
      </c>
      <c r="I89" s="3" t="s">
        <v>1</v>
      </c>
      <c r="J89" s="3" t="s">
        <v>26</v>
      </c>
      <c r="K89" s="3" t="s">
        <v>484</v>
      </c>
      <c r="L89" s="3" t="s">
        <v>1</v>
      </c>
      <c r="M89" s="3" t="s">
        <v>1112</v>
      </c>
      <c r="N89" t="s">
        <v>484</v>
      </c>
      <c r="O89" t="s">
        <v>1</v>
      </c>
      <c r="P89" t="s">
        <v>372</v>
      </c>
      <c r="Q89" t="s">
        <v>484</v>
      </c>
      <c r="R89" t="s">
        <v>1</v>
      </c>
      <c r="S89">
        <f t="shared" si="1"/>
        <v>865</v>
      </c>
    </row>
    <row r="90" spans="1:19" ht="224.25" customHeight="1" x14ac:dyDescent="0.25">
      <c r="A90" t="s">
        <v>477</v>
      </c>
      <c r="B90" t="s">
        <v>478</v>
      </c>
      <c r="C90" s="3" t="s">
        <v>1054</v>
      </c>
      <c r="D90" s="3" t="s">
        <v>1057</v>
      </c>
      <c r="E90" s="3" t="s">
        <v>765</v>
      </c>
      <c r="F90" s="3" t="s">
        <v>756</v>
      </c>
      <c r="G90" s="3" t="s">
        <v>397</v>
      </c>
      <c r="H90" s="3" t="s">
        <v>484</v>
      </c>
      <c r="I90" s="3" t="s">
        <v>1</v>
      </c>
      <c r="J90" s="3" t="s">
        <v>26</v>
      </c>
      <c r="K90" s="3" t="s">
        <v>484</v>
      </c>
      <c r="L90" s="3" t="s">
        <v>1</v>
      </c>
      <c r="M90" s="3" t="s">
        <v>431</v>
      </c>
      <c r="N90" t="s">
        <v>484</v>
      </c>
      <c r="O90" t="s">
        <v>1</v>
      </c>
      <c r="P90" t="s">
        <v>372</v>
      </c>
      <c r="Q90" t="s">
        <v>484</v>
      </c>
      <c r="R90" t="s">
        <v>1</v>
      </c>
      <c r="S90">
        <f t="shared" si="1"/>
        <v>872</v>
      </c>
    </row>
    <row r="91" spans="1:19" ht="300" x14ac:dyDescent="0.25">
      <c r="A91" t="s">
        <v>477</v>
      </c>
      <c r="B91" t="s">
        <v>478</v>
      </c>
      <c r="C91" s="3" t="s">
        <v>1054</v>
      </c>
      <c r="D91" s="3" t="s">
        <v>1057</v>
      </c>
      <c r="E91" s="3" t="s">
        <v>768</v>
      </c>
      <c r="F91" s="3" t="s">
        <v>756</v>
      </c>
      <c r="G91" s="3" t="s">
        <v>26</v>
      </c>
      <c r="H91" s="3" t="s">
        <v>484</v>
      </c>
      <c r="I91" s="3" t="s">
        <v>1</v>
      </c>
      <c r="J91" s="3" t="s">
        <v>1349</v>
      </c>
      <c r="K91" s="3" t="s">
        <v>3</v>
      </c>
      <c r="L91" s="3" t="s">
        <v>1</v>
      </c>
      <c r="M91" s="3" t="s">
        <v>431</v>
      </c>
      <c r="N91" t="s">
        <v>484</v>
      </c>
      <c r="O91" t="s">
        <v>1</v>
      </c>
      <c r="P91" s="3" t="s">
        <v>1408</v>
      </c>
      <c r="Q91" s="3" t="s">
        <v>501</v>
      </c>
      <c r="R91" s="3" t="s">
        <v>1</v>
      </c>
      <c r="S91">
        <f t="shared" si="1"/>
        <v>878</v>
      </c>
    </row>
    <row r="92" spans="1:19" ht="300" x14ac:dyDescent="0.25">
      <c r="A92" t="s">
        <v>477</v>
      </c>
      <c r="B92" t="s">
        <v>478</v>
      </c>
      <c r="C92" s="3" t="s">
        <v>1054</v>
      </c>
      <c r="D92" s="3" t="s">
        <v>1057</v>
      </c>
      <c r="E92" s="3" t="s">
        <v>771</v>
      </c>
      <c r="F92" s="3" t="s">
        <v>772</v>
      </c>
      <c r="G92" s="3" t="s">
        <v>35</v>
      </c>
      <c r="H92" s="3" t="s">
        <v>484</v>
      </c>
      <c r="I92" s="3" t="s">
        <v>1</v>
      </c>
      <c r="J92" t="s">
        <v>35</v>
      </c>
      <c r="K92" s="3" t="s">
        <v>484</v>
      </c>
      <c r="L92" s="3" t="s">
        <v>1</v>
      </c>
      <c r="M92" s="3" t="s">
        <v>1113</v>
      </c>
      <c r="N92" t="s">
        <v>484</v>
      </c>
      <c r="O92" t="s">
        <v>1</v>
      </c>
      <c r="P92" t="s">
        <v>447</v>
      </c>
      <c r="Q92" t="s">
        <v>484</v>
      </c>
      <c r="R92" t="s">
        <v>1</v>
      </c>
      <c r="S92">
        <f t="shared" si="1"/>
        <v>886</v>
      </c>
    </row>
    <row r="93" spans="1:19" ht="300" x14ac:dyDescent="0.25">
      <c r="A93" t="s">
        <v>477</v>
      </c>
      <c r="B93" t="s">
        <v>478</v>
      </c>
      <c r="C93" s="3" t="s">
        <v>1054</v>
      </c>
      <c r="D93" s="3" t="s">
        <v>1057</v>
      </c>
      <c r="E93" s="3" t="s">
        <v>775</v>
      </c>
      <c r="F93" s="3" t="s">
        <v>772</v>
      </c>
      <c r="G93" s="3" t="s">
        <v>35</v>
      </c>
      <c r="H93" s="3" t="s">
        <v>484</v>
      </c>
      <c r="I93" s="3" t="s">
        <v>1</v>
      </c>
      <c r="J93" t="s">
        <v>35</v>
      </c>
      <c r="K93" s="3" t="s">
        <v>484</v>
      </c>
      <c r="L93" s="3" t="s">
        <v>1</v>
      </c>
      <c r="M93" s="3" t="s">
        <v>1114</v>
      </c>
      <c r="N93" t="s">
        <v>484</v>
      </c>
      <c r="O93" t="s">
        <v>1</v>
      </c>
      <c r="P93" t="s">
        <v>447</v>
      </c>
      <c r="Q93" t="s">
        <v>484</v>
      </c>
      <c r="R93" t="s">
        <v>1</v>
      </c>
      <c r="S93">
        <f t="shared" si="1"/>
        <v>875</v>
      </c>
    </row>
    <row r="94" spans="1:19" ht="300" x14ac:dyDescent="0.25">
      <c r="A94" t="s">
        <v>477</v>
      </c>
      <c r="B94" t="s">
        <v>478</v>
      </c>
      <c r="C94" s="3" t="s">
        <v>1054</v>
      </c>
      <c r="D94" s="3" t="s">
        <v>1057</v>
      </c>
      <c r="E94" s="3" t="s">
        <v>778</v>
      </c>
      <c r="F94" s="3" t="s">
        <v>772</v>
      </c>
      <c r="G94" s="3" t="s">
        <v>1115</v>
      </c>
      <c r="H94" s="3" t="s">
        <v>484</v>
      </c>
      <c r="I94" s="3" t="s">
        <v>1</v>
      </c>
      <c r="J94" t="s">
        <v>35</v>
      </c>
      <c r="K94" s="3" t="s">
        <v>484</v>
      </c>
      <c r="L94" s="3" t="s">
        <v>1</v>
      </c>
      <c r="M94" s="3" t="s">
        <v>1065</v>
      </c>
      <c r="N94" t="s">
        <v>484</v>
      </c>
      <c r="O94" t="s">
        <v>1</v>
      </c>
      <c r="P94" s="3" t="s">
        <v>1297</v>
      </c>
      <c r="Q94" s="3" t="s">
        <v>501</v>
      </c>
      <c r="R94" s="3" t="s">
        <v>1</v>
      </c>
      <c r="S94">
        <f t="shared" si="1"/>
        <v>885</v>
      </c>
    </row>
    <row r="95" spans="1:19" ht="300" x14ac:dyDescent="0.25">
      <c r="A95" t="s">
        <v>477</v>
      </c>
      <c r="B95" t="s">
        <v>478</v>
      </c>
      <c r="C95" s="3" t="s">
        <v>1054</v>
      </c>
      <c r="D95" s="3" t="s">
        <v>1057</v>
      </c>
      <c r="E95" s="3" t="s">
        <v>781</v>
      </c>
      <c r="F95" s="3" t="s">
        <v>772</v>
      </c>
      <c r="G95" s="3" t="s">
        <v>35</v>
      </c>
      <c r="H95" s="3" t="s">
        <v>484</v>
      </c>
      <c r="I95" s="3" t="s">
        <v>1</v>
      </c>
      <c r="J95" t="s">
        <v>35</v>
      </c>
      <c r="K95" s="3" t="s">
        <v>484</v>
      </c>
      <c r="L95" s="3" t="s">
        <v>1</v>
      </c>
      <c r="M95" s="3" t="s">
        <v>1116</v>
      </c>
      <c r="N95" t="s">
        <v>484</v>
      </c>
      <c r="O95" t="s">
        <v>1</v>
      </c>
      <c r="P95" t="s">
        <v>447</v>
      </c>
      <c r="Q95" t="s">
        <v>484</v>
      </c>
      <c r="R95" t="s">
        <v>1</v>
      </c>
      <c r="S95">
        <f t="shared" si="1"/>
        <v>884</v>
      </c>
    </row>
    <row r="96" spans="1:19" ht="300" x14ac:dyDescent="0.25">
      <c r="A96" t="s">
        <v>477</v>
      </c>
      <c r="B96" t="s">
        <v>478</v>
      </c>
      <c r="C96" s="3" t="s">
        <v>1054</v>
      </c>
      <c r="D96" s="3" t="s">
        <v>1057</v>
      </c>
      <c r="E96" s="3" t="s">
        <v>784</v>
      </c>
      <c r="F96" s="3" t="s">
        <v>772</v>
      </c>
      <c r="G96" s="3" t="s">
        <v>964</v>
      </c>
      <c r="H96" s="3" t="s">
        <v>484</v>
      </c>
      <c r="I96" s="3" t="s">
        <v>1</v>
      </c>
      <c r="J96" t="s">
        <v>35</v>
      </c>
      <c r="K96" s="3" t="s">
        <v>484</v>
      </c>
      <c r="L96" s="3" t="s">
        <v>1</v>
      </c>
      <c r="M96" s="3" t="s">
        <v>1028</v>
      </c>
      <c r="N96" t="s">
        <v>501</v>
      </c>
      <c r="O96" t="s">
        <v>1</v>
      </c>
      <c r="P96" s="3" t="s">
        <v>1297</v>
      </c>
      <c r="Q96" s="3" t="s">
        <v>501</v>
      </c>
      <c r="R96" s="3" t="s">
        <v>1</v>
      </c>
      <c r="S96">
        <f t="shared" si="1"/>
        <v>886</v>
      </c>
    </row>
    <row r="97" spans="1:19" ht="300" x14ac:dyDescent="0.25">
      <c r="A97" t="s">
        <v>477</v>
      </c>
      <c r="B97" t="s">
        <v>478</v>
      </c>
      <c r="C97" s="3" t="s">
        <v>1054</v>
      </c>
      <c r="D97" s="3" t="s">
        <v>1057</v>
      </c>
      <c r="E97" s="3" t="s">
        <v>787</v>
      </c>
      <c r="F97" s="3" t="s">
        <v>788</v>
      </c>
      <c r="G97" s="3" t="s">
        <v>35</v>
      </c>
      <c r="H97" s="3" t="s">
        <v>484</v>
      </c>
      <c r="I97" s="3" t="s">
        <v>1</v>
      </c>
      <c r="J97" s="3" t="s">
        <v>1356</v>
      </c>
      <c r="K97" s="3" t="s">
        <v>484</v>
      </c>
      <c r="L97" s="3" t="s">
        <v>1</v>
      </c>
      <c r="M97" s="3" t="s">
        <v>1028</v>
      </c>
      <c r="N97" t="s">
        <v>501</v>
      </c>
      <c r="O97" t="s">
        <v>1</v>
      </c>
      <c r="P97" s="3" t="s">
        <v>953</v>
      </c>
      <c r="Q97" s="3" t="s">
        <v>501</v>
      </c>
      <c r="R97" s="3" t="s">
        <v>1</v>
      </c>
      <c r="S97">
        <f t="shared" si="1"/>
        <v>885</v>
      </c>
    </row>
    <row r="98" spans="1:19" ht="300" x14ac:dyDescent="0.25">
      <c r="A98" t="s">
        <v>477</v>
      </c>
      <c r="B98" t="s">
        <v>478</v>
      </c>
      <c r="C98" s="3" t="s">
        <v>1054</v>
      </c>
      <c r="D98" s="3" t="s">
        <v>1057</v>
      </c>
      <c r="E98" s="3" t="s">
        <v>791</v>
      </c>
      <c r="F98" s="3" t="s">
        <v>788</v>
      </c>
      <c r="G98" s="3" t="s">
        <v>26</v>
      </c>
      <c r="H98" s="3" t="s">
        <v>501</v>
      </c>
      <c r="I98" s="3" t="s">
        <v>1</v>
      </c>
      <c r="J98" s="3" t="s">
        <v>1337</v>
      </c>
      <c r="K98" s="3" t="s">
        <v>3</v>
      </c>
      <c r="L98" s="3" t="s">
        <v>1</v>
      </c>
      <c r="M98" s="3" t="s">
        <v>431</v>
      </c>
      <c r="N98" t="s">
        <v>501</v>
      </c>
      <c r="O98" t="s">
        <v>1</v>
      </c>
      <c r="P98" s="3" t="s">
        <v>1297</v>
      </c>
      <c r="Q98" s="3" t="s">
        <v>501</v>
      </c>
      <c r="R98" s="3" t="s">
        <v>1</v>
      </c>
      <c r="S98">
        <f t="shared" si="1"/>
        <v>874</v>
      </c>
    </row>
    <row r="99" spans="1:19" ht="300" x14ac:dyDescent="0.25">
      <c r="A99" t="s">
        <v>477</v>
      </c>
      <c r="B99" t="s">
        <v>478</v>
      </c>
      <c r="C99" s="3" t="s">
        <v>1054</v>
      </c>
      <c r="D99" s="3" t="s">
        <v>1057</v>
      </c>
      <c r="E99" s="3" t="s">
        <v>794</v>
      </c>
      <c r="F99" s="3" t="s">
        <v>788</v>
      </c>
      <c r="G99" s="3" t="s">
        <v>410</v>
      </c>
      <c r="H99" s="3" t="s">
        <v>484</v>
      </c>
      <c r="I99" s="3" t="s">
        <v>1</v>
      </c>
      <c r="J99" s="3" t="s">
        <v>1339</v>
      </c>
      <c r="K99" s="3" t="s">
        <v>3</v>
      </c>
      <c r="L99" s="3" t="s">
        <v>1</v>
      </c>
      <c r="M99" s="3" t="s">
        <v>1117</v>
      </c>
      <c r="N99" t="s">
        <v>484</v>
      </c>
      <c r="O99" t="s">
        <v>1</v>
      </c>
      <c r="P99" t="s">
        <v>1283</v>
      </c>
      <c r="Q99" t="s">
        <v>484</v>
      </c>
      <c r="R99" t="s">
        <v>1</v>
      </c>
      <c r="S99">
        <f t="shared" si="1"/>
        <v>875</v>
      </c>
    </row>
    <row r="100" spans="1:19" ht="300" x14ac:dyDescent="0.25">
      <c r="A100" t="s">
        <v>477</v>
      </c>
      <c r="B100" t="s">
        <v>478</v>
      </c>
      <c r="C100" s="3" t="s">
        <v>1054</v>
      </c>
      <c r="D100" s="3" t="s">
        <v>1057</v>
      </c>
      <c r="E100" s="3" t="s">
        <v>797</v>
      </c>
      <c r="F100" s="3" t="s">
        <v>788</v>
      </c>
      <c r="G100" s="3" t="s">
        <v>999</v>
      </c>
      <c r="H100" s="3" t="s">
        <v>501</v>
      </c>
      <c r="I100" s="3" t="s">
        <v>1</v>
      </c>
      <c r="J100" s="3" t="s">
        <v>32</v>
      </c>
      <c r="K100" s="3" t="s">
        <v>501</v>
      </c>
      <c r="L100" s="3" t="s">
        <v>1</v>
      </c>
      <c r="M100" s="3" t="s">
        <v>1118</v>
      </c>
      <c r="N100" t="s">
        <v>501</v>
      </c>
      <c r="O100" t="s">
        <v>1</v>
      </c>
      <c r="P100" s="3" t="s">
        <v>953</v>
      </c>
      <c r="Q100" s="3" t="s">
        <v>501</v>
      </c>
      <c r="R100" s="3" t="s">
        <v>1</v>
      </c>
      <c r="S100">
        <f t="shared" si="1"/>
        <v>868</v>
      </c>
    </row>
    <row r="101" spans="1:19" ht="300" x14ac:dyDescent="0.25">
      <c r="A101" t="s">
        <v>477</v>
      </c>
      <c r="B101" t="s">
        <v>478</v>
      </c>
      <c r="C101" s="3" t="s">
        <v>1054</v>
      </c>
      <c r="D101" s="3" t="s">
        <v>1057</v>
      </c>
      <c r="E101" s="3" t="s">
        <v>800</v>
      </c>
      <c r="F101" s="3" t="s">
        <v>788</v>
      </c>
      <c r="G101" s="3" t="s">
        <v>35</v>
      </c>
      <c r="H101" s="3" t="s">
        <v>484</v>
      </c>
      <c r="I101" s="3" t="s">
        <v>1</v>
      </c>
      <c r="J101" s="3" t="s">
        <v>26</v>
      </c>
      <c r="K101" s="3" t="s">
        <v>501</v>
      </c>
      <c r="L101" s="3" t="s">
        <v>1</v>
      </c>
      <c r="M101" s="3" t="s">
        <v>1119</v>
      </c>
      <c r="N101" t="s">
        <v>484</v>
      </c>
      <c r="O101" t="s">
        <v>1</v>
      </c>
      <c r="P101" s="3" t="s">
        <v>953</v>
      </c>
      <c r="Q101" s="3" t="s">
        <v>501</v>
      </c>
      <c r="R101" s="3" t="s">
        <v>1</v>
      </c>
      <c r="S101">
        <f t="shared" si="1"/>
        <v>884</v>
      </c>
    </row>
    <row r="102" spans="1:19" ht="300" x14ac:dyDescent="0.25">
      <c r="A102" t="s">
        <v>477</v>
      </c>
      <c r="B102" t="s">
        <v>478</v>
      </c>
      <c r="C102" s="3" t="s">
        <v>1054</v>
      </c>
      <c r="D102" s="3" t="s">
        <v>1057</v>
      </c>
      <c r="E102" s="3" t="s">
        <v>803</v>
      </c>
      <c r="F102" s="3" t="s">
        <v>523</v>
      </c>
      <c r="G102" s="3" t="s">
        <v>35</v>
      </c>
      <c r="H102" s="3" t="s">
        <v>484</v>
      </c>
      <c r="I102" s="3" t="s">
        <v>1</v>
      </c>
      <c r="J102" s="3" t="s">
        <v>1030</v>
      </c>
      <c r="K102" s="3" t="s">
        <v>3</v>
      </c>
      <c r="L102" s="3" t="s">
        <v>1</v>
      </c>
      <c r="M102" s="3" t="s">
        <v>1028</v>
      </c>
      <c r="N102" t="s">
        <v>501</v>
      </c>
      <c r="O102" t="s">
        <v>1</v>
      </c>
      <c r="P102" t="s">
        <v>1283</v>
      </c>
      <c r="Q102" t="s">
        <v>484</v>
      </c>
      <c r="R102" t="s">
        <v>1</v>
      </c>
      <c r="S102">
        <f t="shared" si="1"/>
        <v>880</v>
      </c>
    </row>
    <row r="103" spans="1:19" ht="300" x14ac:dyDescent="0.25">
      <c r="A103" t="s">
        <v>477</v>
      </c>
      <c r="B103" t="s">
        <v>478</v>
      </c>
      <c r="C103" s="3" t="s">
        <v>1054</v>
      </c>
      <c r="D103" s="3" t="s">
        <v>1057</v>
      </c>
      <c r="E103" s="3" t="s">
        <v>806</v>
      </c>
      <c r="F103" s="3" t="s">
        <v>523</v>
      </c>
      <c r="G103" s="3" t="s">
        <v>1078</v>
      </c>
      <c r="H103" s="3" t="s">
        <v>484</v>
      </c>
      <c r="I103" s="3" t="s">
        <v>1</v>
      </c>
      <c r="J103" s="3" t="s">
        <v>1357</v>
      </c>
      <c r="K103" s="3" t="s">
        <v>484</v>
      </c>
      <c r="L103" s="3" t="s">
        <v>1</v>
      </c>
      <c r="M103" s="3" t="s">
        <v>26</v>
      </c>
      <c r="N103" t="s">
        <v>484</v>
      </c>
      <c r="O103" t="s">
        <v>1</v>
      </c>
      <c r="P103" s="3" t="s">
        <v>1297</v>
      </c>
      <c r="Q103" s="3" t="s">
        <v>484</v>
      </c>
      <c r="R103" s="3" t="s">
        <v>1</v>
      </c>
      <c r="S103">
        <f t="shared" si="1"/>
        <v>867</v>
      </c>
    </row>
    <row r="104" spans="1:19" ht="300" x14ac:dyDescent="0.25">
      <c r="A104" t="s">
        <v>477</v>
      </c>
      <c r="B104" t="s">
        <v>478</v>
      </c>
      <c r="C104" s="3" t="s">
        <v>1054</v>
      </c>
      <c r="D104" s="3" t="s">
        <v>1057</v>
      </c>
      <c r="E104" s="3" t="s">
        <v>809</v>
      </c>
      <c r="F104" s="3" t="s">
        <v>523</v>
      </c>
      <c r="G104" s="3" t="s">
        <v>35</v>
      </c>
      <c r="H104" s="3" t="s">
        <v>484</v>
      </c>
      <c r="I104" s="3" t="s">
        <v>1</v>
      </c>
      <c r="J104" s="3" t="s">
        <v>1358</v>
      </c>
      <c r="K104" s="3" t="s">
        <v>3</v>
      </c>
      <c r="L104" s="3" t="s">
        <v>1</v>
      </c>
      <c r="M104" s="3" t="s">
        <v>946</v>
      </c>
      <c r="N104" t="s">
        <v>484</v>
      </c>
      <c r="O104" t="s">
        <v>1</v>
      </c>
      <c r="P104" t="s">
        <v>1283</v>
      </c>
      <c r="Q104" t="s">
        <v>484</v>
      </c>
      <c r="R104" t="s">
        <v>1</v>
      </c>
      <c r="S104">
        <f t="shared" si="1"/>
        <v>870</v>
      </c>
    </row>
    <row r="105" spans="1:19" ht="409.5" x14ac:dyDescent="0.25">
      <c r="A105" t="s">
        <v>477</v>
      </c>
      <c r="B105" t="s">
        <v>478</v>
      </c>
      <c r="C105" s="3" t="s">
        <v>1054</v>
      </c>
      <c r="D105" s="3" t="s">
        <v>1057</v>
      </c>
      <c r="E105" s="3" t="s">
        <v>812</v>
      </c>
      <c r="F105" s="3" t="s">
        <v>523</v>
      </c>
      <c r="G105" s="3" t="s">
        <v>26</v>
      </c>
      <c r="H105" s="3" t="s">
        <v>484</v>
      </c>
      <c r="I105" s="3" t="s">
        <v>1</v>
      </c>
      <c r="J105" s="3" t="s">
        <v>32</v>
      </c>
      <c r="K105" s="3" t="s">
        <v>501</v>
      </c>
      <c r="L105" s="3" t="s">
        <v>1</v>
      </c>
      <c r="M105" s="3" t="s">
        <v>460</v>
      </c>
      <c r="N105" t="s">
        <v>501</v>
      </c>
      <c r="O105" t="s">
        <v>1</v>
      </c>
      <c r="P105" s="3" t="s">
        <v>1409</v>
      </c>
      <c r="Q105" s="3" t="s">
        <v>3</v>
      </c>
      <c r="R105" s="3" t="s">
        <v>2</v>
      </c>
      <c r="S105">
        <f t="shared" si="1"/>
        <v>872</v>
      </c>
    </row>
    <row r="106" spans="1:19" ht="300" x14ac:dyDescent="0.25">
      <c r="A106" t="s">
        <v>477</v>
      </c>
      <c r="B106" t="s">
        <v>478</v>
      </c>
      <c r="C106" s="3" t="s">
        <v>1054</v>
      </c>
      <c r="D106" s="3" t="s">
        <v>1057</v>
      </c>
      <c r="E106" s="3" t="s">
        <v>815</v>
      </c>
      <c r="F106" s="3" t="s">
        <v>523</v>
      </c>
      <c r="G106" s="3" t="s">
        <v>35</v>
      </c>
      <c r="H106" s="3" t="s">
        <v>484</v>
      </c>
      <c r="I106" s="3" t="s">
        <v>1</v>
      </c>
      <c r="J106" s="3" t="s">
        <v>1337</v>
      </c>
      <c r="K106" s="3" t="s">
        <v>3</v>
      </c>
      <c r="L106" s="3" t="s">
        <v>1</v>
      </c>
      <c r="M106" s="3" t="s">
        <v>946</v>
      </c>
      <c r="N106" t="s">
        <v>484</v>
      </c>
      <c r="O106" t="s">
        <v>1</v>
      </c>
      <c r="P106" s="3" t="s">
        <v>1410</v>
      </c>
      <c r="Q106" s="3" t="s">
        <v>3</v>
      </c>
      <c r="R106" s="3" t="s">
        <v>2</v>
      </c>
      <c r="S106">
        <f t="shared" si="1"/>
        <v>869</v>
      </c>
    </row>
    <row r="107" spans="1:19" ht="300" x14ac:dyDescent="0.25">
      <c r="A107" t="s">
        <v>477</v>
      </c>
      <c r="B107" t="s">
        <v>478</v>
      </c>
      <c r="C107" s="3" t="s">
        <v>1054</v>
      </c>
      <c r="D107" s="3" t="s">
        <v>1057</v>
      </c>
      <c r="E107" s="3" t="s">
        <v>818</v>
      </c>
      <c r="F107" s="3" t="s">
        <v>819</v>
      </c>
      <c r="G107" s="3" t="s">
        <v>952</v>
      </c>
      <c r="H107" s="3" t="s">
        <v>484</v>
      </c>
      <c r="I107" s="3" t="s">
        <v>1</v>
      </c>
      <c r="J107" s="3" t="s">
        <v>32</v>
      </c>
      <c r="K107" s="3" t="s">
        <v>484</v>
      </c>
      <c r="L107" s="3" t="s">
        <v>1</v>
      </c>
      <c r="M107" s="3" t="s">
        <v>447</v>
      </c>
      <c r="N107" t="s">
        <v>501</v>
      </c>
      <c r="O107" t="s">
        <v>1</v>
      </c>
      <c r="P107" s="3" t="s">
        <v>388</v>
      </c>
      <c r="Q107" s="3" t="s">
        <v>484</v>
      </c>
      <c r="R107" s="3" t="s">
        <v>1</v>
      </c>
      <c r="S107">
        <f t="shared" si="1"/>
        <v>886</v>
      </c>
    </row>
    <row r="108" spans="1:19" ht="300" x14ac:dyDescent="0.25">
      <c r="A108" t="s">
        <v>477</v>
      </c>
      <c r="B108" t="s">
        <v>478</v>
      </c>
      <c r="C108" s="3" t="s">
        <v>1054</v>
      </c>
      <c r="D108" s="3" t="s">
        <v>1057</v>
      </c>
      <c r="E108" s="3" t="s">
        <v>822</v>
      </c>
      <c r="F108" s="3" t="s">
        <v>819</v>
      </c>
      <c r="G108" s="3" t="s">
        <v>952</v>
      </c>
      <c r="H108" s="3" t="s">
        <v>484</v>
      </c>
      <c r="I108" s="3" t="s">
        <v>1</v>
      </c>
      <c r="J108" s="3" t="s">
        <v>35</v>
      </c>
      <c r="K108" s="3" t="s">
        <v>501</v>
      </c>
      <c r="L108" s="3" t="s">
        <v>1</v>
      </c>
      <c r="M108" s="3" t="s">
        <v>1120</v>
      </c>
      <c r="N108" t="s">
        <v>484</v>
      </c>
      <c r="O108" t="s">
        <v>1</v>
      </c>
      <c r="P108" s="3" t="s">
        <v>1411</v>
      </c>
      <c r="Q108" s="3" t="s">
        <v>3</v>
      </c>
      <c r="R108" s="3" t="s">
        <v>2</v>
      </c>
      <c r="S108">
        <f t="shared" si="1"/>
        <v>879</v>
      </c>
    </row>
    <row r="109" spans="1:19" ht="300" x14ac:dyDescent="0.25">
      <c r="A109" t="s">
        <v>477</v>
      </c>
      <c r="B109" t="s">
        <v>478</v>
      </c>
      <c r="C109" s="3" t="s">
        <v>1054</v>
      </c>
      <c r="D109" s="3" t="s">
        <v>1057</v>
      </c>
      <c r="E109" s="3" t="s">
        <v>825</v>
      </c>
      <c r="F109" s="3" t="s">
        <v>819</v>
      </c>
      <c r="G109" s="3" t="s">
        <v>1121</v>
      </c>
      <c r="H109" s="3" t="s">
        <v>501</v>
      </c>
      <c r="I109" s="3" t="s">
        <v>1</v>
      </c>
      <c r="J109" s="3" t="s">
        <v>1352</v>
      </c>
      <c r="K109" s="3" t="s">
        <v>501</v>
      </c>
      <c r="L109" s="3" t="s">
        <v>1</v>
      </c>
      <c r="M109" s="3" t="s">
        <v>447</v>
      </c>
      <c r="N109" t="s">
        <v>501</v>
      </c>
      <c r="O109" t="s">
        <v>1</v>
      </c>
      <c r="P109" s="3" t="s">
        <v>388</v>
      </c>
      <c r="Q109" s="3" t="s">
        <v>484</v>
      </c>
      <c r="R109" s="3" t="s">
        <v>1</v>
      </c>
      <c r="S109">
        <f t="shared" si="1"/>
        <v>871</v>
      </c>
    </row>
    <row r="110" spans="1:19" ht="300" x14ac:dyDescent="0.25">
      <c r="A110" t="s">
        <v>477</v>
      </c>
      <c r="B110" t="s">
        <v>478</v>
      </c>
      <c r="C110" s="3" t="s">
        <v>1054</v>
      </c>
      <c r="D110" s="3" t="s">
        <v>1057</v>
      </c>
      <c r="E110" s="3" t="s">
        <v>828</v>
      </c>
      <c r="F110" s="3" t="s">
        <v>819</v>
      </c>
      <c r="G110" s="3" t="s">
        <v>26</v>
      </c>
      <c r="H110" s="3" t="s">
        <v>501</v>
      </c>
      <c r="I110" s="3" t="s">
        <v>1</v>
      </c>
      <c r="J110" s="3" t="s">
        <v>35</v>
      </c>
      <c r="K110" s="3" t="s">
        <v>501</v>
      </c>
      <c r="L110" s="3" t="s">
        <v>1</v>
      </c>
      <c r="M110" s="3" t="s">
        <v>1122</v>
      </c>
      <c r="N110" t="s">
        <v>501</v>
      </c>
      <c r="O110" t="s">
        <v>1</v>
      </c>
      <c r="P110" s="3" t="s">
        <v>447</v>
      </c>
      <c r="Q110" s="3" t="s">
        <v>501</v>
      </c>
      <c r="R110" s="3" t="s">
        <v>1</v>
      </c>
      <c r="S110">
        <f t="shared" si="1"/>
        <v>881</v>
      </c>
    </row>
    <row r="111" spans="1:19" ht="300" x14ac:dyDescent="0.25">
      <c r="A111" t="s">
        <v>477</v>
      </c>
      <c r="B111" t="s">
        <v>478</v>
      </c>
      <c r="C111" s="3" t="s">
        <v>1054</v>
      </c>
      <c r="D111" s="3" t="s">
        <v>1057</v>
      </c>
      <c r="E111" s="3" t="s">
        <v>831</v>
      </c>
      <c r="F111" s="3" t="s">
        <v>819</v>
      </c>
      <c r="G111" s="3" t="s">
        <v>35</v>
      </c>
      <c r="H111" s="3" t="s">
        <v>3</v>
      </c>
      <c r="I111" s="3" t="s">
        <v>1</v>
      </c>
      <c r="J111" s="3" t="s">
        <v>35</v>
      </c>
      <c r="K111" s="3" t="s">
        <v>501</v>
      </c>
      <c r="L111" s="3" t="s">
        <v>1</v>
      </c>
      <c r="M111" s="3" t="s">
        <v>1123</v>
      </c>
      <c r="N111" t="s">
        <v>501</v>
      </c>
      <c r="O111" t="s">
        <v>1</v>
      </c>
      <c r="P111" s="3" t="s">
        <v>388</v>
      </c>
      <c r="Q111" s="3" t="s">
        <v>484</v>
      </c>
      <c r="R111" s="3" t="s">
        <v>1</v>
      </c>
      <c r="S111">
        <f t="shared" si="1"/>
        <v>891</v>
      </c>
    </row>
    <row r="112" spans="1:19" ht="300" x14ac:dyDescent="0.25">
      <c r="A112" t="s">
        <v>477</v>
      </c>
      <c r="B112" t="s">
        <v>478</v>
      </c>
      <c r="C112" s="3" t="s">
        <v>1054</v>
      </c>
      <c r="D112" s="3" t="s">
        <v>1057</v>
      </c>
      <c r="E112" s="3" t="s">
        <v>834</v>
      </c>
      <c r="F112" s="3" t="s">
        <v>835</v>
      </c>
      <c r="G112" s="3" t="s">
        <v>952</v>
      </c>
      <c r="H112" s="3" t="s">
        <v>484</v>
      </c>
      <c r="I112" s="3" t="s">
        <v>1</v>
      </c>
      <c r="J112" s="3" t="s">
        <v>32</v>
      </c>
      <c r="K112" s="3" t="s">
        <v>484</v>
      </c>
      <c r="L112" s="3" t="s">
        <v>1</v>
      </c>
      <c r="M112" s="3" t="s">
        <v>426</v>
      </c>
      <c r="N112" t="s">
        <v>484</v>
      </c>
      <c r="O112" t="s">
        <v>1</v>
      </c>
      <c r="P112" t="s">
        <v>388</v>
      </c>
      <c r="Q112" t="s">
        <v>484</v>
      </c>
      <c r="R112" t="s">
        <v>1</v>
      </c>
      <c r="S112">
        <f t="shared" si="1"/>
        <v>875</v>
      </c>
    </row>
    <row r="113" spans="1:19" ht="300" x14ac:dyDescent="0.25">
      <c r="A113" t="s">
        <v>477</v>
      </c>
      <c r="B113" t="s">
        <v>478</v>
      </c>
      <c r="C113" s="3" t="s">
        <v>1054</v>
      </c>
      <c r="D113" s="3" t="s">
        <v>1057</v>
      </c>
      <c r="E113" s="3" t="s">
        <v>838</v>
      </c>
      <c r="F113" s="3" t="s">
        <v>835</v>
      </c>
      <c r="G113" s="3" t="s">
        <v>969</v>
      </c>
      <c r="H113" s="3" t="s">
        <v>484</v>
      </c>
      <c r="I113" s="3" t="s">
        <v>1</v>
      </c>
      <c r="J113" s="3" t="s">
        <v>1339</v>
      </c>
      <c r="K113" s="3" t="s">
        <v>3</v>
      </c>
      <c r="L113" s="3" t="s">
        <v>1</v>
      </c>
      <c r="M113" s="3" t="s">
        <v>1124</v>
      </c>
      <c r="N113" t="s">
        <v>3</v>
      </c>
      <c r="O113" t="s">
        <v>1</v>
      </c>
      <c r="P113" t="s">
        <v>388</v>
      </c>
      <c r="Q113" t="s">
        <v>484</v>
      </c>
      <c r="R113" t="s">
        <v>1</v>
      </c>
      <c r="S113">
        <f t="shared" si="1"/>
        <v>871</v>
      </c>
    </row>
    <row r="114" spans="1:19" ht="300" x14ac:dyDescent="0.25">
      <c r="A114" t="s">
        <v>477</v>
      </c>
      <c r="B114" t="s">
        <v>478</v>
      </c>
      <c r="C114" s="3" t="s">
        <v>1054</v>
      </c>
      <c r="D114" s="3" t="s">
        <v>1057</v>
      </c>
      <c r="E114" s="3" t="s">
        <v>841</v>
      </c>
      <c r="F114" s="3" t="s">
        <v>835</v>
      </c>
      <c r="G114" s="3" t="s">
        <v>32</v>
      </c>
      <c r="H114" s="3" t="s">
        <v>484</v>
      </c>
      <c r="I114" s="3" t="s">
        <v>1</v>
      </c>
      <c r="J114" s="3" t="s">
        <v>32</v>
      </c>
      <c r="K114" s="3" t="s">
        <v>484</v>
      </c>
      <c r="L114" s="3" t="s">
        <v>1</v>
      </c>
      <c r="M114" s="3" t="s">
        <v>1033</v>
      </c>
      <c r="N114" t="s">
        <v>484</v>
      </c>
      <c r="O114" t="s">
        <v>1</v>
      </c>
      <c r="P114" t="s">
        <v>388</v>
      </c>
      <c r="Q114" t="s">
        <v>484</v>
      </c>
      <c r="R114" t="s">
        <v>1</v>
      </c>
      <c r="S114">
        <f t="shared" si="1"/>
        <v>887</v>
      </c>
    </row>
    <row r="115" spans="1:19" ht="300" x14ac:dyDescent="0.25">
      <c r="A115" t="s">
        <v>477</v>
      </c>
      <c r="B115" t="s">
        <v>478</v>
      </c>
      <c r="C115" s="3" t="s">
        <v>1054</v>
      </c>
      <c r="D115" s="3" t="s">
        <v>1057</v>
      </c>
      <c r="E115" s="3" t="s">
        <v>844</v>
      </c>
      <c r="F115" s="3" t="s">
        <v>835</v>
      </c>
      <c r="G115" s="3" t="s">
        <v>26</v>
      </c>
      <c r="H115" s="3" t="s">
        <v>501</v>
      </c>
      <c r="I115" s="3" t="s">
        <v>1</v>
      </c>
      <c r="J115" s="3" t="s">
        <v>1359</v>
      </c>
      <c r="K115" s="3" t="s">
        <v>3</v>
      </c>
      <c r="L115" s="3" t="s">
        <v>1</v>
      </c>
      <c r="M115" s="3" t="s">
        <v>26</v>
      </c>
      <c r="N115" t="s">
        <v>501</v>
      </c>
      <c r="O115" t="s">
        <v>1</v>
      </c>
      <c r="P115" s="3" t="s">
        <v>465</v>
      </c>
      <c r="Q115" s="3" t="s">
        <v>501</v>
      </c>
      <c r="R115" s="3" t="s">
        <v>1</v>
      </c>
      <c r="S115">
        <f t="shared" si="1"/>
        <v>875</v>
      </c>
    </row>
    <row r="116" spans="1:19" ht="300" x14ac:dyDescent="0.25">
      <c r="A116" t="s">
        <v>477</v>
      </c>
      <c r="B116" t="s">
        <v>478</v>
      </c>
      <c r="C116" s="3" t="s">
        <v>1054</v>
      </c>
      <c r="D116" s="3" t="s">
        <v>1057</v>
      </c>
      <c r="E116" s="3" t="s">
        <v>847</v>
      </c>
      <c r="F116" s="3" t="s">
        <v>835</v>
      </c>
      <c r="G116" s="3" t="s">
        <v>952</v>
      </c>
      <c r="H116" s="3" t="s">
        <v>484</v>
      </c>
      <c r="I116" s="3" t="s">
        <v>1</v>
      </c>
      <c r="J116" s="3" t="s">
        <v>32</v>
      </c>
      <c r="K116" s="3" t="s">
        <v>484</v>
      </c>
      <c r="L116" s="3" t="s">
        <v>1</v>
      </c>
      <c r="M116" s="3" t="s">
        <v>1125</v>
      </c>
      <c r="N116" t="s">
        <v>484</v>
      </c>
      <c r="O116" t="s">
        <v>1</v>
      </c>
      <c r="P116" t="s">
        <v>388</v>
      </c>
      <c r="Q116" t="s">
        <v>484</v>
      </c>
      <c r="R116" t="s">
        <v>1</v>
      </c>
      <c r="S116">
        <f t="shared" si="1"/>
        <v>882</v>
      </c>
    </row>
    <row r="117" spans="1:19" ht="300" x14ac:dyDescent="0.25">
      <c r="A117" t="s">
        <v>477</v>
      </c>
      <c r="B117" t="s">
        <v>478</v>
      </c>
      <c r="C117" s="3" t="s">
        <v>1054</v>
      </c>
      <c r="D117" s="3" t="s">
        <v>1057</v>
      </c>
      <c r="E117" s="3" t="s">
        <v>850</v>
      </c>
      <c r="F117" s="3" t="s">
        <v>851</v>
      </c>
      <c r="G117" s="3" t="s">
        <v>969</v>
      </c>
      <c r="H117" s="3" t="s">
        <v>484</v>
      </c>
      <c r="I117" s="3" t="s">
        <v>1</v>
      </c>
      <c r="J117" s="3" t="s">
        <v>1360</v>
      </c>
      <c r="K117" s="3" t="s">
        <v>501</v>
      </c>
      <c r="L117" s="3" t="s">
        <v>1</v>
      </c>
      <c r="M117" s="3" t="s">
        <v>1126</v>
      </c>
      <c r="N117" t="s">
        <v>484</v>
      </c>
      <c r="O117" t="s">
        <v>1</v>
      </c>
      <c r="P117" s="3" t="s">
        <v>388</v>
      </c>
      <c r="Q117" s="3" t="s">
        <v>484</v>
      </c>
      <c r="R117" s="3" t="s">
        <v>1</v>
      </c>
      <c r="S117">
        <f t="shared" si="1"/>
        <v>854</v>
      </c>
    </row>
    <row r="118" spans="1:19" ht="300" x14ac:dyDescent="0.25">
      <c r="A118" t="s">
        <v>477</v>
      </c>
      <c r="B118" t="s">
        <v>478</v>
      </c>
      <c r="C118" s="3" t="s">
        <v>1054</v>
      </c>
      <c r="D118" s="3" t="s">
        <v>1057</v>
      </c>
      <c r="E118" s="3" t="s">
        <v>854</v>
      </c>
      <c r="F118" s="3" t="s">
        <v>851</v>
      </c>
      <c r="G118" s="3" t="s">
        <v>961</v>
      </c>
      <c r="H118" s="3" t="s">
        <v>484</v>
      </c>
      <c r="I118" s="3" t="s">
        <v>1</v>
      </c>
      <c r="J118" s="3" t="s">
        <v>26</v>
      </c>
      <c r="K118" s="3" t="s">
        <v>484</v>
      </c>
      <c r="L118" s="3" t="s">
        <v>1</v>
      </c>
      <c r="M118" s="3" t="s">
        <v>1127</v>
      </c>
      <c r="N118" t="s">
        <v>501</v>
      </c>
      <c r="O118" t="s">
        <v>1</v>
      </c>
      <c r="P118" s="3" t="s">
        <v>1408</v>
      </c>
      <c r="Q118" s="3" t="s">
        <v>484</v>
      </c>
      <c r="R118" s="3" t="s">
        <v>1</v>
      </c>
      <c r="S118">
        <f t="shared" si="1"/>
        <v>880</v>
      </c>
    </row>
    <row r="119" spans="1:19" ht="300" x14ac:dyDescent="0.25">
      <c r="A119" t="s">
        <v>477</v>
      </c>
      <c r="B119" t="s">
        <v>478</v>
      </c>
      <c r="C119" s="3" t="s">
        <v>1054</v>
      </c>
      <c r="D119" s="3" t="s">
        <v>1057</v>
      </c>
      <c r="E119" s="3" t="s">
        <v>857</v>
      </c>
      <c r="F119" s="3" t="s">
        <v>851</v>
      </c>
      <c r="G119" s="3" t="s">
        <v>32</v>
      </c>
      <c r="H119" s="3" t="s">
        <v>484</v>
      </c>
      <c r="I119" s="3" t="s">
        <v>1</v>
      </c>
      <c r="J119" s="3" t="s">
        <v>32</v>
      </c>
      <c r="K119" s="3" t="s">
        <v>484</v>
      </c>
      <c r="L119" s="3" t="s">
        <v>1</v>
      </c>
      <c r="M119" s="3" t="s">
        <v>1071</v>
      </c>
      <c r="N119" t="s">
        <v>484</v>
      </c>
      <c r="O119" t="s">
        <v>1</v>
      </c>
      <c r="P119" s="3" t="s">
        <v>388</v>
      </c>
      <c r="Q119" s="3" t="s">
        <v>484</v>
      </c>
      <c r="R119" s="3" t="s">
        <v>1</v>
      </c>
      <c r="S119">
        <f t="shared" si="1"/>
        <v>864</v>
      </c>
    </row>
    <row r="120" spans="1:19" ht="300" x14ac:dyDescent="0.25">
      <c r="A120" t="s">
        <v>477</v>
      </c>
      <c r="B120" t="s">
        <v>478</v>
      </c>
      <c r="C120" s="3" t="s">
        <v>1054</v>
      </c>
      <c r="D120" s="3" t="s">
        <v>1057</v>
      </c>
      <c r="E120" s="3" t="s">
        <v>860</v>
      </c>
      <c r="F120" s="3" t="s">
        <v>851</v>
      </c>
      <c r="G120" s="3" t="s">
        <v>35</v>
      </c>
      <c r="H120" s="3" t="s">
        <v>3</v>
      </c>
      <c r="I120" s="3" t="s">
        <v>1</v>
      </c>
      <c r="J120" s="3" t="s">
        <v>1337</v>
      </c>
      <c r="K120" s="3" t="s">
        <v>3</v>
      </c>
      <c r="L120" s="3" t="s">
        <v>1</v>
      </c>
      <c r="M120" s="3" t="s">
        <v>431</v>
      </c>
      <c r="N120" t="s">
        <v>484</v>
      </c>
      <c r="O120" t="s">
        <v>1</v>
      </c>
      <c r="P120" t="s">
        <v>1297</v>
      </c>
      <c r="Q120" t="s">
        <v>484</v>
      </c>
      <c r="R120" t="s">
        <v>1</v>
      </c>
      <c r="S120">
        <f t="shared" si="1"/>
        <v>862</v>
      </c>
    </row>
    <row r="121" spans="1:19" ht="300" x14ac:dyDescent="0.25">
      <c r="A121" t="s">
        <v>477</v>
      </c>
      <c r="B121" t="s">
        <v>478</v>
      </c>
      <c r="C121" s="3" t="s">
        <v>1054</v>
      </c>
      <c r="D121" s="3" t="s">
        <v>1057</v>
      </c>
      <c r="E121" s="3" t="s">
        <v>863</v>
      </c>
      <c r="F121" s="3" t="s">
        <v>851</v>
      </c>
      <c r="G121" s="3" t="s">
        <v>26</v>
      </c>
      <c r="H121" s="3" t="s">
        <v>484</v>
      </c>
      <c r="I121" s="3" t="s">
        <v>1</v>
      </c>
      <c r="J121" s="3" t="s">
        <v>32</v>
      </c>
      <c r="K121" s="3" t="s">
        <v>484</v>
      </c>
      <c r="L121" s="3" t="s">
        <v>1</v>
      </c>
      <c r="M121" s="3" t="s">
        <v>430</v>
      </c>
      <c r="N121" t="s">
        <v>484</v>
      </c>
      <c r="O121" t="s">
        <v>1</v>
      </c>
      <c r="P121" s="3" t="s">
        <v>388</v>
      </c>
      <c r="Q121" s="3" t="s">
        <v>484</v>
      </c>
      <c r="R121" s="3" t="s">
        <v>1</v>
      </c>
      <c r="S121">
        <f t="shared" si="1"/>
        <v>885</v>
      </c>
    </row>
    <row r="122" spans="1:19" ht="300" x14ac:dyDescent="0.25">
      <c r="A122" t="s">
        <v>477</v>
      </c>
      <c r="B122" t="s">
        <v>478</v>
      </c>
      <c r="C122" s="3" t="s">
        <v>1054</v>
      </c>
      <c r="D122" s="3" t="s">
        <v>1057</v>
      </c>
      <c r="E122" s="3" t="s">
        <v>866</v>
      </c>
      <c r="F122" s="3" t="s">
        <v>867</v>
      </c>
      <c r="G122" s="3" t="s">
        <v>397</v>
      </c>
      <c r="H122" s="3" t="s">
        <v>484</v>
      </c>
      <c r="I122" s="3" t="s">
        <v>1</v>
      </c>
      <c r="J122" s="3" t="s">
        <v>1030</v>
      </c>
      <c r="K122" s="3" t="s">
        <v>3</v>
      </c>
      <c r="L122" s="3" t="s">
        <v>1</v>
      </c>
      <c r="M122" s="3" t="s">
        <v>431</v>
      </c>
      <c r="N122" t="s">
        <v>484</v>
      </c>
      <c r="O122" t="s">
        <v>1</v>
      </c>
      <c r="P122" s="3" t="s">
        <v>1297</v>
      </c>
      <c r="Q122" s="3" t="s">
        <v>484</v>
      </c>
      <c r="R122" s="3" t="s">
        <v>1</v>
      </c>
      <c r="S122">
        <f t="shared" si="1"/>
        <v>881</v>
      </c>
    </row>
    <row r="123" spans="1:19" ht="300" x14ac:dyDescent="0.25">
      <c r="A123" t="s">
        <v>477</v>
      </c>
      <c r="B123" t="s">
        <v>478</v>
      </c>
      <c r="C123" s="3" t="s">
        <v>1054</v>
      </c>
      <c r="D123" s="3" t="s">
        <v>1057</v>
      </c>
      <c r="E123" s="3" t="s">
        <v>870</v>
      </c>
      <c r="F123" s="3" t="s">
        <v>867</v>
      </c>
      <c r="G123" s="3" t="s">
        <v>26</v>
      </c>
      <c r="H123" s="3" t="s">
        <v>484</v>
      </c>
      <c r="I123" s="3" t="s">
        <v>1</v>
      </c>
      <c r="J123" s="3" t="s">
        <v>26</v>
      </c>
      <c r="K123" s="3" t="s">
        <v>484</v>
      </c>
      <c r="L123" s="3" t="s">
        <v>1</v>
      </c>
      <c r="M123" s="3" t="s">
        <v>431</v>
      </c>
      <c r="N123" t="s">
        <v>484</v>
      </c>
      <c r="O123" t="s">
        <v>1</v>
      </c>
      <c r="P123" t="s">
        <v>372</v>
      </c>
      <c r="Q123" t="s">
        <v>484</v>
      </c>
      <c r="R123" t="s">
        <v>1</v>
      </c>
      <c r="S123">
        <f t="shared" si="1"/>
        <v>888</v>
      </c>
    </row>
    <row r="124" spans="1:19" ht="300" x14ac:dyDescent="0.25">
      <c r="A124" t="s">
        <v>477</v>
      </c>
      <c r="B124" t="s">
        <v>478</v>
      </c>
      <c r="C124" s="3" t="s">
        <v>1054</v>
      </c>
      <c r="D124" s="3" t="s">
        <v>1057</v>
      </c>
      <c r="E124" s="3" t="s">
        <v>873</v>
      </c>
      <c r="F124" s="3" t="s">
        <v>867</v>
      </c>
      <c r="G124" s="3" t="s">
        <v>35</v>
      </c>
      <c r="H124" s="3" t="s">
        <v>3</v>
      </c>
      <c r="I124" s="3" t="s">
        <v>1</v>
      </c>
      <c r="J124" s="3" t="s">
        <v>35</v>
      </c>
      <c r="K124" s="3" t="s">
        <v>501</v>
      </c>
      <c r="L124" s="3" t="s">
        <v>1</v>
      </c>
      <c r="M124" s="3" t="s">
        <v>1028</v>
      </c>
      <c r="N124" t="s">
        <v>3</v>
      </c>
      <c r="O124" t="s">
        <v>1</v>
      </c>
      <c r="P124" t="s">
        <v>372</v>
      </c>
      <c r="Q124" t="s">
        <v>484</v>
      </c>
      <c r="R124" t="s">
        <v>1</v>
      </c>
      <c r="S124">
        <f t="shared" si="1"/>
        <v>885</v>
      </c>
    </row>
    <row r="125" spans="1:19" ht="300" x14ac:dyDescent="0.25">
      <c r="A125" t="s">
        <v>477</v>
      </c>
      <c r="B125" t="s">
        <v>478</v>
      </c>
      <c r="C125" s="3" t="s">
        <v>1054</v>
      </c>
      <c r="D125" s="3" t="s">
        <v>1057</v>
      </c>
      <c r="E125" s="3" t="s">
        <v>876</v>
      </c>
      <c r="F125" s="3" t="s">
        <v>867</v>
      </c>
      <c r="G125" s="3" t="s">
        <v>26</v>
      </c>
      <c r="H125" s="3" t="s">
        <v>484</v>
      </c>
      <c r="I125" s="3" t="s">
        <v>1</v>
      </c>
      <c r="J125" s="3" t="s">
        <v>26</v>
      </c>
      <c r="K125" s="3" t="s">
        <v>484</v>
      </c>
      <c r="L125" s="3" t="s">
        <v>1</v>
      </c>
      <c r="M125" s="3" t="s">
        <v>447</v>
      </c>
      <c r="N125" t="s">
        <v>501</v>
      </c>
      <c r="O125" t="s">
        <v>1</v>
      </c>
      <c r="P125" s="3" t="s">
        <v>465</v>
      </c>
      <c r="Q125" s="3" t="s">
        <v>484</v>
      </c>
      <c r="R125" s="3" t="s">
        <v>1</v>
      </c>
      <c r="S125">
        <f t="shared" si="1"/>
        <v>879</v>
      </c>
    </row>
    <row r="126" spans="1:19" ht="300" x14ac:dyDescent="0.25">
      <c r="A126" t="s">
        <v>477</v>
      </c>
      <c r="B126" t="s">
        <v>478</v>
      </c>
      <c r="C126" s="3" t="s">
        <v>1054</v>
      </c>
      <c r="D126" s="3" t="s">
        <v>1057</v>
      </c>
      <c r="E126" s="3" t="s">
        <v>879</v>
      </c>
      <c r="F126" s="3" t="s">
        <v>867</v>
      </c>
      <c r="G126" s="3" t="s">
        <v>26</v>
      </c>
      <c r="H126" s="3" t="s">
        <v>484</v>
      </c>
      <c r="I126" s="3" t="s">
        <v>1</v>
      </c>
      <c r="J126" s="3" t="s">
        <v>1339</v>
      </c>
      <c r="K126" s="3" t="s">
        <v>3</v>
      </c>
      <c r="L126" s="3" t="s">
        <v>1</v>
      </c>
      <c r="M126" s="3" t="s">
        <v>1128</v>
      </c>
      <c r="N126" t="s">
        <v>484</v>
      </c>
      <c r="O126" t="s">
        <v>1</v>
      </c>
      <c r="P126" t="s">
        <v>372</v>
      </c>
      <c r="Q126" t="s">
        <v>484</v>
      </c>
      <c r="R126" t="s">
        <v>1</v>
      </c>
      <c r="S126">
        <f t="shared" si="1"/>
        <v>878</v>
      </c>
    </row>
    <row r="127" spans="1:19" ht="300" x14ac:dyDescent="0.25">
      <c r="A127" t="s">
        <v>477</v>
      </c>
      <c r="B127" t="s">
        <v>478</v>
      </c>
      <c r="C127" s="3" t="s">
        <v>1054</v>
      </c>
      <c r="D127" s="3" t="s">
        <v>1057</v>
      </c>
      <c r="E127" s="3" t="s">
        <v>882</v>
      </c>
      <c r="F127" s="3" t="s">
        <v>883</v>
      </c>
      <c r="G127" s="3" t="s">
        <v>372</v>
      </c>
      <c r="H127" s="3" t="s">
        <v>484</v>
      </c>
      <c r="I127" s="3" t="s">
        <v>1</v>
      </c>
      <c r="J127" s="3" t="s">
        <v>1361</v>
      </c>
      <c r="K127" s="3" t="s">
        <v>484</v>
      </c>
      <c r="L127" s="3" t="s">
        <v>1</v>
      </c>
      <c r="M127" s="3" t="s">
        <v>1129</v>
      </c>
      <c r="N127" t="s">
        <v>484</v>
      </c>
      <c r="O127" t="s">
        <v>1</v>
      </c>
      <c r="P127" t="s">
        <v>372</v>
      </c>
      <c r="Q127" t="s">
        <v>484</v>
      </c>
      <c r="R127" t="s">
        <v>1</v>
      </c>
      <c r="S127">
        <f t="shared" si="1"/>
        <v>881</v>
      </c>
    </row>
    <row r="128" spans="1:19" ht="300" x14ac:dyDescent="0.25">
      <c r="A128" t="s">
        <v>477</v>
      </c>
      <c r="B128" t="s">
        <v>478</v>
      </c>
      <c r="C128" s="3" t="s">
        <v>1054</v>
      </c>
      <c r="D128" s="3" t="s">
        <v>1057</v>
      </c>
      <c r="E128" s="3" t="s">
        <v>886</v>
      </c>
      <c r="F128" s="3" t="s">
        <v>883</v>
      </c>
      <c r="G128" s="3" t="s">
        <v>35</v>
      </c>
      <c r="H128" s="3" t="s">
        <v>3</v>
      </c>
      <c r="I128" s="3" t="s">
        <v>1</v>
      </c>
      <c r="J128" s="3" t="s">
        <v>1339</v>
      </c>
      <c r="K128" s="3" t="s">
        <v>3</v>
      </c>
      <c r="L128" s="3" t="s">
        <v>1</v>
      </c>
      <c r="M128" s="3" t="s">
        <v>1130</v>
      </c>
      <c r="N128" t="s">
        <v>501</v>
      </c>
      <c r="O128" t="s">
        <v>1</v>
      </c>
      <c r="P128" t="s">
        <v>372</v>
      </c>
      <c r="Q128" t="s">
        <v>484</v>
      </c>
      <c r="R128" t="s">
        <v>1</v>
      </c>
      <c r="S128">
        <f t="shared" si="1"/>
        <v>878</v>
      </c>
    </row>
    <row r="129" spans="1:19" ht="300" x14ac:dyDescent="0.25">
      <c r="A129" t="s">
        <v>477</v>
      </c>
      <c r="B129" t="s">
        <v>478</v>
      </c>
      <c r="C129" s="3" t="s">
        <v>1054</v>
      </c>
      <c r="D129" s="3" t="s">
        <v>1057</v>
      </c>
      <c r="E129" s="3" t="s">
        <v>889</v>
      </c>
      <c r="F129" s="3" t="s">
        <v>883</v>
      </c>
      <c r="G129" s="3" t="s">
        <v>26</v>
      </c>
      <c r="H129" s="3" t="s">
        <v>484</v>
      </c>
      <c r="I129" s="3" t="s">
        <v>1</v>
      </c>
      <c r="J129" s="3" t="s">
        <v>26</v>
      </c>
      <c r="K129" s="3" t="s">
        <v>484</v>
      </c>
      <c r="L129" s="3" t="s">
        <v>1</v>
      </c>
      <c r="M129" s="3" t="s">
        <v>1131</v>
      </c>
      <c r="N129" t="s">
        <v>501</v>
      </c>
      <c r="O129" t="s">
        <v>1</v>
      </c>
      <c r="P129" t="s">
        <v>465</v>
      </c>
      <c r="Q129" t="s">
        <v>484</v>
      </c>
      <c r="R129" t="s">
        <v>1</v>
      </c>
      <c r="S129">
        <f t="shared" si="1"/>
        <v>868</v>
      </c>
    </row>
    <row r="130" spans="1:19" ht="300" x14ac:dyDescent="0.25">
      <c r="A130" t="s">
        <v>477</v>
      </c>
      <c r="B130" t="s">
        <v>478</v>
      </c>
      <c r="C130" s="3" t="s">
        <v>1054</v>
      </c>
      <c r="D130" s="3" t="s">
        <v>1057</v>
      </c>
      <c r="E130" s="3" t="s">
        <v>892</v>
      </c>
      <c r="F130" s="3" t="s">
        <v>883</v>
      </c>
      <c r="G130" s="3" t="s">
        <v>26</v>
      </c>
      <c r="H130" s="3" t="s">
        <v>484</v>
      </c>
      <c r="I130" s="3" t="s">
        <v>1</v>
      </c>
      <c r="J130" s="3" t="s">
        <v>1337</v>
      </c>
      <c r="K130" s="3" t="s">
        <v>3</v>
      </c>
      <c r="L130" s="3" t="s">
        <v>1</v>
      </c>
      <c r="M130" s="3" t="s">
        <v>1132</v>
      </c>
      <c r="N130" t="s">
        <v>484</v>
      </c>
      <c r="O130" t="s">
        <v>1</v>
      </c>
      <c r="P130" t="s">
        <v>372</v>
      </c>
      <c r="Q130" t="s">
        <v>484</v>
      </c>
      <c r="R130" t="s">
        <v>1</v>
      </c>
      <c r="S130">
        <f t="shared" si="1"/>
        <v>879</v>
      </c>
    </row>
    <row r="131" spans="1:19" ht="300" x14ac:dyDescent="0.25">
      <c r="A131" t="s">
        <v>477</v>
      </c>
      <c r="B131" t="s">
        <v>478</v>
      </c>
      <c r="C131" s="3" t="s">
        <v>1054</v>
      </c>
      <c r="D131" s="3" t="s">
        <v>1057</v>
      </c>
      <c r="E131" s="3" t="s">
        <v>895</v>
      </c>
      <c r="F131" s="3" t="s">
        <v>883</v>
      </c>
      <c r="G131" s="3" t="s">
        <v>1133</v>
      </c>
      <c r="H131" s="3" t="s">
        <v>484</v>
      </c>
      <c r="I131" s="3" t="s">
        <v>1</v>
      </c>
      <c r="J131" s="3" t="s">
        <v>26</v>
      </c>
      <c r="K131" s="3" t="s">
        <v>484</v>
      </c>
      <c r="L131" s="3" t="s">
        <v>1</v>
      </c>
      <c r="M131" s="3" t="s">
        <v>1098</v>
      </c>
      <c r="N131" t="s">
        <v>484</v>
      </c>
      <c r="O131" t="s">
        <v>1</v>
      </c>
      <c r="P131" t="s">
        <v>465</v>
      </c>
      <c r="Q131" t="s">
        <v>484</v>
      </c>
      <c r="R131" t="s">
        <v>1</v>
      </c>
      <c r="S131">
        <f t="shared" ref="S131:S146" si="2">LEN(D131)+LEN(E131)</f>
        <v>893</v>
      </c>
    </row>
    <row r="132" spans="1:19" ht="300" x14ac:dyDescent="0.25">
      <c r="A132" t="s">
        <v>477</v>
      </c>
      <c r="B132" t="s">
        <v>478</v>
      </c>
      <c r="C132" s="3" t="s">
        <v>1054</v>
      </c>
      <c r="D132" s="3" t="s">
        <v>1057</v>
      </c>
      <c r="E132" s="3" t="s">
        <v>898</v>
      </c>
      <c r="F132" s="3" t="s">
        <v>899</v>
      </c>
      <c r="G132" s="3" t="s">
        <v>1134</v>
      </c>
      <c r="H132" s="3" t="s">
        <v>501</v>
      </c>
      <c r="I132" s="3" t="s">
        <v>1</v>
      </c>
      <c r="J132" s="3" t="s">
        <v>26</v>
      </c>
      <c r="K132" s="3" t="s">
        <v>484</v>
      </c>
      <c r="L132" s="3" t="s">
        <v>1</v>
      </c>
      <c r="M132" s="3" t="s">
        <v>431</v>
      </c>
      <c r="N132" t="s">
        <v>484</v>
      </c>
      <c r="O132" t="s">
        <v>1</v>
      </c>
      <c r="P132" t="s">
        <v>372</v>
      </c>
      <c r="Q132" t="s">
        <v>484</v>
      </c>
      <c r="R132" t="s">
        <v>1</v>
      </c>
      <c r="S132">
        <f t="shared" si="2"/>
        <v>878</v>
      </c>
    </row>
    <row r="133" spans="1:19" ht="409.5" x14ac:dyDescent="0.25">
      <c r="A133" t="s">
        <v>477</v>
      </c>
      <c r="B133" t="s">
        <v>478</v>
      </c>
      <c r="C133" s="3" t="s">
        <v>1054</v>
      </c>
      <c r="D133" s="3" t="s">
        <v>1057</v>
      </c>
      <c r="E133" s="3" t="s">
        <v>902</v>
      </c>
      <c r="F133" s="3" t="s">
        <v>899</v>
      </c>
      <c r="G133" s="3" t="s">
        <v>397</v>
      </c>
      <c r="H133" s="3" t="s">
        <v>484</v>
      </c>
      <c r="I133" s="3" t="s">
        <v>1</v>
      </c>
      <c r="J133" s="3" t="s">
        <v>26</v>
      </c>
      <c r="K133" s="3" t="s">
        <v>484</v>
      </c>
      <c r="L133" s="3" t="s">
        <v>1</v>
      </c>
      <c r="M133" s="3" t="s">
        <v>1129</v>
      </c>
      <c r="N133" t="s">
        <v>484</v>
      </c>
      <c r="O133" t="s">
        <v>1</v>
      </c>
      <c r="P133" s="3" t="s">
        <v>1412</v>
      </c>
      <c r="Q133" s="3" t="s">
        <v>3</v>
      </c>
      <c r="R133" s="3" t="s">
        <v>2</v>
      </c>
      <c r="S133">
        <f t="shared" si="2"/>
        <v>879</v>
      </c>
    </row>
    <row r="134" spans="1:19" ht="300" x14ac:dyDescent="0.25">
      <c r="A134" t="s">
        <v>477</v>
      </c>
      <c r="B134" t="s">
        <v>478</v>
      </c>
      <c r="C134" s="3" t="s">
        <v>1054</v>
      </c>
      <c r="D134" s="3" t="s">
        <v>1057</v>
      </c>
      <c r="E134" s="3" t="s">
        <v>905</v>
      </c>
      <c r="F134" s="3" t="s">
        <v>899</v>
      </c>
      <c r="G134" s="3" t="s">
        <v>397</v>
      </c>
      <c r="H134" s="3" t="s">
        <v>484</v>
      </c>
      <c r="I134" s="3" t="s">
        <v>1</v>
      </c>
      <c r="J134" s="3" t="s">
        <v>1339</v>
      </c>
      <c r="K134" s="3" t="s">
        <v>3</v>
      </c>
      <c r="L134" s="3" t="s">
        <v>1</v>
      </c>
      <c r="M134" s="3" t="s">
        <v>1135</v>
      </c>
      <c r="N134" t="s">
        <v>484</v>
      </c>
      <c r="O134" t="s">
        <v>1</v>
      </c>
      <c r="P134" t="s">
        <v>372</v>
      </c>
      <c r="Q134" t="s">
        <v>484</v>
      </c>
      <c r="R134" t="s">
        <v>1</v>
      </c>
      <c r="S134">
        <f t="shared" si="2"/>
        <v>870</v>
      </c>
    </row>
    <row r="135" spans="1:19" ht="300" x14ac:dyDescent="0.25">
      <c r="A135" t="s">
        <v>477</v>
      </c>
      <c r="B135" t="s">
        <v>478</v>
      </c>
      <c r="C135" s="3" t="s">
        <v>1054</v>
      </c>
      <c r="D135" s="3" t="s">
        <v>1057</v>
      </c>
      <c r="E135" s="3" t="s">
        <v>908</v>
      </c>
      <c r="F135" s="3" t="s">
        <v>899</v>
      </c>
      <c r="G135" s="3" t="s">
        <v>397</v>
      </c>
      <c r="H135" s="3" t="s">
        <v>484</v>
      </c>
      <c r="I135" s="3" t="s">
        <v>1</v>
      </c>
      <c r="J135" s="3" t="s">
        <v>1362</v>
      </c>
      <c r="K135" s="3" t="s">
        <v>501</v>
      </c>
      <c r="L135" s="3" t="s">
        <v>1</v>
      </c>
      <c r="M135" s="3" t="s">
        <v>26</v>
      </c>
      <c r="N135" t="s">
        <v>484</v>
      </c>
      <c r="O135" t="s">
        <v>1</v>
      </c>
      <c r="P135" t="s">
        <v>372</v>
      </c>
      <c r="Q135" t="s">
        <v>484</v>
      </c>
      <c r="R135" t="s">
        <v>1</v>
      </c>
      <c r="S135">
        <f t="shared" si="2"/>
        <v>873</v>
      </c>
    </row>
    <row r="136" spans="1:19" ht="300" x14ac:dyDescent="0.25">
      <c r="A136" t="s">
        <v>477</v>
      </c>
      <c r="B136" t="s">
        <v>478</v>
      </c>
      <c r="C136" s="3" t="s">
        <v>1054</v>
      </c>
      <c r="D136" s="3" t="s">
        <v>1057</v>
      </c>
      <c r="E136" s="3" t="s">
        <v>911</v>
      </c>
      <c r="F136" s="3" t="s">
        <v>899</v>
      </c>
      <c r="G136" s="3" t="s">
        <v>26</v>
      </c>
      <c r="H136" s="3" t="s">
        <v>484</v>
      </c>
      <c r="I136" s="3" t="s">
        <v>1</v>
      </c>
      <c r="J136" s="3" t="s">
        <v>26</v>
      </c>
      <c r="K136" s="3" t="s">
        <v>484</v>
      </c>
      <c r="L136" s="3" t="s">
        <v>1</v>
      </c>
      <c r="M136" s="3" t="s">
        <v>431</v>
      </c>
      <c r="N136" t="s">
        <v>484</v>
      </c>
      <c r="O136" t="s">
        <v>1</v>
      </c>
      <c r="P136" t="s">
        <v>372</v>
      </c>
      <c r="Q136" t="s">
        <v>484</v>
      </c>
      <c r="R136" t="s">
        <v>1</v>
      </c>
      <c r="S136">
        <f t="shared" si="2"/>
        <v>887</v>
      </c>
    </row>
    <row r="137" spans="1:19" ht="300" x14ac:dyDescent="0.25">
      <c r="A137" t="s">
        <v>477</v>
      </c>
      <c r="B137" t="s">
        <v>478</v>
      </c>
      <c r="C137" s="3" t="s">
        <v>1054</v>
      </c>
      <c r="D137" s="3" t="s">
        <v>1057</v>
      </c>
      <c r="E137" s="3" t="s">
        <v>914</v>
      </c>
      <c r="F137" s="3" t="s">
        <v>645</v>
      </c>
      <c r="G137" s="3" t="s">
        <v>1136</v>
      </c>
      <c r="H137" s="3" t="s">
        <v>501</v>
      </c>
      <c r="I137" s="3" t="s">
        <v>1</v>
      </c>
      <c r="J137" s="3" t="s">
        <v>1339</v>
      </c>
      <c r="K137" s="3" t="s">
        <v>3</v>
      </c>
      <c r="L137" s="3" t="s">
        <v>1</v>
      </c>
      <c r="M137" s="3" t="s">
        <v>1050</v>
      </c>
      <c r="N137" t="s">
        <v>484</v>
      </c>
      <c r="O137" t="s">
        <v>1</v>
      </c>
      <c r="P137" s="3" t="s">
        <v>1413</v>
      </c>
      <c r="Q137" s="3" t="s">
        <v>484</v>
      </c>
      <c r="R137" s="3" t="s">
        <v>1</v>
      </c>
      <c r="S137">
        <f t="shared" si="2"/>
        <v>901</v>
      </c>
    </row>
    <row r="138" spans="1:19" ht="409.5" x14ac:dyDescent="0.25">
      <c r="A138" t="s">
        <v>477</v>
      </c>
      <c r="B138" t="s">
        <v>478</v>
      </c>
      <c r="C138" s="3" t="s">
        <v>1054</v>
      </c>
      <c r="D138" s="3" t="s">
        <v>1057</v>
      </c>
      <c r="E138" s="3" t="s">
        <v>917</v>
      </c>
      <c r="F138" s="3" t="s">
        <v>772</v>
      </c>
      <c r="G138" s="3" t="s">
        <v>35</v>
      </c>
      <c r="H138" s="3" t="s">
        <v>484</v>
      </c>
      <c r="I138" s="3" t="s">
        <v>1</v>
      </c>
      <c r="J138" t="s">
        <v>35</v>
      </c>
      <c r="K138" s="3" t="s">
        <v>484</v>
      </c>
      <c r="L138" s="3" t="s">
        <v>1</v>
      </c>
      <c r="M138" s="3" t="s">
        <v>1137</v>
      </c>
      <c r="N138" t="s">
        <v>484</v>
      </c>
      <c r="O138" t="s">
        <v>1</v>
      </c>
      <c r="P138" s="3" t="s">
        <v>1414</v>
      </c>
      <c r="Q138" s="3" t="s">
        <v>3</v>
      </c>
      <c r="R138" s="3" t="s">
        <v>1</v>
      </c>
      <c r="S138">
        <f t="shared" si="2"/>
        <v>920</v>
      </c>
    </row>
    <row r="139" spans="1:19" ht="300" x14ac:dyDescent="0.25">
      <c r="A139" t="s">
        <v>477</v>
      </c>
      <c r="B139" t="s">
        <v>478</v>
      </c>
      <c r="C139" s="3" t="s">
        <v>1054</v>
      </c>
      <c r="D139" s="3" t="s">
        <v>1057</v>
      </c>
      <c r="E139" s="3" t="s">
        <v>920</v>
      </c>
      <c r="F139" s="3" t="s">
        <v>819</v>
      </c>
      <c r="G139" s="3" t="s">
        <v>26</v>
      </c>
      <c r="H139" s="3" t="s">
        <v>501</v>
      </c>
      <c r="I139" s="3" t="s">
        <v>1</v>
      </c>
      <c r="J139" s="3" t="s">
        <v>32</v>
      </c>
      <c r="K139" s="3" t="s">
        <v>484</v>
      </c>
      <c r="L139" s="3" t="s">
        <v>1</v>
      </c>
      <c r="M139" s="3" t="s">
        <v>32</v>
      </c>
      <c r="N139" t="s">
        <v>484</v>
      </c>
      <c r="O139" t="s">
        <v>1</v>
      </c>
      <c r="P139" s="3" t="s">
        <v>465</v>
      </c>
      <c r="Q139" s="3" t="s">
        <v>501</v>
      </c>
      <c r="R139" s="3" t="s">
        <v>1</v>
      </c>
      <c r="S139">
        <f t="shared" si="2"/>
        <v>923</v>
      </c>
    </row>
    <row r="140" spans="1:19" ht="300" x14ac:dyDescent="0.25">
      <c r="A140" t="s">
        <v>477</v>
      </c>
      <c r="B140" t="s">
        <v>478</v>
      </c>
      <c r="C140" s="3" t="s">
        <v>1054</v>
      </c>
      <c r="D140" s="3" t="s">
        <v>1057</v>
      </c>
      <c r="E140" s="3" t="s">
        <v>923</v>
      </c>
      <c r="F140" s="3" t="s">
        <v>867</v>
      </c>
      <c r="G140" s="3" t="s">
        <v>397</v>
      </c>
      <c r="H140" s="3" t="s">
        <v>484</v>
      </c>
      <c r="I140" s="3" t="s">
        <v>1</v>
      </c>
      <c r="J140" s="3" t="s">
        <v>1360</v>
      </c>
      <c r="K140" s="3" t="s">
        <v>501</v>
      </c>
      <c r="L140" s="3" t="s">
        <v>1</v>
      </c>
      <c r="M140" s="3" t="s">
        <v>1065</v>
      </c>
      <c r="N140" t="s">
        <v>3</v>
      </c>
      <c r="O140" t="s">
        <v>1</v>
      </c>
      <c r="P140" t="s">
        <v>372</v>
      </c>
      <c r="Q140" t="s">
        <v>484</v>
      </c>
      <c r="R140" t="s">
        <v>1</v>
      </c>
      <c r="S140">
        <f t="shared" si="2"/>
        <v>911</v>
      </c>
    </row>
    <row r="141" spans="1:19" ht="300" x14ac:dyDescent="0.25">
      <c r="A141" t="s">
        <v>477</v>
      </c>
      <c r="B141" t="s">
        <v>478</v>
      </c>
      <c r="C141" s="3" t="s">
        <v>1054</v>
      </c>
      <c r="D141" s="3" t="s">
        <v>1057</v>
      </c>
      <c r="E141" s="3" t="s">
        <v>926</v>
      </c>
      <c r="F141" s="3" t="s">
        <v>523</v>
      </c>
      <c r="G141" s="3" t="s">
        <v>35</v>
      </c>
      <c r="H141" s="3" t="s">
        <v>484</v>
      </c>
      <c r="I141" s="3" t="s">
        <v>1</v>
      </c>
      <c r="J141" s="3" t="s">
        <v>35</v>
      </c>
      <c r="K141" s="3" t="s">
        <v>484</v>
      </c>
      <c r="L141" s="3" t="s">
        <v>1</v>
      </c>
      <c r="M141" s="3" t="s">
        <v>993</v>
      </c>
      <c r="N141" t="s">
        <v>501</v>
      </c>
      <c r="O141" t="s">
        <v>1</v>
      </c>
      <c r="P141" s="3" t="s">
        <v>465</v>
      </c>
      <c r="Q141" s="3" t="s">
        <v>484</v>
      </c>
      <c r="R141" s="3" t="s">
        <v>1</v>
      </c>
      <c r="S141">
        <f t="shared" si="2"/>
        <v>902</v>
      </c>
    </row>
    <row r="142" spans="1:19" ht="300" x14ac:dyDescent="0.25">
      <c r="A142" t="s">
        <v>477</v>
      </c>
      <c r="B142" t="s">
        <v>478</v>
      </c>
      <c r="C142" s="3" t="s">
        <v>1054</v>
      </c>
      <c r="D142" s="3" t="s">
        <v>1057</v>
      </c>
      <c r="E142" s="3" t="s">
        <v>929</v>
      </c>
      <c r="F142" s="3" t="s">
        <v>629</v>
      </c>
      <c r="G142" s="3" t="s">
        <v>35</v>
      </c>
      <c r="H142" s="3" t="s">
        <v>484</v>
      </c>
      <c r="I142" s="3" t="s">
        <v>1</v>
      </c>
      <c r="J142" t="s">
        <v>35</v>
      </c>
      <c r="K142" s="3" t="s">
        <v>484</v>
      </c>
      <c r="L142" s="3" t="s">
        <v>1</v>
      </c>
      <c r="M142" s="3" t="s">
        <v>1138</v>
      </c>
      <c r="N142" t="s">
        <v>484</v>
      </c>
      <c r="O142" t="s">
        <v>1</v>
      </c>
      <c r="P142" s="3" t="s">
        <v>465</v>
      </c>
      <c r="Q142" s="3" t="s">
        <v>501</v>
      </c>
      <c r="R142" s="3" t="s">
        <v>1</v>
      </c>
      <c r="S142">
        <f t="shared" si="2"/>
        <v>878</v>
      </c>
    </row>
    <row r="143" spans="1:19" ht="300" x14ac:dyDescent="0.25">
      <c r="A143" t="s">
        <v>477</v>
      </c>
      <c r="B143" t="s">
        <v>478</v>
      </c>
      <c r="C143" s="3" t="s">
        <v>1054</v>
      </c>
      <c r="D143" s="3" t="s">
        <v>1057</v>
      </c>
      <c r="E143" s="3" t="s">
        <v>932</v>
      </c>
      <c r="F143" s="3" t="s">
        <v>597</v>
      </c>
      <c r="G143" s="3" t="s">
        <v>26</v>
      </c>
      <c r="H143" s="3" t="s">
        <v>484</v>
      </c>
      <c r="I143" s="3" t="s">
        <v>1</v>
      </c>
      <c r="J143" s="3" t="s">
        <v>26</v>
      </c>
      <c r="K143" s="3" t="s">
        <v>484</v>
      </c>
      <c r="L143" s="3" t="s">
        <v>1</v>
      </c>
      <c r="M143" s="3" t="s">
        <v>1139</v>
      </c>
      <c r="N143" t="s">
        <v>484</v>
      </c>
      <c r="O143" t="s">
        <v>1</v>
      </c>
      <c r="P143" t="s">
        <v>372</v>
      </c>
      <c r="Q143" t="s">
        <v>484</v>
      </c>
      <c r="R143" t="s">
        <v>1</v>
      </c>
      <c r="S143">
        <f t="shared" si="2"/>
        <v>908</v>
      </c>
    </row>
    <row r="144" spans="1:19" ht="300" x14ac:dyDescent="0.25">
      <c r="A144" t="s">
        <v>477</v>
      </c>
      <c r="B144" t="s">
        <v>478</v>
      </c>
      <c r="C144" s="3" t="s">
        <v>1054</v>
      </c>
      <c r="D144" s="3" t="s">
        <v>1057</v>
      </c>
      <c r="E144" s="3" t="s">
        <v>935</v>
      </c>
      <c r="F144" s="3" t="s">
        <v>549</v>
      </c>
      <c r="G144" s="3" t="s">
        <v>1140</v>
      </c>
      <c r="H144" s="3" t="s">
        <v>484</v>
      </c>
      <c r="I144" s="3" t="s">
        <v>1</v>
      </c>
      <c r="J144" s="3" t="s">
        <v>140</v>
      </c>
      <c r="K144" s="3" t="s">
        <v>3</v>
      </c>
      <c r="L144" s="3" t="s">
        <v>1</v>
      </c>
      <c r="M144" s="3" t="s">
        <v>1050</v>
      </c>
      <c r="N144" t="s">
        <v>3</v>
      </c>
      <c r="O144" t="s">
        <v>1</v>
      </c>
      <c r="P144" s="3" t="s">
        <v>465</v>
      </c>
      <c r="Q144" s="3" t="s">
        <v>501</v>
      </c>
      <c r="R144" s="3" t="s">
        <v>1</v>
      </c>
      <c r="S144">
        <f t="shared" si="2"/>
        <v>898</v>
      </c>
    </row>
    <row r="145" spans="1:19" ht="300" x14ac:dyDescent="0.25">
      <c r="A145" t="s">
        <v>477</v>
      </c>
      <c r="B145" t="s">
        <v>478</v>
      </c>
      <c r="C145" s="3" t="s">
        <v>1054</v>
      </c>
      <c r="D145" s="3" t="s">
        <v>1057</v>
      </c>
      <c r="E145" s="3" t="s">
        <v>938</v>
      </c>
      <c r="F145" s="3" t="s">
        <v>883</v>
      </c>
      <c r="G145" s="3" t="s">
        <v>35</v>
      </c>
      <c r="H145" s="3" t="s">
        <v>3</v>
      </c>
      <c r="I145" s="3" t="s">
        <v>1</v>
      </c>
      <c r="J145" s="3" t="s">
        <v>26</v>
      </c>
      <c r="K145" s="3" t="s">
        <v>484</v>
      </c>
      <c r="L145" s="3" t="s">
        <v>1</v>
      </c>
      <c r="M145" s="3" t="s">
        <v>1141</v>
      </c>
      <c r="N145" t="s">
        <v>484</v>
      </c>
      <c r="O145" t="s">
        <v>1</v>
      </c>
      <c r="P145" s="3" t="s">
        <v>953</v>
      </c>
      <c r="Q145" s="3" t="s">
        <v>501</v>
      </c>
      <c r="R145" s="3" t="s">
        <v>1</v>
      </c>
      <c r="S145">
        <f t="shared" si="2"/>
        <v>905</v>
      </c>
    </row>
    <row r="146" spans="1:19" ht="300" x14ac:dyDescent="0.25">
      <c r="A146" t="s">
        <v>477</v>
      </c>
      <c r="B146" t="s">
        <v>478</v>
      </c>
      <c r="C146" s="3" t="s">
        <v>1054</v>
      </c>
      <c r="D146" s="3" t="s">
        <v>1057</v>
      </c>
      <c r="E146" s="3" t="s">
        <v>941</v>
      </c>
      <c r="F146" s="3" t="s">
        <v>523</v>
      </c>
      <c r="G146" s="3" t="s">
        <v>35</v>
      </c>
      <c r="H146" s="3" t="s">
        <v>484</v>
      </c>
      <c r="I146" s="3" t="s">
        <v>1</v>
      </c>
      <c r="J146" s="3" t="s">
        <v>35</v>
      </c>
      <c r="K146" s="3" t="s">
        <v>484</v>
      </c>
      <c r="L146" s="3" t="s">
        <v>1</v>
      </c>
      <c r="M146" s="3" t="s">
        <v>1142</v>
      </c>
      <c r="N146" t="s">
        <v>484</v>
      </c>
      <c r="O146" t="s">
        <v>1</v>
      </c>
      <c r="P146" t="s">
        <v>1283</v>
      </c>
      <c r="Q146" t="s">
        <v>484</v>
      </c>
      <c r="R146" t="s">
        <v>1</v>
      </c>
      <c r="S146">
        <f t="shared" si="2"/>
        <v>903</v>
      </c>
    </row>
  </sheetData>
  <autoFilter ref="A1:R146" xr:uid="{EBCB1C6D-2F27-432F-AE20-D14A872DA87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8420-DDE6-4F6B-85A9-0219A6EECB0D}">
  <dimension ref="A1:S146"/>
  <sheetViews>
    <sheetView workbookViewId="0">
      <pane xSplit="6" ySplit="1" topLeftCell="O2" activePane="bottomRight" state="frozen"/>
      <selection pane="topRight" activeCell="G1" sqref="G1"/>
      <selection pane="bottomLeft" activeCell="A2" sqref="A2"/>
      <selection pane="bottomRight" activeCell="S1" sqref="S1:S2"/>
    </sheetView>
  </sheetViews>
  <sheetFormatPr defaultRowHeight="15" x14ac:dyDescent="0.25"/>
  <cols>
    <col min="3" max="3" width="22.28515625" customWidth="1"/>
    <col min="4" max="4" width="54.5703125" customWidth="1"/>
    <col min="6" max="6" width="25.28515625" customWidth="1"/>
    <col min="7" max="7" width="22.5703125" customWidth="1"/>
    <col min="8" max="8" width="24" customWidth="1"/>
    <col min="9" max="9" width="18.5703125" customWidth="1"/>
    <col min="10" max="10" width="18.5703125" style="3" customWidth="1"/>
    <col min="11" max="12" width="18.5703125" customWidth="1"/>
    <col min="13" max="13" width="35.7109375" customWidth="1"/>
    <col min="14" max="14" width="35.85546875" customWidth="1"/>
    <col min="15" max="15" width="24.42578125" customWidth="1"/>
    <col min="16" max="16" width="20.85546875" style="3" customWidth="1"/>
  </cols>
  <sheetData>
    <row r="1" spans="1:19" ht="45" x14ac:dyDescent="0.25">
      <c r="A1" s="6" t="s">
        <v>6</v>
      </c>
      <c r="B1" s="6" t="s">
        <v>0</v>
      </c>
      <c r="C1" s="6" t="s">
        <v>11</v>
      </c>
      <c r="D1" s="7" t="s">
        <v>12</v>
      </c>
      <c r="E1" s="7" t="s">
        <v>13</v>
      </c>
      <c r="F1" s="1" t="s">
        <v>14</v>
      </c>
      <c r="G1" s="5" t="s">
        <v>15</v>
      </c>
      <c r="H1" s="5" t="s">
        <v>16</v>
      </c>
      <c r="I1" s="5" t="s">
        <v>1366</v>
      </c>
      <c r="J1" s="5" t="s">
        <v>1316</v>
      </c>
      <c r="K1" s="5" t="s">
        <v>1317</v>
      </c>
      <c r="L1" s="5" t="s">
        <v>1318</v>
      </c>
      <c r="M1" s="5" t="s">
        <v>18</v>
      </c>
      <c r="N1" s="5" t="s">
        <v>19</v>
      </c>
      <c r="O1" s="5" t="s">
        <v>20</v>
      </c>
      <c r="P1" s="13" t="s">
        <v>1306</v>
      </c>
      <c r="Q1" s="13" t="s">
        <v>1309</v>
      </c>
      <c r="R1" s="5" t="s">
        <v>1310</v>
      </c>
      <c r="S1" s="22" t="s">
        <v>1442</v>
      </c>
    </row>
    <row r="2" spans="1:19" ht="285" x14ac:dyDescent="0.25">
      <c r="A2" t="s">
        <v>477</v>
      </c>
      <c r="B2" t="s">
        <v>478</v>
      </c>
      <c r="C2" s="3" t="s">
        <v>1143</v>
      </c>
      <c r="D2" s="3" t="s">
        <v>1144</v>
      </c>
      <c r="E2" s="3" t="s">
        <v>481</v>
      </c>
      <c r="F2" s="3" t="s">
        <v>482</v>
      </c>
      <c r="G2" s="3" t="s">
        <v>35</v>
      </c>
      <c r="H2" s="3" t="s">
        <v>484</v>
      </c>
      <c r="I2" s="3" t="s">
        <v>1</v>
      </c>
      <c r="J2" t="s">
        <v>35</v>
      </c>
      <c r="K2" s="3" t="s">
        <v>484</v>
      </c>
      <c r="L2" s="3" t="s">
        <v>1</v>
      </c>
      <c r="M2" s="3" t="s">
        <v>1056</v>
      </c>
      <c r="N2" t="s">
        <v>484</v>
      </c>
      <c r="O2" t="s">
        <v>1</v>
      </c>
      <c r="P2" s="3" t="s">
        <v>447</v>
      </c>
      <c r="Q2" s="3" t="s">
        <v>484</v>
      </c>
      <c r="R2" s="3" t="s">
        <v>1</v>
      </c>
      <c r="S2">
        <f>LEN(D2)+LEN(E2)</f>
        <v>892</v>
      </c>
    </row>
    <row r="3" spans="1:19" ht="285" x14ac:dyDescent="0.25">
      <c r="A3" t="s">
        <v>477</v>
      </c>
      <c r="B3" t="s">
        <v>478</v>
      </c>
      <c r="C3" s="3" t="s">
        <v>1143</v>
      </c>
      <c r="D3" s="3" t="s">
        <v>1144</v>
      </c>
      <c r="E3" s="3" t="s">
        <v>486</v>
      </c>
      <c r="F3" s="3" t="s">
        <v>482</v>
      </c>
      <c r="G3" s="3" t="s">
        <v>1145</v>
      </c>
      <c r="H3" s="3" t="s">
        <v>484</v>
      </c>
      <c r="I3" s="3" t="s">
        <v>1</v>
      </c>
      <c r="J3" t="s">
        <v>35</v>
      </c>
      <c r="K3" s="3" t="s">
        <v>484</v>
      </c>
      <c r="L3" s="3" t="s">
        <v>1</v>
      </c>
      <c r="M3" s="3" t="s">
        <v>1146</v>
      </c>
      <c r="N3" t="s">
        <v>501</v>
      </c>
      <c r="O3" t="s">
        <v>1</v>
      </c>
      <c r="P3" s="3" t="s">
        <v>1297</v>
      </c>
      <c r="Q3" s="3" t="s">
        <v>501</v>
      </c>
      <c r="R3" s="3" t="s">
        <v>1</v>
      </c>
      <c r="S3">
        <f t="shared" ref="S3:S66" si="0">LEN(D3)+LEN(E3)</f>
        <v>891</v>
      </c>
    </row>
    <row r="4" spans="1:19" ht="285" x14ac:dyDescent="0.25">
      <c r="A4" t="s">
        <v>477</v>
      </c>
      <c r="B4" t="s">
        <v>478</v>
      </c>
      <c r="C4" s="3" t="s">
        <v>1143</v>
      </c>
      <c r="D4" s="3" t="s">
        <v>1144</v>
      </c>
      <c r="E4" s="3" t="s">
        <v>489</v>
      </c>
      <c r="F4" s="3" t="s">
        <v>482</v>
      </c>
      <c r="G4" s="3" t="s">
        <v>397</v>
      </c>
      <c r="H4" s="3" t="s">
        <v>501</v>
      </c>
      <c r="I4" s="3" t="s">
        <v>1</v>
      </c>
      <c r="J4" t="s">
        <v>35</v>
      </c>
      <c r="K4" s="3" t="s">
        <v>484</v>
      </c>
      <c r="L4" s="3" t="s">
        <v>1</v>
      </c>
      <c r="M4" s="3" t="s">
        <v>993</v>
      </c>
      <c r="N4" t="s">
        <v>501</v>
      </c>
      <c r="O4" t="s">
        <v>1</v>
      </c>
      <c r="P4" s="3" t="s">
        <v>447</v>
      </c>
      <c r="Q4" s="3" t="s">
        <v>484</v>
      </c>
      <c r="R4" s="3" t="s">
        <v>1</v>
      </c>
      <c r="S4">
        <f t="shared" si="0"/>
        <v>885</v>
      </c>
    </row>
    <row r="5" spans="1:19" ht="285" x14ac:dyDescent="0.25">
      <c r="A5" t="s">
        <v>477</v>
      </c>
      <c r="B5" t="s">
        <v>478</v>
      </c>
      <c r="C5" s="3" t="s">
        <v>1143</v>
      </c>
      <c r="D5" s="3" t="s">
        <v>1144</v>
      </c>
      <c r="E5" s="3" t="s">
        <v>492</v>
      </c>
      <c r="F5" s="3" t="s">
        <v>482</v>
      </c>
      <c r="G5" s="3" t="s">
        <v>397</v>
      </c>
      <c r="H5" s="3" t="s">
        <v>501</v>
      </c>
      <c r="I5" s="3" t="s">
        <v>1</v>
      </c>
      <c r="J5" t="s">
        <v>35</v>
      </c>
      <c r="K5" s="3" t="s">
        <v>484</v>
      </c>
      <c r="L5" s="3" t="s">
        <v>1</v>
      </c>
      <c r="M5" s="3" t="s">
        <v>1147</v>
      </c>
      <c r="N5" t="s">
        <v>484</v>
      </c>
      <c r="O5" t="s">
        <v>1</v>
      </c>
      <c r="P5" s="3" t="s">
        <v>447</v>
      </c>
      <c r="Q5" s="3" t="s">
        <v>484</v>
      </c>
      <c r="R5" s="3" t="s">
        <v>1</v>
      </c>
      <c r="S5">
        <f t="shared" si="0"/>
        <v>871</v>
      </c>
    </row>
    <row r="6" spans="1:19" ht="409.5" x14ac:dyDescent="0.25">
      <c r="A6" t="s">
        <v>477</v>
      </c>
      <c r="B6" t="s">
        <v>478</v>
      </c>
      <c r="C6" s="3" t="s">
        <v>1143</v>
      </c>
      <c r="D6" s="3" t="s">
        <v>1144</v>
      </c>
      <c r="E6" s="3" t="s">
        <v>495</v>
      </c>
      <c r="F6" s="3" t="s">
        <v>482</v>
      </c>
      <c r="G6" s="3" t="s">
        <v>35</v>
      </c>
      <c r="H6" s="3" t="s">
        <v>484</v>
      </c>
      <c r="I6" s="3" t="s">
        <v>1</v>
      </c>
      <c r="J6" t="s">
        <v>35</v>
      </c>
      <c r="K6" s="3" t="s">
        <v>484</v>
      </c>
      <c r="L6" s="3" t="s">
        <v>1</v>
      </c>
      <c r="M6" s="3" t="s">
        <v>1148</v>
      </c>
      <c r="N6" t="s">
        <v>484</v>
      </c>
      <c r="O6" t="s">
        <v>1</v>
      </c>
      <c r="P6" s="3" t="s">
        <v>1415</v>
      </c>
      <c r="Q6" s="3" t="s">
        <v>3</v>
      </c>
      <c r="R6" s="3" t="s">
        <v>1</v>
      </c>
      <c r="S6">
        <f t="shared" si="0"/>
        <v>890</v>
      </c>
    </row>
    <row r="7" spans="1:19" ht="285" x14ac:dyDescent="0.25">
      <c r="A7" t="s">
        <v>477</v>
      </c>
      <c r="B7" t="s">
        <v>478</v>
      </c>
      <c r="C7" s="3" t="s">
        <v>1143</v>
      </c>
      <c r="D7" s="3" t="s">
        <v>1144</v>
      </c>
      <c r="E7" s="3" t="s">
        <v>498</v>
      </c>
      <c r="F7" s="3" t="s">
        <v>499</v>
      </c>
      <c r="G7" s="3" t="s">
        <v>35</v>
      </c>
      <c r="H7" s="3" t="s">
        <v>484</v>
      </c>
      <c r="I7" s="3" t="s">
        <v>1</v>
      </c>
      <c r="J7" s="3" t="s">
        <v>1367</v>
      </c>
      <c r="K7" s="3" t="s">
        <v>484</v>
      </c>
      <c r="L7" s="3" t="s">
        <v>1</v>
      </c>
      <c r="M7" s="3" t="s">
        <v>1149</v>
      </c>
      <c r="N7" t="s">
        <v>484</v>
      </c>
      <c r="O7" t="s">
        <v>1</v>
      </c>
      <c r="P7" s="3" t="s">
        <v>953</v>
      </c>
      <c r="Q7" s="3" t="s">
        <v>501</v>
      </c>
      <c r="R7" s="3" t="s">
        <v>1</v>
      </c>
      <c r="S7">
        <f t="shared" si="0"/>
        <v>885</v>
      </c>
    </row>
    <row r="8" spans="1:19" ht="360" x14ac:dyDescent="0.25">
      <c r="A8" t="s">
        <v>477</v>
      </c>
      <c r="B8" t="s">
        <v>478</v>
      </c>
      <c r="C8" s="3" t="s">
        <v>1143</v>
      </c>
      <c r="D8" s="3" t="s">
        <v>1144</v>
      </c>
      <c r="E8" s="3" t="s">
        <v>503</v>
      </c>
      <c r="F8" s="3" t="s">
        <v>499</v>
      </c>
      <c r="G8" s="3" t="s">
        <v>999</v>
      </c>
      <c r="H8" s="3" t="s">
        <v>501</v>
      </c>
      <c r="I8" s="3" t="s">
        <v>1</v>
      </c>
      <c r="J8" s="3" t="s">
        <v>1340</v>
      </c>
      <c r="K8" s="3" t="s">
        <v>3</v>
      </c>
      <c r="L8" s="3" t="s">
        <v>1</v>
      </c>
      <c r="M8" s="3" t="s">
        <v>1150</v>
      </c>
      <c r="N8" s="3" t="s">
        <v>501</v>
      </c>
      <c r="O8" s="3" t="s">
        <v>1</v>
      </c>
      <c r="P8" s="3" t="s">
        <v>1416</v>
      </c>
      <c r="Q8" s="3" t="s">
        <v>3</v>
      </c>
      <c r="R8" s="3" t="s">
        <v>1</v>
      </c>
      <c r="S8">
        <f t="shared" si="0"/>
        <v>878</v>
      </c>
    </row>
    <row r="9" spans="1:19" ht="285" x14ac:dyDescent="0.25">
      <c r="A9" t="s">
        <v>477</v>
      </c>
      <c r="B9" t="s">
        <v>478</v>
      </c>
      <c r="C9" s="3" t="s">
        <v>1143</v>
      </c>
      <c r="D9" s="3" t="s">
        <v>1144</v>
      </c>
      <c r="E9" s="3" t="s">
        <v>506</v>
      </c>
      <c r="F9" s="3" t="s">
        <v>499</v>
      </c>
      <c r="G9" s="3" t="s">
        <v>999</v>
      </c>
      <c r="H9" s="3" t="s">
        <v>501</v>
      </c>
      <c r="I9" s="3" t="s">
        <v>1</v>
      </c>
      <c r="J9" s="3" t="s">
        <v>1368</v>
      </c>
      <c r="K9" s="3" t="s">
        <v>501</v>
      </c>
      <c r="L9" s="3" t="s">
        <v>1</v>
      </c>
      <c r="M9" s="3" t="s">
        <v>32</v>
      </c>
      <c r="N9" s="3" t="s">
        <v>501</v>
      </c>
      <c r="O9" s="3" t="s">
        <v>1</v>
      </c>
      <c r="P9" s="3" t="s">
        <v>953</v>
      </c>
      <c r="Q9" s="3" t="s">
        <v>501</v>
      </c>
      <c r="R9" s="3" t="s">
        <v>1</v>
      </c>
      <c r="S9">
        <f t="shared" si="0"/>
        <v>877</v>
      </c>
    </row>
    <row r="10" spans="1:19" ht="285" x14ac:dyDescent="0.25">
      <c r="A10" t="s">
        <v>477</v>
      </c>
      <c r="B10" t="s">
        <v>478</v>
      </c>
      <c r="C10" s="3" t="s">
        <v>1143</v>
      </c>
      <c r="D10" s="3" t="s">
        <v>1144</v>
      </c>
      <c r="E10" s="3" t="s">
        <v>509</v>
      </c>
      <c r="F10" s="3" t="s">
        <v>499</v>
      </c>
      <c r="G10" s="3" t="s">
        <v>26</v>
      </c>
      <c r="H10" s="3" t="s">
        <v>501</v>
      </c>
      <c r="I10" s="3" t="s">
        <v>1</v>
      </c>
      <c r="J10" s="3" t="s">
        <v>1337</v>
      </c>
      <c r="K10" s="3" t="s">
        <v>3</v>
      </c>
      <c r="L10" s="3" t="s">
        <v>1</v>
      </c>
      <c r="M10" s="3" t="s">
        <v>1151</v>
      </c>
      <c r="N10" t="s">
        <v>501</v>
      </c>
      <c r="O10" t="s">
        <v>1</v>
      </c>
      <c r="P10" s="3" t="s">
        <v>465</v>
      </c>
      <c r="Q10" s="3" t="s">
        <v>501</v>
      </c>
      <c r="R10" s="3" t="s">
        <v>1</v>
      </c>
      <c r="S10">
        <f t="shared" si="0"/>
        <v>887</v>
      </c>
    </row>
    <row r="11" spans="1:19" ht="285" x14ac:dyDescent="0.25">
      <c r="A11" t="s">
        <v>477</v>
      </c>
      <c r="B11" t="s">
        <v>478</v>
      </c>
      <c r="C11" s="3" t="s">
        <v>1143</v>
      </c>
      <c r="D11" s="3" t="s">
        <v>1144</v>
      </c>
      <c r="E11" s="3" t="s">
        <v>512</v>
      </c>
      <c r="F11" s="3" t="s">
        <v>499</v>
      </c>
      <c r="G11" s="3" t="s">
        <v>26</v>
      </c>
      <c r="H11" s="3" t="s">
        <v>501</v>
      </c>
      <c r="I11" s="3" t="s">
        <v>1</v>
      </c>
      <c r="J11" s="3" t="s">
        <v>1338</v>
      </c>
      <c r="K11" s="3" t="s">
        <v>3</v>
      </c>
      <c r="L11" s="3" t="s">
        <v>1</v>
      </c>
      <c r="M11" s="3" t="s">
        <v>1152</v>
      </c>
      <c r="N11" t="s">
        <v>484</v>
      </c>
      <c r="O11" t="s">
        <v>1</v>
      </c>
      <c r="P11" s="3" t="s">
        <v>465</v>
      </c>
      <c r="Q11" s="3" t="s">
        <v>501</v>
      </c>
      <c r="R11" s="3" t="s">
        <v>1</v>
      </c>
      <c r="S11">
        <f t="shared" si="0"/>
        <v>887</v>
      </c>
    </row>
    <row r="12" spans="1:19" ht="285" x14ac:dyDescent="0.25">
      <c r="A12" t="s">
        <v>477</v>
      </c>
      <c r="B12" t="s">
        <v>478</v>
      </c>
      <c r="C12" s="3" t="s">
        <v>1143</v>
      </c>
      <c r="D12" s="3" t="s">
        <v>1144</v>
      </c>
      <c r="E12" s="3" t="s">
        <v>515</v>
      </c>
      <c r="F12" s="3" t="s">
        <v>516</v>
      </c>
      <c r="G12" s="3" t="s">
        <v>35</v>
      </c>
      <c r="H12" s="3" t="s">
        <v>484</v>
      </c>
      <c r="I12" s="3" t="s">
        <v>1</v>
      </c>
      <c r="J12" t="s">
        <v>35</v>
      </c>
      <c r="K12" s="3" t="s">
        <v>484</v>
      </c>
      <c r="L12" s="3" t="s">
        <v>1</v>
      </c>
      <c r="M12" s="3" t="s">
        <v>1153</v>
      </c>
      <c r="N12" t="s">
        <v>484</v>
      </c>
      <c r="O12" t="s">
        <v>1</v>
      </c>
      <c r="P12" s="3" t="s">
        <v>407</v>
      </c>
      <c r="Q12" s="3" t="s">
        <v>484</v>
      </c>
      <c r="R12" s="3" t="s">
        <v>1</v>
      </c>
      <c r="S12">
        <f t="shared" si="0"/>
        <v>883</v>
      </c>
    </row>
    <row r="13" spans="1:19" ht="285" x14ac:dyDescent="0.25">
      <c r="A13" t="s">
        <v>477</v>
      </c>
      <c r="B13" t="s">
        <v>478</v>
      </c>
      <c r="C13" s="3" t="s">
        <v>1143</v>
      </c>
      <c r="D13" s="3" t="s">
        <v>1144</v>
      </c>
      <c r="E13" s="3" t="s">
        <v>519</v>
      </c>
      <c r="F13" s="3" t="s">
        <v>516</v>
      </c>
      <c r="G13" s="3" t="s">
        <v>35</v>
      </c>
      <c r="H13" s="3" t="s">
        <v>484</v>
      </c>
      <c r="I13" s="3" t="s">
        <v>1</v>
      </c>
      <c r="J13" t="s">
        <v>35</v>
      </c>
      <c r="K13" s="3" t="s">
        <v>484</v>
      </c>
      <c r="L13" s="3" t="s">
        <v>1</v>
      </c>
      <c r="M13" s="3" t="s">
        <v>1154</v>
      </c>
      <c r="N13" t="s">
        <v>484</v>
      </c>
      <c r="O13" t="s">
        <v>1</v>
      </c>
      <c r="P13" s="3" t="s">
        <v>407</v>
      </c>
      <c r="Q13" s="3" t="s">
        <v>484</v>
      </c>
      <c r="R13" s="3" t="s">
        <v>1</v>
      </c>
      <c r="S13">
        <f t="shared" si="0"/>
        <v>883</v>
      </c>
    </row>
    <row r="14" spans="1:19" ht="409.5" x14ac:dyDescent="0.25">
      <c r="A14" t="s">
        <v>477</v>
      </c>
      <c r="B14" t="s">
        <v>478</v>
      </c>
      <c r="C14" s="3" t="s">
        <v>1143</v>
      </c>
      <c r="D14" s="3" t="s">
        <v>1144</v>
      </c>
      <c r="E14" s="3" t="s">
        <v>522</v>
      </c>
      <c r="F14" s="3" t="s">
        <v>523</v>
      </c>
      <c r="G14" s="3" t="s">
        <v>35</v>
      </c>
      <c r="H14" s="3" t="s">
        <v>484</v>
      </c>
      <c r="I14" s="3" t="s">
        <v>1</v>
      </c>
      <c r="J14" s="3" t="s">
        <v>35</v>
      </c>
      <c r="K14" s="3" t="s">
        <v>501</v>
      </c>
      <c r="L14" s="3" t="s">
        <v>1</v>
      </c>
      <c r="M14" s="3" t="s">
        <v>1067</v>
      </c>
      <c r="N14" t="s">
        <v>3</v>
      </c>
      <c r="O14" t="s">
        <v>1</v>
      </c>
      <c r="P14" s="3" t="s">
        <v>1417</v>
      </c>
      <c r="Q14" s="3" t="s">
        <v>3</v>
      </c>
      <c r="R14" s="3" t="s">
        <v>1</v>
      </c>
      <c r="S14">
        <f t="shared" si="0"/>
        <v>888</v>
      </c>
    </row>
    <row r="15" spans="1:19" ht="285" x14ac:dyDescent="0.25">
      <c r="A15" t="s">
        <v>477</v>
      </c>
      <c r="B15" t="s">
        <v>478</v>
      </c>
      <c r="C15" s="3" t="s">
        <v>1143</v>
      </c>
      <c r="D15" s="3" t="s">
        <v>1144</v>
      </c>
      <c r="E15" s="3" t="s">
        <v>526</v>
      </c>
      <c r="F15" s="3" t="s">
        <v>516</v>
      </c>
      <c r="G15" s="3" t="s">
        <v>959</v>
      </c>
      <c r="H15" s="3" t="s">
        <v>484</v>
      </c>
      <c r="I15" s="3" t="s">
        <v>1</v>
      </c>
      <c r="J15" t="s">
        <v>35</v>
      </c>
      <c r="K15" s="3" t="s">
        <v>484</v>
      </c>
      <c r="L15" s="3" t="s">
        <v>1</v>
      </c>
      <c r="M15" s="3" t="s">
        <v>1155</v>
      </c>
      <c r="N15" t="s">
        <v>484</v>
      </c>
      <c r="O15" t="s">
        <v>1</v>
      </c>
      <c r="P15" s="3" t="s">
        <v>407</v>
      </c>
      <c r="Q15" s="3" t="s">
        <v>484</v>
      </c>
      <c r="R15" s="3" t="s">
        <v>1</v>
      </c>
      <c r="S15">
        <f t="shared" si="0"/>
        <v>883</v>
      </c>
    </row>
    <row r="16" spans="1:19" ht="285" x14ac:dyDescent="0.25">
      <c r="A16" t="s">
        <v>477</v>
      </c>
      <c r="B16" t="s">
        <v>478</v>
      </c>
      <c r="C16" s="3" t="s">
        <v>1143</v>
      </c>
      <c r="D16" s="3" t="s">
        <v>1144</v>
      </c>
      <c r="E16" s="3" t="s">
        <v>529</v>
      </c>
      <c r="F16" s="3" t="s">
        <v>516</v>
      </c>
      <c r="G16" s="3" t="s">
        <v>35</v>
      </c>
      <c r="H16" s="3" t="s">
        <v>484</v>
      </c>
      <c r="I16" s="3" t="s">
        <v>1</v>
      </c>
      <c r="J16" t="s">
        <v>35</v>
      </c>
      <c r="K16" s="3" t="s">
        <v>484</v>
      </c>
      <c r="L16" s="3" t="s">
        <v>1</v>
      </c>
      <c r="M16" s="3" t="s">
        <v>1156</v>
      </c>
      <c r="N16" t="s">
        <v>501</v>
      </c>
      <c r="O16" t="s">
        <v>1</v>
      </c>
      <c r="P16" s="3" t="s">
        <v>1297</v>
      </c>
      <c r="Q16" s="3" t="s">
        <v>501</v>
      </c>
      <c r="R16" s="3" t="s">
        <v>1</v>
      </c>
      <c r="S16">
        <f t="shared" si="0"/>
        <v>877</v>
      </c>
    </row>
    <row r="17" spans="1:19" ht="285" x14ac:dyDescent="0.25">
      <c r="A17" t="s">
        <v>477</v>
      </c>
      <c r="B17" t="s">
        <v>478</v>
      </c>
      <c r="C17" s="3" t="s">
        <v>1143</v>
      </c>
      <c r="D17" s="3" t="s">
        <v>1144</v>
      </c>
      <c r="E17" s="3" t="s">
        <v>532</v>
      </c>
      <c r="F17" s="3" t="s">
        <v>533</v>
      </c>
      <c r="G17" s="3" t="s">
        <v>964</v>
      </c>
      <c r="H17" s="3" t="s">
        <v>484</v>
      </c>
      <c r="I17" s="3" t="s">
        <v>1</v>
      </c>
      <c r="J17" s="3" t="s">
        <v>1369</v>
      </c>
      <c r="K17" s="3" t="s">
        <v>484</v>
      </c>
      <c r="L17" s="3" t="s">
        <v>1</v>
      </c>
      <c r="M17" s="3" t="s">
        <v>1157</v>
      </c>
      <c r="N17" t="s">
        <v>501</v>
      </c>
      <c r="O17" t="s">
        <v>2</v>
      </c>
      <c r="P17" s="3" t="s">
        <v>388</v>
      </c>
      <c r="Q17" s="3" t="s">
        <v>501</v>
      </c>
      <c r="R17" s="3" t="s">
        <v>1</v>
      </c>
      <c r="S17">
        <f t="shared" si="0"/>
        <v>885</v>
      </c>
    </row>
    <row r="18" spans="1:19" ht="285" x14ac:dyDescent="0.25">
      <c r="A18" t="s">
        <v>477</v>
      </c>
      <c r="B18" t="s">
        <v>478</v>
      </c>
      <c r="C18" s="3" t="s">
        <v>1143</v>
      </c>
      <c r="D18" s="3" t="s">
        <v>1144</v>
      </c>
      <c r="E18" s="3" t="s">
        <v>536</v>
      </c>
      <c r="F18" s="3" t="s">
        <v>533</v>
      </c>
      <c r="G18" s="3" t="s">
        <v>1030</v>
      </c>
      <c r="H18" s="3" t="s">
        <v>501</v>
      </c>
      <c r="I18" s="3" t="s">
        <v>1</v>
      </c>
      <c r="J18" t="s">
        <v>35</v>
      </c>
      <c r="K18" s="3" t="s">
        <v>484</v>
      </c>
      <c r="L18" s="3" t="s">
        <v>1</v>
      </c>
      <c r="M18" s="3" t="s">
        <v>447</v>
      </c>
      <c r="N18" t="s">
        <v>484</v>
      </c>
      <c r="O18" t="s">
        <v>1</v>
      </c>
      <c r="P18" s="3" t="s">
        <v>447</v>
      </c>
      <c r="Q18" s="3" t="s">
        <v>484</v>
      </c>
      <c r="R18" s="3" t="s">
        <v>1</v>
      </c>
      <c r="S18">
        <f t="shared" si="0"/>
        <v>887</v>
      </c>
    </row>
    <row r="19" spans="1:19" ht="285" x14ac:dyDescent="0.25">
      <c r="A19" t="s">
        <v>477</v>
      </c>
      <c r="B19" t="s">
        <v>478</v>
      </c>
      <c r="C19" s="3" t="s">
        <v>1143</v>
      </c>
      <c r="D19" s="3" t="s">
        <v>1144</v>
      </c>
      <c r="E19" s="3" t="s">
        <v>539</v>
      </c>
      <c r="F19" s="3" t="s">
        <v>533</v>
      </c>
      <c r="G19" s="3" t="s">
        <v>35</v>
      </c>
      <c r="H19" s="3" t="s">
        <v>484</v>
      </c>
      <c r="I19" s="3" t="s">
        <v>1</v>
      </c>
      <c r="J19" s="3" t="s">
        <v>1030</v>
      </c>
      <c r="K19" s="3" t="s">
        <v>3</v>
      </c>
      <c r="L19" s="3" t="s">
        <v>1</v>
      </c>
      <c r="M19" s="3" t="s">
        <v>1158</v>
      </c>
      <c r="N19" t="s">
        <v>501</v>
      </c>
      <c r="O19" t="s">
        <v>1</v>
      </c>
      <c r="P19" s="3" t="s">
        <v>447</v>
      </c>
      <c r="Q19" s="3" t="s">
        <v>484</v>
      </c>
      <c r="R19" s="3" t="s">
        <v>1</v>
      </c>
      <c r="S19">
        <f t="shared" si="0"/>
        <v>887</v>
      </c>
    </row>
    <row r="20" spans="1:19" ht="285" x14ac:dyDescent="0.25">
      <c r="A20" t="s">
        <v>477</v>
      </c>
      <c r="B20" t="s">
        <v>478</v>
      </c>
      <c r="C20" s="3" t="s">
        <v>1143</v>
      </c>
      <c r="D20" s="3" t="s">
        <v>1144</v>
      </c>
      <c r="E20" s="3" t="s">
        <v>542</v>
      </c>
      <c r="F20" s="3" t="s">
        <v>533</v>
      </c>
      <c r="G20" s="3" t="s">
        <v>964</v>
      </c>
      <c r="H20" s="3" t="s">
        <v>484</v>
      </c>
      <c r="I20" s="3" t="s">
        <v>1</v>
      </c>
      <c r="J20" t="s">
        <v>35</v>
      </c>
      <c r="K20" s="3" t="s">
        <v>484</v>
      </c>
      <c r="L20" s="3" t="s">
        <v>1</v>
      </c>
      <c r="M20" s="3" t="s">
        <v>1068</v>
      </c>
      <c r="N20" t="s">
        <v>484</v>
      </c>
      <c r="O20" t="s">
        <v>1</v>
      </c>
      <c r="P20" s="3" t="s">
        <v>388</v>
      </c>
      <c r="Q20" s="3" t="s">
        <v>501</v>
      </c>
      <c r="R20" s="3" t="s">
        <v>1</v>
      </c>
      <c r="S20">
        <f t="shared" si="0"/>
        <v>878</v>
      </c>
    </row>
    <row r="21" spans="1:19" ht="285" x14ac:dyDescent="0.25">
      <c r="A21" t="s">
        <v>477</v>
      </c>
      <c r="B21" t="s">
        <v>478</v>
      </c>
      <c r="C21" s="3" t="s">
        <v>1143</v>
      </c>
      <c r="D21" s="3" t="s">
        <v>1144</v>
      </c>
      <c r="E21" s="3" t="s">
        <v>545</v>
      </c>
      <c r="F21" s="3" t="s">
        <v>533</v>
      </c>
      <c r="G21" s="3" t="s">
        <v>35</v>
      </c>
      <c r="H21" s="3" t="s">
        <v>484</v>
      </c>
      <c r="I21" s="3" t="s">
        <v>1</v>
      </c>
      <c r="J21" t="s">
        <v>35</v>
      </c>
      <c r="K21" s="3" t="s">
        <v>484</v>
      </c>
      <c r="L21" s="3" t="s">
        <v>1</v>
      </c>
      <c r="M21" s="3" t="s">
        <v>1159</v>
      </c>
      <c r="N21" t="s">
        <v>484</v>
      </c>
      <c r="O21" t="s">
        <v>1</v>
      </c>
      <c r="P21" s="3" t="s">
        <v>447</v>
      </c>
      <c r="Q21" s="3" t="s">
        <v>484</v>
      </c>
      <c r="R21" s="3" t="s">
        <v>1</v>
      </c>
      <c r="S21">
        <f t="shared" si="0"/>
        <v>894</v>
      </c>
    </row>
    <row r="22" spans="1:19" ht="285" x14ac:dyDescent="0.25">
      <c r="A22" t="s">
        <v>477</v>
      </c>
      <c r="B22" t="s">
        <v>478</v>
      </c>
      <c r="C22" s="3" t="s">
        <v>1143</v>
      </c>
      <c r="D22" s="3" t="s">
        <v>1144</v>
      </c>
      <c r="E22" s="3" t="s">
        <v>548</v>
      </c>
      <c r="F22" s="3" t="s">
        <v>549</v>
      </c>
      <c r="G22" s="3" t="s">
        <v>952</v>
      </c>
      <c r="H22" s="3" t="s">
        <v>484</v>
      </c>
      <c r="I22" s="3" t="s">
        <v>1</v>
      </c>
      <c r="J22" s="3" t="s">
        <v>1360</v>
      </c>
      <c r="K22" s="3" t="s">
        <v>484</v>
      </c>
      <c r="L22" s="3" t="s">
        <v>1</v>
      </c>
      <c r="M22" s="3" t="s">
        <v>1071</v>
      </c>
      <c r="N22" t="s">
        <v>484</v>
      </c>
      <c r="O22" t="s">
        <v>1</v>
      </c>
      <c r="P22" s="3" t="s">
        <v>388</v>
      </c>
      <c r="Q22" s="3" t="s">
        <v>484</v>
      </c>
      <c r="R22" s="3" t="s">
        <v>1</v>
      </c>
      <c r="S22">
        <f t="shared" si="0"/>
        <v>892</v>
      </c>
    </row>
    <row r="23" spans="1:19" ht="285" x14ac:dyDescent="0.25">
      <c r="A23" t="s">
        <v>477</v>
      </c>
      <c r="B23" t="s">
        <v>478</v>
      </c>
      <c r="C23" s="3" t="s">
        <v>1143</v>
      </c>
      <c r="D23" s="3" t="s">
        <v>1144</v>
      </c>
      <c r="E23" s="3" t="s">
        <v>552</v>
      </c>
      <c r="F23" s="3" t="s">
        <v>549</v>
      </c>
      <c r="G23" s="3" t="s">
        <v>1160</v>
      </c>
      <c r="H23" s="3" t="s">
        <v>3</v>
      </c>
      <c r="I23" s="3" t="s">
        <v>1</v>
      </c>
      <c r="J23" t="s">
        <v>35</v>
      </c>
      <c r="K23" s="3" t="s">
        <v>484</v>
      </c>
      <c r="L23" s="3" t="s">
        <v>1</v>
      </c>
      <c r="M23" s="3" t="s">
        <v>1161</v>
      </c>
      <c r="N23" t="s">
        <v>484</v>
      </c>
      <c r="O23" t="s">
        <v>1</v>
      </c>
      <c r="P23" s="3" t="s">
        <v>388</v>
      </c>
      <c r="Q23" s="3" t="s">
        <v>484</v>
      </c>
      <c r="R23" s="3" t="s">
        <v>1</v>
      </c>
      <c r="S23">
        <f t="shared" si="0"/>
        <v>873</v>
      </c>
    </row>
    <row r="24" spans="1:19" ht="285" x14ac:dyDescent="0.25">
      <c r="A24" t="s">
        <v>477</v>
      </c>
      <c r="B24" t="s">
        <v>478</v>
      </c>
      <c r="C24" s="3" t="s">
        <v>1143</v>
      </c>
      <c r="D24" s="3" t="s">
        <v>1144</v>
      </c>
      <c r="E24" s="3" t="s">
        <v>555</v>
      </c>
      <c r="F24" s="3" t="s">
        <v>549</v>
      </c>
      <c r="G24" s="3" t="s">
        <v>35</v>
      </c>
      <c r="H24" s="3" t="s">
        <v>484</v>
      </c>
      <c r="I24" s="3" t="s">
        <v>1</v>
      </c>
      <c r="J24" s="3" t="s">
        <v>1339</v>
      </c>
      <c r="K24" s="3" t="s">
        <v>3</v>
      </c>
      <c r="L24" s="3" t="s">
        <v>1</v>
      </c>
      <c r="M24" s="3" t="s">
        <v>1162</v>
      </c>
      <c r="N24" t="s">
        <v>484</v>
      </c>
      <c r="O24" t="s">
        <v>1</v>
      </c>
      <c r="P24" s="3" t="s">
        <v>388</v>
      </c>
      <c r="Q24" s="3" t="s">
        <v>484</v>
      </c>
      <c r="R24" s="3" t="s">
        <v>1</v>
      </c>
      <c r="S24">
        <f t="shared" si="0"/>
        <v>870</v>
      </c>
    </row>
    <row r="25" spans="1:19" ht="285" x14ac:dyDescent="0.25">
      <c r="A25" t="s">
        <v>477</v>
      </c>
      <c r="B25" t="s">
        <v>478</v>
      </c>
      <c r="C25" s="3" t="s">
        <v>1143</v>
      </c>
      <c r="D25" s="3" t="s">
        <v>1144</v>
      </c>
      <c r="E25" s="3" t="s">
        <v>558</v>
      </c>
      <c r="F25" s="3" t="s">
        <v>549</v>
      </c>
      <c r="G25" s="3" t="s">
        <v>1160</v>
      </c>
      <c r="H25" s="3" t="s">
        <v>3</v>
      </c>
      <c r="I25" s="3" t="s">
        <v>1</v>
      </c>
      <c r="J25" s="3" t="s">
        <v>32</v>
      </c>
      <c r="K25" s="3" t="s">
        <v>484</v>
      </c>
      <c r="L25" s="3" t="s">
        <v>1</v>
      </c>
      <c r="M25" s="3" t="s">
        <v>1163</v>
      </c>
      <c r="N25" t="s">
        <v>484</v>
      </c>
      <c r="O25" t="s">
        <v>1</v>
      </c>
      <c r="P25" s="3" t="s">
        <v>953</v>
      </c>
      <c r="Q25" s="3" t="s">
        <v>484</v>
      </c>
      <c r="R25" s="3" t="s">
        <v>1</v>
      </c>
      <c r="S25">
        <f t="shared" si="0"/>
        <v>875</v>
      </c>
    </row>
    <row r="26" spans="1:19" ht="285" x14ac:dyDescent="0.25">
      <c r="A26" t="s">
        <v>477</v>
      </c>
      <c r="B26" t="s">
        <v>478</v>
      </c>
      <c r="C26" s="3" t="s">
        <v>1143</v>
      </c>
      <c r="D26" s="3" t="s">
        <v>1144</v>
      </c>
      <c r="E26" s="3" t="s">
        <v>561</v>
      </c>
      <c r="F26" s="3" t="s">
        <v>549</v>
      </c>
      <c r="G26" s="3" t="s">
        <v>32</v>
      </c>
      <c r="H26" s="3" t="s">
        <v>484</v>
      </c>
      <c r="I26" s="3" t="s">
        <v>1</v>
      </c>
      <c r="J26" s="3" t="s">
        <v>1370</v>
      </c>
      <c r="K26" s="3" t="s">
        <v>3</v>
      </c>
      <c r="L26" s="3" t="s">
        <v>1</v>
      </c>
      <c r="M26" s="3" t="s">
        <v>1073</v>
      </c>
      <c r="N26" t="s">
        <v>484</v>
      </c>
      <c r="O26" t="s">
        <v>1</v>
      </c>
      <c r="P26" s="3" t="s">
        <v>953</v>
      </c>
      <c r="Q26" s="3" t="s">
        <v>484</v>
      </c>
      <c r="R26" s="3" t="s">
        <v>1</v>
      </c>
      <c r="S26">
        <f t="shared" si="0"/>
        <v>868</v>
      </c>
    </row>
    <row r="27" spans="1:19" ht="285" x14ac:dyDescent="0.25">
      <c r="A27" t="s">
        <v>477</v>
      </c>
      <c r="B27" t="s">
        <v>478</v>
      </c>
      <c r="C27" s="3" t="s">
        <v>1143</v>
      </c>
      <c r="D27" s="3" t="s">
        <v>1144</v>
      </c>
      <c r="E27" s="3" t="s">
        <v>564</v>
      </c>
      <c r="F27" s="3" t="s">
        <v>565</v>
      </c>
      <c r="G27" s="3" t="s">
        <v>35</v>
      </c>
      <c r="H27" s="3" t="s">
        <v>484</v>
      </c>
      <c r="I27" s="3" t="s">
        <v>1</v>
      </c>
      <c r="J27" t="s">
        <v>35</v>
      </c>
      <c r="K27" s="3" t="s">
        <v>484</v>
      </c>
      <c r="L27" s="3" t="s">
        <v>1</v>
      </c>
      <c r="M27" s="3" t="s">
        <v>1164</v>
      </c>
      <c r="N27" t="s">
        <v>484</v>
      </c>
      <c r="O27" t="s">
        <v>1</v>
      </c>
      <c r="P27" s="3" t="s">
        <v>388</v>
      </c>
      <c r="Q27" s="3" t="s">
        <v>501</v>
      </c>
      <c r="R27" s="3" t="s">
        <v>1</v>
      </c>
      <c r="S27">
        <f t="shared" si="0"/>
        <v>868</v>
      </c>
    </row>
    <row r="28" spans="1:19" ht="285" x14ac:dyDescent="0.25">
      <c r="A28" t="s">
        <v>477</v>
      </c>
      <c r="B28" t="s">
        <v>478</v>
      </c>
      <c r="C28" s="3" t="s">
        <v>1143</v>
      </c>
      <c r="D28" s="3" t="s">
        <v>1144</v>
      </c>
      <c r="E28" s="3" t="s">
        <v>568</v>
      </c>
      <c r="F28" s="3" t="s">
        <v>565</v>
      </c>
      <c r="G28" s="3" t="s">
        <v>961</v>
      </c>
      <c r="H28" s="3" t="s">
        <v>501</v>
      </c>
      <c r="I28" s="3" t="s">
        <v>1</v>
      </c>
      <c r="J28" s="3" t="s">
        <v>1371</v>
      </c>
      <c r="K28" s="3" t="s">
        <v>501</v>
      </c>
      <c r="L28" s="3" t="s">
        <v>1</v>
      </c>
      <c r="M28" s="3" t="s">
        <v>1165</v>
      </c>
      <c r="N28" t="s">
        <v>501</v>
      </c>
      <c r="O28" t="s">
        <v>1</v>
      </c>
      <c r="P28" s="3" t="s">
        <v>407</v>
      </c>
      <c r="Q28" s="3" t="s">
        <v>484</v>
      </c>
      <c r="R28" s="3" t="s">
        <v>1</v>
      </c>
      <c r="S28">
        <f t="shared" si="0"/>
        <v>868</v>
      </c>
    </row>
    <row r="29" spans="1:19" ht="285" x14ac:dyDescent="0.25">
      <c r="A29" t="s">
        <v>477</v>
      </c>
      <c r="B29" t="s">
        <v>478</v>
      </c>
      <c r="C29" s="3" t="s">
        <v>1143</v>
      </c>
      <c r="D29" s="3" t="s">
        <v>1144</v>
      </c>
      <c r="E29" s="3" t="s">
        <v>571</v>
      </c>
      <c r="F29" s="3" t="s">
        <v>565</v>
      </c>
      <c r="G29" s="3" t="s">
        <v>26</v>
      </c>
      <c r="H29" s="3" t="s">
        <v>501</v>
      </c>
      <c r="I29" s="3" t="s">
        <v>1</v>
      </c>
      <c r="J29" s="3" t="s">
        <v>1030</v>
      </c>
      <c r="K29" s="3" t="s">
        <v>501</v>
      </c>
      <c r="L29" s="3" t="s">
        <v>1</v>
      </c>
      <c r="M29" s="3" t="s">
        <v>460</v>
      </c>
      <c r="N29" t="s">
        <v>501</v>
      </c>
      <c r="O29" t="s">
        <v>1</v>
      </c>
      <c r="P29" s="3" t="s">
        <v>388</v>
      </c>
      <c r="Q29" s="3" t="s">
        <v>501</v>
      </c>
      <c r="R29" s="3" t="s">
        <v>1</v>
      </c>
      <c r="S29">
        <f t="shared" si="0"/>
        <v>873</v>
      </c>
    </row>
    <row r="30" spans="1:19" ht="285" x14ac:dyDescent="0.25">
      <c r="A30" t="s">
        <v>477</v>
      </c>
      <c r="B30" t="s">
        <v>478</v>
      </c>
      <c r="C30" s="3" t="s">
        <v>1143</v>
      </c>
      <c r="D30" s="3" t="s">
        <v>1144</v>
      </c>
      <c r="E30" s="3" t="s">
        <v>574</v>
      </c>
      <c r="F30" s="3" t="s">
        <v>565</v>
      </c>
      <c r="G30" s="3" t="s">
        <v>961</v>
      </c>
      <c r="H30" s="3" t="s">
        <v>501</v>
      </c>
      <c r="I30" s="3" t="s">
        <v>1</v>
      </c>
      <c r="J30" s="3" t="s">
        <v>1339</v>
      </c>
      <c r="K30" s="3" t="s">
        <v>3</v>
      </c>
      <c r="L30" s="3" t="s">
        <v>1</v>
      </c>
      <c r="M30" s="3" t="s">
        <v>431</v>
      </c>
      <c r="N30" t="s">
        <v>501</v>
      </c>
      <c r="O30" t="s">
        <v>1</v>
      </c>
      <c r="P30" s="3" t="s">
        <v>1297</v>
      </c>
      <c r="Q30" s="3" t="s">
        <v>501</v>
      </c>
      <c r="R30" s="3" t="s">
        <v>1</v>
      </c>
      <c r="S30">
        <f t="shared" si="0"/>
        <v>875</v>
      </c>
    </row>
    <row r="31" spans="1:19" ht="285" x14ac:dyDescent="0.25">
      <c r="A31" t="s">
        <v>477</v>
      </c>
      <c r="B31" t="s">
        <v>478</v>
      </c>
      <c r="C31" s="3" t="s">
        <v>1143</v>
      </c>
      <c r="D31" s="3" t="s">
        <v>1144</v>
      </c>
      <c r="E31" s="3" t="s">
        <v>577</v>
      </c>
      <c r="F31" s="3" t="s">
        <v>708</v>
      </c>
      <c r="G31" s="3" t="s">
        <v>999</v>
      </c>
      <c r="H31" s="3" t="s">
        <v>484</v>
      </c>
      <c r="I31" s="3" t="s">
        <v>1</v>
      </c>
      <c r="J31" s="3" t="s">
        <v>35</v>
      </c>
      <c r="K31" s="3" t="s">
        <v>501</v>
      </c>
      <c r="L31" s="3" t="s">
        <v>1</v>
      </c>
      <c r="M31" s="3" t="s">
        <v>1166</v>
      </c>
      <c r="N31" s="3" t="s">
        <v>484</v>
      </c>
      <c r="O31" t="s">
        <v>1</v>
      </c>
      <c r="P31" s="3" t="s">
        <v>388</v>
      </c>
      <c r="Q31" s="3" t="s">
        <v>484</v>
      </c>
      <c r="R31" s="3" t="s">
        <v>1</v>
      </c>
      <c r="S31">
        <f t="shared" si="0"/>
        <v>868</v>
      </c>
    </row>
    <row r="32" spans="1:19" ht="285" x14ac:dyDescent="0.25">
      <c r="A32" t="s">
        <v>477</v>
      </c>
      <c r="B32" t="s">
        <v>478</v>
      </c>
      <c r="C32" s="3" t="s">
        <v>1143</v>
      </c>
      <c r="D32" s="3" t="s">
        <v>1144</v>
      </c>
      <c r="E32" s="3" t="s">
        <v>580</v>
      </c>
      <c r="F32" s="3" t="s">
        <v>581</v>
      </c>
      <c r="G32" s="3" t="s">
        <v>35</v>
      </c>
      <c r="H32" s="3" t="s">
        <v>484</v>
      </c>
      <c r="I32" s="3" t="s">
        <v>1</v>
      </c>
      <c r="J32" t="s">
        <v>35</v>
      </c>
      <c r="K32" s="3" t="s">
        <v>484</v>
      </c>
      <c r="L32" s="3" t="s">
        <v>1</v>
      </c>
      <c r="M32" s="3" t="s">
        <v>447</v>
      </c>
      <c r="N32" t="s">
        <v>484</v>
      </c>
      <c r="O32" t="s">
        <v>1</v>
      </c>
      <c r="P32" s="3" t="s">
        <v>372</v>
      </c>
      <c r="Q32" s="3" t="s">
        <v>501</v>
      </c>
      <c r="R32" s="3" t="s">
        <v>1</v>
      </c>
      <c r="S32">
        <f t="shared" si="0"/>
        <v>894</v>
      </c>
    </row>
    <row r="33" spans="1:19" ht="285" x14ac:dyDescent="0.25">
      <c r="A33" t="s">
        <v>477</v>
      </c>
      <c r="B33" t="s">
        <v>478</v>
      </c>
      <c r="C33" s="3" t="s">
        <v>1143</v>
      </c>
      <c r="D33" s="3" t="s">
        <v>1144</v>
      </c>
      <c r="E33" s="3" t="s">
        <v>584</v>
      </c>
      <c r="F33" s="3" t="s">
        <v>581</v>
      </c>
      <c r="G33" s="3" t="s">
        <v>961</v>
      </c>
      <c r="H33" s="3" t="s">
        <v>501</v>
      </c>
      <c r="I33" s="3" t="s">
        <v>1</v>
      </c>
      <c r="J33" s="3" t="s">
        <v>1345</v>
      </c>
      <c r="K33" s="3" t="s">
        <v>3</v>
      </c>
      <c r="L33" s="3" t="s">
        <v>1</v>
      </c>
      <c r="M33" s="3" t="s">
        <v>1167</v>
      </c>
      <c r="N33" t="s">
        <v>484</v>
      </c>
      <c r="O33" t="s">
        <v>1</v>
      </c>
      <c r="P33" s="3" t="s">
        <v>372</v>
      </c>
      <c r="Q33" s="3" t="s">
        <v>501</v>
      </c>
      <c r="R33" s="3" t="s">
        <v>1</v>
      </c>
      <c r="S33">
        <f t="shared" si="0"/>
        <v>887</v>
      </c>
    </row>
    <row r="34" spans="1:19" ht="285" x14ac:dyDescent="0.25">
      <c r="A34" t="s">
        <v>477</v>
      </c>
      <c r="B34" t="s">
        <v>478</v>
      </c>
      <c r="C34" s="3" t="s">
        <v>1143</v>
      </c>
      <c r="D34" s="3" t="s">
        <v>1144</v>
      </c>
      <c r="E34" s="3" t="s">
        <v>587</v>
      </c>
      <c r="F34" s="3" t="s">
        <v>581</v>
      </c>
      <c r="G34" s="3" t="s">
        <v>26</v>
      </c>
      <c r="H34" s="3" t="s">
        <v>501</v>
      </c>
      <c r="I34" s="3" t="s">
        <v>1</v>
      </c>
      <c r="J34" t="s">
        <v>35</v>
      </c>
      <c r="K34" s="3" t="s">
        <v>484</v>
      </c>
      <c r="L34" s="3" t="s">
        <v>1</v>
      </c>
      <c r="M34" s="3" t="s">
        <v>386</v>
      </c>
      <c r="N34" t="s">
        <v>484</v>
      </c>
      <c r="O34" t="s">
        <v>1</v>
      </c>
      <c r="P34" s="3" t="s">
        <v>372</v>
      </c>
      <c r="Q34" s="3" t="s">
        <v>501</v>
      </c>
      <c r="R34" s="3" t="s">
        <v>1</v>
      </c>
      <c r="S34">
        <f t="shared" si="0"/>
        <v>875</v>
      </c>
    </row>
    <row r="35" spans="1:19" ht="285" x14ac:dyDescent="0.25">
      <c r="A35" t="s">
        <v>477</v>
      </c>
      <c r="B35" t="s">
        <v>478</v>
      </c>
      <c r="C35" s="3" t="s">
        <v>1143</v>
      </c>
      <c r="D35" s="3" t="s">
        <v>1144</v>
      </c>
      <c r="E35" s="3" t="s">
        <v>590</v>
      </c>
      <c r="F35" s="3" t="s">
        <v>581</v>
      </c>
      <c r="G35" s="3" t="s">
        <v>397</v>
      </c>
      <c r="H35" s="3" t="s">
        <v>501</v>
      </c>
      <c r="I35" s="3" t="s">
        <v>1</v>
      </c>
      <c r="J35" s="3" t="s">
        <v>1352</v>
      </c>
      <c r="K35" s="3" t="s">
        <v>484</v>
      </c>
      <c r="L35" s="3" t="s">
        <v>1</v>
      </c>
      <c r="M35" s="3" t="s">
        <v>1077</v>
      </c>
      <c r="N35" t="s">
        <v>501</v>
      </c>
      <c r="O35" t="s">
        <v>1</v>
      </c>
      <c r="P35" s="3" t="s">
        <v>372</v>
      </c>
      <c r="Q35" s="3" t="s">
        <v>501</v>
      </c>
      <c r="R35" s="3" t="s">
        <v>1</v>
      </c>
      <c r="S35">
        <f t="shared" si="0"/>
        <v>876</v>
      </c>
    </row>
    <row r="36" spans="1:19" ht="285" x14ac:dyDescent="0.25">
      <c r="A36" t="s">
        <v>477</v>
      </c>
      <c r="B36" t="s">
        <v>478</v>
      </c>
      <c r="C36" s="3" t="s">
        <v>1143</v>
      </c>
      <c r="D36" s="3" t="s">
        <v>1144</v>
      </c>
      <c r="E36" s="3" t="s">
        <v>593</v>
      </c>
      <c r="F36" s="3" t="s">
        <v>581</v>
      </c>
      <c r="G36" s="3" t="s">
        <v>961</v>
      </c>
      <c r="H36" s="3" t="s">
        <v>501</v>
      </c>
      <c r="I36" s="3" t="s">
        <v>1</v>
      </c>
      <c r="J36" s="3" t="s">
        <v>1352</v>
      </c>
      <c r="K36" s="3" t="s">
        <v>484</v>
      </c>
      <c r="L36" s="3" t="s">
        <v>1</v>
      </c>
      <c r="M36" s="3" t="s">
        <v>1079</v>
      </c>
      <c r="N36" t="s">
        <v>501</v>
      </c>
      <c r="O36" t="s">
        <v>1</v>
      </c>
      <c r="P36" s="3" t="s">
        <v>372</v>
      </c>
      <c r="Q36" s="3" t="s">
        <v>501</v>
      </c>
      <c r="R36" s="3" t="s">
        <v>1</v>
      </c>
      <c r="S36">
        <f t="shared" si="0"/>
        <v>878</v>
      </c>
    </row>
    <row r="37" spans="1:19" ht="360" x14ac:dyDescent="0.25">
      <c r="A37" t="s">
        <v>477</v>
      </c>
      <c r="B37" t="s">
        <v>478</v>
      </c>
      <c r="C37" s="3" t="s">
        <v>1143</v>
      </c>
      <c r="D37" s="3" t="s">
        <v>1144</v>
      </c>
      <c r="E37" s="3" t="s">
        <v>596</v>
      </c>
      <c r="F37" s="3" t="s">
        <v>597</v>
      </c>
      <c r="G37" s="3" t="s">
        <v>26</v>
      </c>
      <c r="H37" s="3" t="s">
        <v>501</v>
      </c>
      <c r="I37" s="3" t="s">
        <v>1</v>
      </c>
      <c r="J37" s="3" t="s">
        <v>1338</v>
      </c>
      <c r="K37" s="3" t="s">
        <v>3</v>
      </c>
      <c r="L37" s="3" t="s">
        <v>1</v>
      </c>
      <c r="M37" s="3" t="s">
        <v>1168</v>
      </c>
      <c r="N37" t="s">
        <v>484</v>
      </c>
      <c r="O37" t="s">
        <v>2</v>
      </c>
      <c r="P37" s="3" t="s">
        <v>372</v>
      </c>
      <c r="Q37" s="3" t="s">
        <v>501</v>
      </c>
      <c r="R37" s="3" t="s">
        <v>1</v>
      </c>
      <c r="S37">
        <f t="shared" si="0"/>
        <v>875</v>
      </c>
    </row>
    <row r="38" spans="1:19" ht="285" x14ac:dyDescent="0.25">
      <c r="A38" t="s">
        <v>477</v>
      </c>
      <c r="B38" t="s">
        <v>478</v>
      </c>
      <c r="C38" s="3" t="s">
        <v>1143</v>
      </c>
      <c r="D38" s="3" t="s">
        <v>1144</v>
      </c>
      <c r="E38" s="3" t="s">
        <v>600</v>
      </c>
      <c r="F38" s="3" t="s">
        <v>597</v>
      </c>
      <c r="G38" s="3" t="s">
        <v>397</v>
      </c>
      <c r="H38" s="3" t="s">
        <v>501</v>
      </c>
      <c r="I38" s="3" t="s">
        <v>1</v>
      </c>
      <c r="J38" s="3" t="s">
        <v>1360</v>
      </c>
      <c r="K38" s="3" t="s">
        <v>484</v>
      </c>
      <c r="L38" s="3" t="s">
        <v>1</v>
      </c>
      <c r="M38" s="3" t="s">
        <v>1013</v>
      </c>
      <c r="N38" t="s">
        <v>501</v>
      </c>
      <c r="O38" t="s">
        <v>1</v>
      </c>
      <c r="P38" s="3" t="s">
        <v>953</v>
      </c>
      <c r="Q38" s="3" t="s">
        <v>501</v>
      </c>
      <c r="R38" s="3" t="s">
        <v>1</v>
      </c>
      <c r="S38">
        <f t="shared" si="0"/>
        <v>876</v>
      </c>
    </row>
    <row r="39" spans="1:19" ht="285" x14ac:dyDescent="0.25">
      <c r="A39" t="s">
        <v>477</v>
      </c>
      <c r="B39" t="s">
        <v>478</v>
      </c>
      <c r="C39" s="3" t="s">
        <v>1143</v>
      </c>
      <c r="D39" s="3" t="s">
        <v>1144</v>
      </c>
      <c r="E39" s="3" t="s">
        <v>603</v>
      </c>
      <c r="F39" s="3" t="s">
        <v>597</v>
      </c>
      <c r="G39" s="3" t="s">
        <v>1160</v>
      </c>
      <c r="H39" s="3" t="s">
        <v>3</v>
      </c>
      <c r="I39" s="3" t="s">
        <v>1</v>
      </c>
      <c r="J39" s="3" t="s">
        <v>1372</v>
      </c>
      <c r="K39" s="3" t="s">
        <v>501</v>
      </c>
      <c r="L39" s="3" t="s">
        <v>1</v>
      </c>
      <c r="M39" s="3" t="s">
        <v>1169</v>
      </c>
      <c r="N39" t="s">
        <v>501</v>
      </c>
      <c r="O39" t="s">
        <v>1</v>
      </c>
      <c r="P39" s="3" t="s">
        <v>953</v>
      </c>
      <c r="Q39" s="3" t="s">
        <v>501</v>
      </c>
      <c r="R39" s="3" t="s">
        <v>1</v>
      </c>
      <c r="S39">
        <f t="shared" si="0"/>
        <v>871</v>
      </c>
    </row>
    <row r="40" spans="1:19" ht="285" x14ac:dyDescent="0.25">
      <c r="A40" t="s">
        <v>477</v>
      </c>
      <c r="B40" t="s">
        <v>478</v>
      </c>
      <c r="C40" s="3" t="s">
        <v>1143</v>
      </c>
      <c r="D40" s="3" t="s">
        <v>1144</v>
      </c>
      <c r="E40" s="3" t="s">
        <v>606</v>
      </c>
      <c r="F40" s="3" t="s">
        <v>597</v>
      </c>
      <c r="G40" s="3" t="s">
        <v>26</v>
      </c>
      <c r="H40" s="3" t="s">
        <v>501</v>
      </c>
      <c r="I40" s="3" t="s">
        <v>1</v>
      </c>
      <c r="J40" s="3" t="s">
        <v>26</v>
      </c>
      <c r="K40" s="3" t="s">
        <v>501</v>
      </c>
      <c r="L40" s="3" t="s">
        <v>1</v>
      </c>
      <c r="M40" s="3" t="s">
        <v>953</v>
      </c>
      <c r="N40" t="s">
        <v>501</v>
      </c>
      <c r="O40" t="s">
        <v>1</v>
      </c>
      <c r="P40" s="3" t="s">
        <v>953</v>
      </c>
      <c r="Q40" s="3" t="s">
        <v>501</v>
      </c>
      <c r="R40" s="3" t="s">
        <v>1</v>
      </c>
      <c r="S40">
        <f t="shared" si="0"/>
        <v>875</v>
      </c>
    </row>
    <row r="41" spans="1:19" ht="285" x14ac:dyDescent="0.25">
      <c r="A41" t="s">
        <v>477</v>
      </c>
      <c r="B41" t="s">
        <v>478</v>
      </c>
      <c r="C41" s="3" t="s">
        <v>1143</v>
      </c>
      <c r="D41" s="3" t="s">
        <v>1144</v>
      </c>
      <c r="E41" s="3" t="s">
        <v>609</v>
      </c>
      <c r="F41" s="3" t="s">
        <v>597</v>
      </c>
      <c r="G41" s="3" t="s">
        <v>961</v>
      </c>
      <c r="H41" s="3" t="s">
        <v>501</v>
      </c>
      <c r="I41" s="3" t="s">
        <v>1</v>
      </c>
      <c r="J41" s="3" t="s">
        <v>1337</v>
      </c>
      <c r="K41" s="3" t="s">
        <v>3</v>
      </c>
      <c r="L41" s="3" t="s">
        <v>1</v>
      </c>
      <c r="M41" s="3" t="s">
        <v>1083</v>
      </c>
      <c r="N41" t="s">
        <v>501</v>
      </c>
      <c r="O41" t="s">
        <v>2</v>
      </c>
      <c r="P41" s="3" t="s">
        <v>407</v>
      </c>
      <c r="Q41" s="3" t="s">
        <v>484</v>
      </c>
      <c r="R41" s="3" t="s">
        <v>1</v>
      </c>
      <c r="S41">
        <f t="shared" si="0"/>
        <v>878</v>
      </c>
    </row>
    <row r="42" spans="1:19" ht="285" x14ac:dyDescent="0.25">
      <c r="A42" t="s">
        <v>477</v>
      </c>
      <c r="B42" t="s">
        <v>478</v>
      </c>
      <c r="C42" s="3" t="s">
        <v>1143</v>
      </c>
      <c r="D42" s="3" t="s">
        <v>1144</v>
      </c>
      <c r="E42" s="3" t="s">
        <v>612</v>
      </c>
      <c r="F42" s="3" t="s">
        <v>613</v>
      </c>
      <c r="G42" s="3" t="s">
        <v>35</v>
      </c>
      <c r="H42" s="3" t="s">
        <v>484</v>
      </c>
      <c r="I42" s="3" t="s">
        <v>1</v>
      </c>
      <c r="J42" t="s">
        <v>35</v>
      </c>
      <c r="K42" s="3" t="s">
        <v>484</v>
      </c>
      <c r="L42" s="3" t="s">
        <v>1</v>
      </c>
      <c r="M42" s="3" t="s">
        <v>1170</v>
      </c>
      <c r="N42" t="s">
        <v>484</v>
      </c>
      <c r="O42" t="s">
        <v>1</v>
      </c>
      <c r="P42" s="3" t="s">
        <v>372</v>
      </c>
      <c r="Q42" s="3" t="s">
        <v>484</v>
      </c>
      <c r="R42" s="3" t="s">
        <v>1</v>
      </c>
      <c r="S42">
        <f t="shared" si="0"/>
        <v>873</v>
      </c>
    </row>
    <row r="43" spans="1:19" ht="285" x14ac:dyDescent="0.25">
      <c r="A43" t="s">
        <v>477</v>
      </c>
      <c r="B43" t="s">
        <v>478</v>
      </c>
      <c r="C43" s="3" t="s">
        <v>1143</v>
      </c>
      <c r="D43" s="3" t="s">
        <v>1144</v>
      </c>
      <c r="E43" s="3" t="s">
        <v>616</v>
      </c>
      <c r="F43" s="3" t="s">
        <v>613</v>
      </c>
      <c r="G43" s="3" t="s">
        <v>974</v>
      </c>
      <c r="H43" s="3" t="s">
        <v>501</v>
      </c>
      <c r="I43" s="3" t="s">
        <v>1</v>
      </c>
      <c r="J43" s="3" t="s">
        <v>1352</v>
      </c>
      <c r="K43" s="3" t="s">
        <v>484</v>
      </c>
      <c r="L43" s="3" t="s">
        <v>1</v>
      </c>
      <c r="M43" s="3" t="s">
        <v>431</v>
      </c>
      <c r="N43" t="s">
        <v>484</v>
      </c>
      <c r="O43" t="s">
        <v>1</v>
      </c>
      <c r="P43" s="3" t="s">
        <v>372</v>
      </c>
      <c r="Q43" s="3" t="s">
        <v>484</v>
      </c>
      <c r="R43" s="3" t="s">
        <v>1</v>
      </c>
      <c r="S43">
        <f t="shared" si="0"/>
        <v>867</v>
      </c>
    </row>
    <row r="44" spans="1:19" ht="285" x14ac:dyDescent="0.25">
      <c r="A44" t="s">
        <v>477</v>
      </c>
      <c r="B44" t="s">
        <v>478</v>
      </c>
      <c r="C44" s="3" t="s">
        <v>1143</v>
      </c>
      <c r="D44" s="3" t="s">
        <v>1144</v>
      </c>
      <c r="E44" s="3" t="s">
        <v>619</v>
      </c>
      <c r="F44" s="3" t="s">
        <v>613</v>
      </c>
      <c r="G44" s="3" t="s">
        <v>35</v>
      </c>
      <c r="H44" s="3" t="s">
        <v>484</v>
      </c>
      <c r="I44" s="3" t="s">
        <v>1</v>
      </c>
      <c r="J44" s="3" t="s">
        <v>1338</v>
      </c>
      <c r="K44" s="3" t="s">
        <v>484</v>
      </c>
      <c r="L44" s="3" t="s">
        <v>1</v>
      </c>
      <c r="M44" s="3" t="s">
        <v>26</v>
      </c>
      <c r="N44" t="s">
        <v>484</v>
      </c>
      <c r="O44" t="s">
        <v>1</v>
      </c>
      <c r="P44" s="3" t="s">
        <v>372</v>
      </c>
      <c r="Q44" s="3" t="s">
        <v>484</v>
      </c>
      <c r="R44" s="3" t="s">
        <v>1</v>
      </c>
      <c r="S44">
        <f t="shared" si="0"/>
        <v>870</v>
      </c>
    </row>
    <row r="45" spans="1:19" ht="285" x14ac:dyDescent="0.25">
      <c r="A45" t="s">
        <v>477</v>
      </c>
      <c r="B45" t="s">
        <v>478</v>
      </c>
      <c r="C45" s="3" t="s">
        <v>1143</v>
      </c>
      <c r="D45" s="3" t="s">
        <v>1144</v>
      </c>
      <c r="E45" s="3" t="s">
        <v>622</v>
      </c>
      <c r="F45" s="3" t="s">
        <v>613</v>
      </c>
      <c r="G45" s="3" t="s">
        <v>397</v>
      </c>
      <c r="H45" s="3" t="s">
        <v>484</v>
      </c>
      <c r="I45" s="3" t="s">
        <v>1</v>
      </c>
      <c r="J45" s="3" t="s">
        <v>1336</v>
      </c>
      <c r="K45" s="3" t="s">
        <v>484</v>
      </c>
      <c r="L45" s="3" t="s">
        <v>1</v>
      </c>
      <c r="M45" s="3" t="s">
        <v>1085</v>
      </c>
      <c r="N45" t="s">
        <v>484</v>
      </c>
      <c r="O45" t="s">
        <v>1</v>
      </c>
      <c r="P45" s="3" t="s">
        <v>372</v>
      </c>
      <c r="Q45" s="3" t="s">
        <v>484</v>
      </c>
      <c r="R45" s="3" t="s">
        <v>1</v>
      </c>
      <c r="S45">
        <f t="shared" si="0"/>
        <v>855</v>
      </c>
    </row>
    <row r="46" spans="1:19" ht="285" x14ac:dyDescent="0.25">
      <c r="A46" t="s">
        <v>477</v>
      </c>
      <c r="B46" t="s">
        <v>478</v>
      </c>
      <c r="C46" s="3" t="s">
        <v>1143</v>
      </c>
      <c r="D46" s="3" t="s">
        <v>1144</v>
      </c>
      <c r="E46" s="3" t="s">
        <v>625</v>
      </c>
      <c r="F46" s="3" t="s">
        <v>756</v>
      </c>
      <c r="G46" s="3" t="s">
        <v>969</v>
      </c>
      <c r="H46" s="3" t="s">
        <v>484</v>
      </c>
      <c r="I46" s="3" t="s">
        <v>1</v>
      </c>
      <c r="J46" s="3" t="s">
        <v>35</v>
      </c>
      <c r="K46" s="3" t="s">
        <v>501</v>
      </c>
      <c r="L46" s="3" t="s">
        <v>1</v>
      </c>
      <c r="M46" s="3" t="s">
        <v>1171</v>
      </c>
      <c r="N46" t="s">
        <v>484</v>
      </c>
      <c r="O46" t="s">
        <v>1</v>
      </c>
      <c r="P46" s="3" t="s">
        <v>1296</v>
      </c>
      <c r="Q46" s="3" t="s">
        <v>484</v>
      </c>
      <c r="R46" s="3" t="s">
        <v>1</v>
      </c>
      <c r="S46">
        <f t="shared" si="0"/>
        <v>882</v>
      </c>
    </row>
    <row r="47" spans="1:19" ht="409.5" x14ac:dyDescent="0.25">
      <c r="A47" t="s">
        <v>477</v>
      </c>
      <c r="B47" t="s">
        <v>478</v>
      </c>
      <c r="C47" s="3" t="s">
        <v>1143</v>
      </c>
      <c r="D47" s="3" t="s">
        <v>1144</v>
      </c>
      <c r="E47" s="3" t="s">
        <v>628</v>
      </c>
      <c r="F47" s="3" t="s">
        <v>629</v>
      </c>
      <c r="G47" s="3" t="s">
        <v>35</v>
      </c>
      <c r="H47" s="3" t="s">
        <v>484</v>
      </c>
      <c r="I47" s="3" t="s">
        <v>1</v>
      </c>
      <c r="J47" s="3" t="s">
        <v>1352</v>
      </c>
      <c r="K47" s="3" t="s">
        <v>484</v>
      </c>
      <c r="L47" s="3" t="s">
        <v>1</v>
      </c>
      <c r="M47" s="3" t="s">
        <v>460</v>
      </c>
      <c r="N47" t="s">
        <v>484</v>
      </c>
      <c r="O47" t="s">
        <v>1</v>
      </c>
      <c r="P47" s="3" t="s">
        <v>1418</v>
      </c>
      <c r="Q47" s="3" t="s">
        <v>3</v>
      </c>
      <c r="R47" s="3" t="s">
        <v>1</v>
      </c>
      <c r="S47">
        <f t="shared" si="0"/>
        <v>890</v>
      </c>
    </row>
    <row r="48" spans="1:19" ht="285" x14ac:dyDescent="0.25">
      <c r="A48" t="s">
        <v>477</v>
      </c>
      <c r="B48" t="s">
        <v>478</v>
      </c>
      <c r="C48" s="3" t="s">
        <v>1143</v>
      </c>
      <c r="D48" s="3" t="s">
        <v>1144</v>
      </c>
      <c r="E48" s="3" t="s">
        <v>632</v>
      </c>
      <c r="F48" s="3" t="s">
        <v>629</v>
      </c>
      <c r="G48" s="3" t="s">
        <v>35</v>
      </c>
      <c r="H48" s="3" t="s">
        <v>484</v>
      </c>
      <c r="I48" s="3" t="s">
        <v>1</v>
      </c>
      <c r="J48" t="s">
        <v>35</v>
      </c>
      <c r="K48" s="3" t="s">
        <v>484</v>
      </c>
      <c r="L48" s="3" t="s">
        <v>1</v>
      </c>
      <c r="M48" s="3" t="s">
        <v>1172</v>
      </c>
      <c r="N48" t="s">
        <v>484</v>
      </c>
      <c r="O48" t="s">
        <v>1</v>
      </c>
      <c r="P48" s="3" t="s">
        <v>447</v>
      </c>
      <c r="Q48" s="3" t="s">
        <v>484</v>
      </c>
      <c r="R48" s="3" t="s">
        <v>1</v>
      </c>
      <c r="S48">
        <f t="shared" si="0"/>
        <v>888</v>
      </c>
    </row>
    <row r="49" spans="1:19" ht="285" x14ac:dyDescent="0.25">
      <c r="A49" t="s">
        <v>477</v>
      </c>
      <c r="B49" t="s">
        <v>478</v>
      </c>
      <c r="C49" s="3" t="s">
        <v>1143</v>
      </c>
      <c r="D49" s="3" t="s">
        <v>1144</v>
      </c>
      <c r="E49" s="3" t="s">
        <v>635</v>
      </c>
      <c r="F49" s="3" t="s">
        <v>629</v>
      </c>
      <c r="G49" s="3" t="s">
        <v>959</v>
      </c>
      <c r="H49" s="3" t="s">
        <v>484</v>
      </c>
      <c r="I49" s="3" t="s">
        <v>1</v>
      </c>
      <c r="J49" s="3" t="s">
        <v>1352</v>
      </c>
      <c r="K49" s="3" t="s">
        <v>484</v>
      </c>
      <c r="L49" s="3" t="s">
        <v>1</v>
      </c>
      <c r="M49" s="3" t="s">
        <v>1173</v>
      </c>
      <c r="N49" t="s">
        <v>484</v>
      </c>
      <c r="O49" t="s">
        <v>1</v>
      </c>
      <c r="P49" s="3" t="s">
        <v>1283</v>
      </c>
      <c r="Q49" s="3" t="s">
        <v>484</v>
      </c>
      <c r="R49" s="3" t="s">
        <v>1</v>
      </c>
      <c r="S49">
        <f t="shared" si="0"/>
        <v>884</v>
      </c>
    </row>
    <row r="50" spans="1:19" ht="285" x14ac:dyDescent="0.25">
      <c r="A50" t="s">
        <v>477</v>
      </c>
      <c r="B50" t="s">
        <v>478</v>
      </c>
      <c r="C50" s="3" t="s">
        <v>1143</v>
      </c>
      <c r="D50" s="3" t="s">
        <v>1144</v>
      </c>
      <c r="E50" s="3" t="s">
        <v>638</v>
      </c>
      <c r="F50" s="3" t="s">
        <v>629</v>
      </c>
      <c r="G50" s="3" t="s">
        <v>999</v>
      </c>
      <c r="H50" s="3" t="s">
        <v>484</v>
      </c>
      <c r="I50" s="3" t="s">
        <v>1</v>
      </c>
      <c r="J50" s="3" t="s">
        <v>1373</v>
      </c>
      <c r="K50" s="3" t="s">
        <v>501</v>
      </c>
      <c r="L50" s="3" t="s">
        <v>1</v>
      </c>
      <c r="M50" s="3" t="s">
        <v>447</v>
      </c>
      <c r="N50" t="s">
        <v>484</v>
      </c>
      <c r="O50" t="s">
        <v>1</v>
      </c>
      <c r="P50" s="3" t="s">
        <v>447</v>
      </c>
      <c r="Q50" s="3" t="s">
        <v>484</v>
      </c>
      <c r="R50" s="3" t="s">
        <v>1</v>
      </c>
      <c r="S50">
        <f t="shared" si="0"/>
        <v>884</v>
      </c>
    </row>
    <row r="51" spans="1:19" ht="285" x14ac:dyDescent="0.25">
      <c r="A51" t="s">
        <v>477</v>
      </c>
      <c r="B51" t="s">
        <v>478</v>
      </c>
      <c r="C51" s="3" t="s">
        <v>1143</v>
      </c>
      <c r="D51" s="3" t="s">
        <v>1144</v>
      </c>
      <c r="E51" s="3" t="s">
        <v>641</v>
      </c>
      <c r="F51" s="3" t="s">
        <v>629</v>
      </c>
      <c r="G51" s="3" t="s">
        <v>1121</v>
      </c>
      <c r="H51" s="3" t="s">
        <v>501</v>
      </c>
      <c r="I51" s="3" t="s">
        <v>1</v>
      </c>
      <c r="J51" t="s">
        <v>35</v>
      </c>
      <c r="K51" s="3" t="s">
        <v>484</v>
      </c>
      <c r="L51" s="3" t="s">
        <v>1</v>
      </c>
      <c r="M51" s="3" t="s">
        <v>1067</v>
      </c>
      <c r="N51" t="s">
        <v>484</v>
      </c>
      <c r="O51" t="s">
        <v>1</v>
      </c>
      <c r="P51" s="3" t="s">
        <v>1283</v>
      </c>
      <c r="Q51" s="3" t="s">
        <v>484</v>
      </c>
      <c r="R51" s="3" t="s">
        <v>1</v>
      </c>
      <c r="S51">
        <f t="shared" si="0"/>
        <v>889</v>
      </c>
    </row>
    <row r="52" spans="1:19" ht="285" x14ac:dyDescent="0.25">
      <c r="A52" t="s">
        <v>477</v>
      </c>
      <c r="B52" t="s">
        <v>478</v>
      </c>
      <c r="C52" s="3" t="s">
        <v>1143</v>
      </c>
      <c r="D52" s="3" t="s">
        <v>1144</v>
      </c>
      <c r="E52" s="3" t="s">
        <v>644</v>
      </c>
      <c r="F52" s="3" t="s">
        <v>645</v>
      </c>
      <c r="G52" s="3" t="s">
        <v>397</v>
      </c>
      <c r="H52" s="3" t="s">
        <v>501</v>
      </c>
      <c r="I52" s="3" t="s">
        <v>1</v>
      </c>
      <c r="J52" s="3" t="s">
        <v>1374</v>
      </c>
      <c r="K52" s="3" t="s">
        <v>501</v>
      </c>
      <c r="L52" s="3" t="s">
        <v>1</v>
      </c>
      <c r="M52" s="3" t="s">
        <v>460</v>
      </c>
      <c r="N52" t="s">
        <v>484</v>
      </c>
      <c r="O52" t="s">
        <v>1</v>
      </c>
      <c r="P52" s="3" t="s">
        <v>1419</v>
      </c>
      <c r="Q52" s="3" t="s">
        <v>3</v>
      </c>
      <c r="R52" s="3" t="s">
        <v>1</v>
      </c>
      <c r="S52">
        <f t="shared" si="0"/>
        <v>883</v>
      </c>
    </row>
    <row r="53" spans="1:19" ht="285" x14ac:dyDescent="0.25">
      <c r="A53" t="s">
        <v>477</v>
      </c>
      <c r="B53" t="s">
        <v>478</v>
      </c>
      <c r="C53" s="3" t="s">
        <v>1143</v>
      </c>
      <c r="D53" s="3" t="s">
        <v>1144</v>
      </c>
      <c r="E53" s="3" t="s">
        <v>648</v>
      </c>
      <c r="F53" s="3" t="s">
        <v>645</v>
      </c>
      <c r="G53" s="3" t="s">
        <v>1030</v>
      </c>
      <c r="H53" s="3" t="s">
        <v>501</v>
      </c>
      <c r="I53" s="3" t="s">
        <v>1</v>
      </c>
      <c r="J53" s="3" t="s">
        <v>1337</v>
      </c>
      <c r="K53" s="3" t="s">
        <v>3</v>
      </c>
      <c r="L53" s="3" t="s">
        <v>1</v>
      </c>
      <c r="M53" s="3" t="s">
        <v>992</v>
      </c>
      <c r="N53" t="s">
        <v>484</v>
      </c>
      <c r="O53" t="s">
        <v>1</v>
      </c>
      <c r="P53" s="3" t="s">
        <v>953</v>
      </c>
      <c r="Q53" s="3" t="s">
        <v>484</v>
      </c>
      <c r="R53" s="3" t="s">
        <v>1</v>
      </c>
      <c r="S53">
        <f t="shared" si="0"/>
        <v>872</v>
      </c>
    </row>
    <row r="54" spans="1:19" ht="285" x14ac:dyDescent="0.25">
      <c r="A54" t="s">
        <v>477</v>
      </c>
      <c r="B54" t="s">
        <v>478</v>
      </c>
      <c r="C54" s="3" t="s">
        <v>1143</v>
      </c>
      <c r="D54" s="3" t="s">
        <v>1144</v>
      </c>
      <c r="E54" s="3" t="s">
        <v>651</v>
      </c>
      <c r="F54" s="3" t="s">
        <v>645</v>
      </c>
      <c r="G54" s="3" t="s">
        <v>961</v>
      </c>
      <c r="H54" s="3" t="s">
        <v>501</v>
      </c>
      <c r="I54" s="3" t="s">
        <v>1</v>
      </c>
      <c r="J54" s="3" t="s">
        <v>1375</v>
      </c>
      <c r="K54" s="3" t="s">
        <v>3</v>
      </c>
      <c r="L54" s="3" t="s">
        <v>1</v>
      </c>
      <c r="M54" s="3" t="s">
        <v>1174</v>
      </c>
      <c r="N54" t="s">
        <v>501</v>
      </c>
      <c r="O54" t="s">
        <v>2</v>
      </c>
      <c r="P54" s="3" t="s">
        <v>1420</v>
      </c>
      <c r="Q54" s="3" t="s">
        <v>3</v>
      </c>
      <c r="R54" s="3" t="s">
        <v>1</v>
      </c>
      <c r="S54">
        <f t="shared" si="0"/>
        <v>876</v>
      </c>
    </row>
    <row r="55" spans="1:19" ht="285" x14ac:dyDescent="0.25">
      <c r="A55" t="s">
        <v>477</v>
      </c>
      <c r="B55" t="s">
        <v>478</v>
      </c>
      <c r="C55" s="3" t="s">
        <v>1143</v>
      </c>
      <c r="D55" s="3" t="s">
        <v>1144</v>
      </c>
      <c r="E55" s="3" t="s">
        <v>654</v>
      </c>
      <c r="F55" s="3" t="s">
        <v>645</v>
      </c>
      <c r="G55" s="3" t="s">
        <v>999</v>
      </c>
      <c r="H55" s="3" t="s">
        <v>484</v>
      </c>
      <c r="I55" s="3" t="s">
        <v>1</v>
      </c>
      <c r="J55" s="3" t="s">
        <v>1337</v>
      </c>
      <c r="K55" s="3" t="s">
        <v>3</v>
      </c>
      <c r="L55" s="3" t="s">
        <v>1</v>
      </c>
      <c r="M55" s="3" t="s">
        <v>431</v>
      </c>
      <c r="N55" t="s">
        <v>501</v>
      </c>
      <c r="O55" t="s">
        <v>1</v>
      </c>
      <c r="P55" s="3" t="s">
        <v>953</v>
      </c>
      <c r="Q55" s="3" t="s">
        <v>484</v>
      </c>
      <c r="R55" s="3" t="s">
        <v>1</v>
      </c>
      <c r="S55">
        <f t="shared" si="0"/>
        <v>878</v>
      </c>
    </row>
    <row r="56" spans="1:19" ht="285" x14ac:dyDescent="0.25">
      <c r="A56" t="s">
        <v>477</v>
      </c>
      <c r="B56" t="s">
        <v>478</v>
      </c>
      <c r="C56" s="3" t="s">
        <v>1143</v>
      </c>
      <c r="D56" s="3" t="s">
        <v>1144</v>
      </c>
      <c r="E56" s="3" t="s">
        <v>657</v>
      </c>
      <c r="F56" s="3" t="s">
        <v>645</v>
      </c>
      <c r="G56" s="3" t="s">
        <v>26</v>
      </c>
      <c r="H56" s="3" t="s">
        <v>501</v>
      </c>
      <c r="I56" s="3" t="s">
        <v>1</v>
      </c>
      <c r="J56" s="3" t="s">
        <v>1360</v>
      </c>
      <c r="K56" s="3" t="s">
        <v>501</v>
      </c>
      <c r="L56" s="3" t="s">
        <v>1</v>
      </c>
      <c r="M56" s="3" t="s">
        <v>32</v>
      </c>
      <c r="N56" t="s">
        <v>484</v>
      </c>
      <c r="O56" t="s">
        <v>1</v>
      </c>
      <c r="P56" s="3" t="s">
        <v>953</v>
      </c>
      <c r="Q56" s="3" t="s">
        <v>484</v>
      </c>
      <c r="R56" s="3" t="s">
        <v>1</v>
      </c>
      <c r="S56">
        <f t="shared" si="0"/>
        <v>879</v>
      </c>
    </row>
    <row r="57" spans="1:19" ht="285" x14ac:dyDescent="0.25">
      <c r="A57" t="s">
        <v>477</v>
      </c>
      <c r="B57" t="s">
        <v>478</v>
      </c>
      <c r="C57" s="3" t="s">
        <v>1143</v>
      </c>
      <c r="D57" s="3" t="s">
        <v>1144</v>
      </c>
      <c r="E57" s="3" t="s">
        <v>660</v>
      </c>
      <c r="F57" s="3" t="s">
        <v>140</v>
      </c>
      <c r="G57" s="3" t="s">
        <v>969</v>
      </c>
      <c r="H57" s="3" t="s">
        <v>484</v>
      </c>
      <c r="I57" s="3" t="s">
        <v>1</v>
      </c>
      <c r="J57" s="3" t="s">
        <v>1338</v>
      </c>
      <c r="K57" s="3" t="s">
        <v>501</v>
      </c>
      <c r="L57" s="3" t="s">
        <v>1</v>
      </c>
      <c r="M57" s="3" t="s">
        <v>1175</v>
      </c>
      <c r="N57" t="s">
        <v>484</v>
      </c>
      <c r="O57" t="s">
        <v>1</v>
      </c>
      <c r="P57" s="3" t="s">
        <v>1283</v>
      </c>
      <c r="Q57" s="3" t="s">
        <v>501</v>
      </c>
      <c r="R57" s="3" t="s">
        <v>1</v>
      </c>
      <c r="S57">
        <f t="shared" si="0"/>
        <v>866</v>
      </c>
    </row>
    <row r="58" spans="1:19" ht="285" x14ac:dyDescent="0.25">
      <c r="A58" t="s">
        <v>477</v>
      </c>
      <c r="B58" t="s">
        <v>478</v>
      </c>
      <c r="C58" s="3" t="s">
        <v>1143</v>
      </c>
      <c r="D58" s="3" t="s">
        <v>1144</v>
      </c>
      <c r="E58" s="3" t="s">
        <v>663</v>
      </c>
      <c r="F58" s="3" t="s">
        <v>140</v>
      </c>
      <c r="G58" s="3" t="s">
        <v>35</v>
      </c>
      <c r="H58" s="3" t="s">
        <v>501</v>
      </c>
      <c r="I58" s="3" t="s">
        <v>1</v>
      </c>
      <c r="J58" t="s">
        <v>35</v>
      </c>
      <c r="K58" s="3" t="s">
        <v>484</v>
      </c>
      <c r="L58" s="3" t="s">
        <v>1</v>
      </c>
      <c r="M58" s="3" t="s">
        <v>1176</v>
      </c>
      <c r="N58" t="s">
        <v>501</v>
      </c>
      <c r="O58" t="s">
        <v>1</v>
      </c>
      <c r="P58" s="3" t="s">
        <v>1283</v>
      </c>
      <c r="Q58" s="3" t="s">
        <v>501</v>
      </c>
      <c r="R58" s="3" t="s">
        <v>1</v>
      </c>
      <c r="S58">
        <f t="shared" si="0"/>
        <v>864</v>
      </c>
    </row>
    <row r="59" spans="1:19" ht="285" x14ac:dyDescent="0.25">
      <c r="A59" t="s">
        <v>477</v>
      </c>
      <c r="B59" t="s">
        <v>478</v>
      </c>
      <c r="C59" s="3" t="s">
        <v>1143</v>
      </c>
      <c r="D59" s="3" t="s">
        <v>1144</v>
      </c>
      <c r="E59" s="3" t="s">
        <v>666</v>
      </c>
      <c r="F59" s="3" t="s">
        <v>140</v>
      </c>
      <c r="G59" s="3" t="s">
        <v>26</v>
      </c>
      <c r="H59" s="3" t="s">
        <v>501</v>
      </c>
      <c r="I59" s="3" t="s">
        <v>1</v>
      </c>
      <c r="J59" s="3" t="s">
        <v>1359</v>
      </c>
      <c r="K59" s="3" t="s">
        <v>3</v>
      </c>
      <c r="L59" s="3" t="s">
        <v>1</v>
      </c>
      <c r="M59" s="3" t="s">
        <v>1177</v>
      </c>
      <c r="N59" t="s">
        <v>501</v>
      </c>
      <c r="O59" t="s">
        <v>1</v>
      </c>
      <c r="P59" s="3" t="s">
        <v>1297</v>
      </c>
      <c r="Q59" s="3" t="s">
        <v>501</v>
      </c>
      <c r="R59" s="3" t="s">
        <v>1</v>
      </c>
      <c r="S59">
        <f t="shared" si="0"/>
        <v>849</v>
      </c>
    </row>
    <row r="60" spans="1:19" ht="285" x14ac:dyDescent="0.25">
      <c r="A60" t="s">
        <v>477</v>
      </c>
      <c r="B60" t="s">
        <v>478</v>
      </c>
      <c r="C60" s="3" t="s">
        <v>1143</v>
      </c>
      <c r="D60" s="3" t="s">
        <v>1144</v>
      </c>
      <c r="E60" s="3" t="s">
        <v>669</v>
      </c>
      <c r="F60" s="3" t="s">
        <v>140</v>
      </c>
      <c r="G60" s="3" t="s">
        <v>26</v>
      </c>
      <c r="H60" s="3" t="s">
        <v>501</v>
      </c>
      <c r="I60" s="3" t="s">
        <v>1</v>
      </c>
      <c r="J60" s="3" t="s">
        <v>1360</v>
      </c>
      <c r="K60" s="3" t="s">
        <v>501</v>
      </c>
      <c r="L60" s="3" t="s">
        <v>1</v>
      </c>
      <c r="M60" s="3" t="s">
        <v>26</v>
      </c>
      <c r="N60" t="s">
        <v>501</v>
      </c>
      <c r="O60" t="s">
        <v>1</v>
      </c>
      <c r="P60" s="3" t="s">
        <v>1421</v>
      </c>
      <c r="Q60" s="3" t="s">
        <v>3</v>
      </c>
      <c r="R60" s="3" t="s">
        <v>1</v>
      </c>
      <c r="S60">
        <f t="shared" si="0"/>
        <v>878</v>
      </c>
    </row>
    <row r="61" spans="1:19" ht="285" x14ac:dyDescent="0.25">
      <c r="A61" t="s">
        <v>477</v>
      </c>
      <c r="B61" t="s">
        <v>478</v>
      </c>
      <c r="C61" s="3" t="s">
        <v>1143</v>
      </c>
      <c r="D61" s="3" t="s">
        <v>1144</v>
      </c>
      <c r="E61" s="3" t="s">
        <v>672</v>
      </c>
      <c r="F61" s="3" t="s">
        <v>140</v>
      </c>
      <c r="G61" s="3" t="s">
        <v>959</v>
      </c>
      <c r="H61" s="3" t="s">
        <v>501</v>
      </c>
      <c r="I61" s="3" t="s">
        <v>1</v>
      </c>
      <c r="J61" s="3" t="s">
        <v>1359</v>
      </c>
      <c r="K61" s="3" t="s">
        <v>3</v>
      </c>
      <c r="L61" s="3" t="s">
        <v>1</v>
      </c>
      <c r="M61" s="3" t="s">
        <v>1178</v>
      </c>
      <c r="N61" t="s">
        <v>501</v>
      </c>
      <c r="O61" t="s">
        <v>1</v>
      </c>
      <c r="P61" s="3" t="s">
        <v>1283</v>
      </c>
      <c r="Q61" s="3" t="s">
        <v>501</v>
      </c>
      <c r="R61" s="3" t="s">
        <v>1</v>
      </c>
      <c r="S61">
        <f t="shared" si="0"/>
        <v>875</v>
      </c>
    </row>
    <row r="62" spans="1:19" ht="285" x14ac:dyDescent="0.25">
      <c r="A62" t="s">
        <v>477</v>
      </c>
      <c r="B62" t="s">
        <v>478</v>
      </c>
      <c r="C62" s="3" t="s">
        <v>1143</v>
      </c>
      <c r="D62" s="3" t="s">
        <v>1144</v>
      </c>
      <c r="E62" s="3" t="s">
        <v>675</v>
      </c>
      <c r="F62" s="3" t="s">
        <v>676</v>
      </c>
      <c r="G62" s="3" t="s">
        <v>1179</v>
      </c>
      <c r="H62" s="3" t="s">
        <v>484</v>
      </c>
      <c r="I62" s="3" t="s">
        <v>1</v>
      </c>
      <c r="J62" s="3" t="s">
        <v>26</v>
      </c>
      <c r="K62" s="3" t="s">
        <v>501</v>
      </c>
      <c r="L62" s="3" t="s">
        <v>1</v>
      </c>
      <c r="M62" s="3" t="s">
        <v>1180</v>
      </c>
      <c r="N62" t="s">
        <v>501</v>
      </c>
      <c r="O62" t="s">
        <v>1</v>
      </c>
      <c r="P62" s="3" t="s">
        <v>388</v>
      </c>
      <c r="Q62" s="3" t="s">
        <v>484</v>
      </c>
      <c r="R62" s="3" t="s">
        <v>1</v>
      </c>
      <c r="S62">
        <f t="shared" si="0"/>
        <v>880</v>
      </c>
    </row>
    <row r="63" spans="1:19" ht="285" x14ac:dyDescent="0.25">
      <c r="A63" t="s">
        <v>477</v>
      </c>
      <c r="B63" t="s">
        <v>478</v>
      </c>
      <c r="C63" s="3" t="s">
        <v>1143</v>
      </c>
      <c r="D63" s="3" t="s">
        <v>1144</v>
      </c>
      <c r="E63" s="3" t="s">
        <v>679</v>
      </c>
      <c r="F63" s="3" t="s">
        <v>676</v>
      </c>
      <c r="G63" s="3" t="s">
        <v>32</v>
      </c>
      <c r="H63" s="3" t="s">
        <v>484</v>
      </c>
      <c r="I63" s="3" t="s">
        <v>1</v>
      </c>
      <c r="J63" t="s">
        <v>32</v>
      </c>
      <c r="K63" s="3" t="s">
        <v>484</v>
      </c>
      <c r="L63" s="3" t="s">
        <v>1</v>
      </c>
      <c r="M63" s="3" t="s">
        <v>460</v>
      </c>
      <c r="N63" t="s">
        <v>484</v>
      </c>
      <c r="O63" t="s">
        <v>1</v>
      </c>
      <c r="P63" s="3" t="s">
        <v>388</v>
      </c>
      <c r="Q63" s="3" t="s">
        <v>484</v>
      </c>
      <c r="R63" s="3" t="s">
        <v>1</v>
      </c>
      <c r="S63">
        <f t="shared" si="0"/>
        <v>882</v>
      </c>
    </row>
    <row r="64" spans="1:19" ht="285" x14ac:dyDescent="0.25">
      <c r="A64" t="s">
        <v>477</v>
      </c>
      <c r="B64" t="s">
        <v>478</v>
      </c>
      <c r="C64" s="3" t="s">
        <v>1143</v>
      </c>
      <c r="D64" s="3" t="s">
        <v>1144</v>
      </c>
      <c r="E64" s="3" t="s">
        <v>682</v>
      </c>
      <c r="F64" s="3" t="s">
        <v>676</v>
      </c>
      <c r="G64" s="3" t="s">
        <v>959</v>
      </c>
      <c r="H64" s="3" t="s">
        <v>501</v>
      </c>
      <c r="I64" s="3" t="s">
        <v>1</v>
      </c>
      <c r="J64" s="3" t="s">
        <v>35</v>
      </c>
      <c r="K64" s="3" t="s">
        <v>501</v>
      </c>
      <c r="L64" s="3" t="s">
        <v>1</v>
      </c>
      <c r="M64" s="3" t="s">
        <v>447</v>
      </c>
      <c r="N64" t="s">
        <v>501</v>
      </c>
      <c r="O64" t="s">
        <v>1</v>
      </c>
      <c r="P64" s="3" t="s">
        <v>447</v>
      </c>
      <c r="Q64" s="3" t="s">
        <v>501</v>
      </c>
      <c r="R64" s="3" t="s">
        <v>1</v>
      </c>
      <c r="S64">
        <f t="shared" si="0"/>
        <v>875</v>
      </c>
    </row>
    <row r="65" spans="1:19" ht="285" x14ac:dyDescent="0.25">
      <c r="A65" t="s">
        <v>477</v>
      </c>
      <c r="B65" t="s">
        <v>478</v>
      </c>
      <c r="C65" s="3" t="s">
        <v>1143</v>
      </c>
      <c r="D65" s="3" t="s">
        <v>1144</v>
      </c>
      <c r="E65" s="3" t="s">
        <v>685</v>
      </c>
      <c r="F65" s="3" t="s">
        <v>676</v>
      </c>
      <c r="G65" s="3" t="s">
        <v>35</v>
      </c>
      <c r="H65" s="3" t="s">
        <v>501</v>
      </c>
      <c r="I65" s="3" t="s">
        <v>1</v>
      </c>
      <c r="J65" s="3" t="s">
        <v>35</v>
      </c>
      <c r="K65" s="3" t="s">
        <v>501</v>
      </c>
      <c r="L65" s="3" t="s">
        <v>1</v>
      </c>
      <c r="M65" s="3" t="s">
        <v>431</v>
      </c>
      <c r="N65" t="s">
        <v>501</v>
      </c>
      <c r="O65" t="s">
        <v>1</v>
      </c>
      <c r="P65" s="3" t="s">
        <v>447</v>
      </c>
      <c r="Q65" s="3" t="s">
        <v>501</v>
      </c>
      <c r="R65" s="3" t="s">
        <v>1</v>
      </c>
      <c r="S65">
        <f t="shared" si="0"/>
        <v>877</v>
      </c>
    </row>
    <row r="66" spans="1:19" ht="285" x14ac:dyDescent="0.25">
      <c r="A66" t="s">
        <v>477</v>
      </c>
      <c r="B66" t="s">
        <v>478</v>
      </c>
      <c r="C66" s="3" t="s">
        <v>1143</v>
      </c>
      <c r="D66" s="3" t="s">
        <v>1144</v>
      </c>
      <c r="E66" s="3" t="s">
        <v>688</v>
      </c>
      <c r="F66" s="3" t="s">
        <v>676</v>
      </c>
      <c r="G66" s="3" t="s">
        <v>961</v>
      </c>
      <c r="H66" s="3" t="s">
        <v>501</v>
      </c>
      <c r="I66" s="3" t="s">
        <v>1</v>
      </c>
      <c r="J66" s="3" t="s">
        <v>1376</v>
      </c>
      <c r="K66" s="3" t="s">
        <v>501</v>
      </c>
      <c r="L66" s="3" t="s">
        <v>1</v>
      </c>
      <c r="M66" s="3" t="s">
        <v>1181</v>
      </c>
      <c r="N66" t="s">
        <v>501</v>
      </c>
      <c r="O66" t="s">
        <v>1</v>
      </c>
      <c r="P66" s="3" t="s">
        <v>465</v>
      </c>
      <c r="Q66" s="3" t="s">
        <v>501</v>
      </c>
      <c r="R66" s="3" t="s">
        <v>1</v>
      </c>
      <c r="S66">
        <f t="shared" si="0"/>
        <v>870</v>
      </c>
    </row>
    <row r="67" spans="1:19" ht="285" x14ac:dyDescent="0.25">
      <c r="A67" t="s">
        <v>477</v>
      </c>
      <c r="B67" t="s">
        <v>478</v>
      </c>
      <c r="C67" s="3" t="s">
        <v>1143</v>
      </c>
      <c r="D67" s="3" t="s">
        <v>1144</v>
      </c>
      <c r="E67" s="3" t="s">
        <v>691</v>
      </c>
      <c r="F67" s="3" t="s">
        <v>692</v>
      </c>
      <c r="G67" s="3" t="s">
        <v>952</v>
      </c>
      <c r="H67" s="3" t="s">
        <v>484</v>
      </c>
      <c r="I67" s="3" t="s">
        <v>1</v>
      </c>
      <c r="J67" s="3" t="s">
        <v>1339</v>
      </c>
      <c r="K67" s="3" t="s">
        <v>3</v>
      </c>
      <c r="L67" s="3" t="s">
        <v>1</v>
      </c>
      <c r="M67" s="3" t="s">
        <v>1100</v>
      </c>
      <c r="N67" t="s">
        <v>484</v>
      </c>
      <c r="O67" t="s">
        <v>1</v>
      </c>
      <c r="P67" s="3" t="s">
        <v>953</v>
      </c>
      <c r="Q67" s="3" t="s">
        <v>484</v>
      </c>
      <c r="R67" s="3" t="s">
        <v>1</v>
      </c>
      <c r="S67">
        <f t="shared" ref="S67:S130" si="1">LEN(D67)+LEN(E67)</f>
        <v>865</v>
      </c>
    </row>
    <row r="68" spans="1:19" ht="285" x14ac:dyDescent="0.25">
      <c r="A68" t="s">
        <v>477</v>
      </c>
      <c r="B68" t="s">
        <v>478</v>
      </c>
      <c r="C68" s="3" t="s">
        <v>1143</v>
      </c>
      <c r="D68" s="3" t="s">
        <v>1144</v>
      </c>
      <c r="E68" s="3" t="s">
        <v>695</v>
      </c>
      <c r="F68" s="3" t="s">
        <v>692</v>
      </c>
      <c r="G68" s="3" t="s">
        <v>952</v>
      </c>
      <c r="H68" s="3" t="s">
        <v>484</v>
      </c>
      <c r="I68" s="3" t="s">
        <v>1</v>
      </c>
      <c r="J68" t="s">
        <v>32</v>
      </c>
      <c r="K68" s="3" t="s">
        <v>484</v>
      </c>
      <c r="L68" s="3" t="s">
        <v>1</v>
      </c>
      <c r="M68" s="3" t="s">
        <v>1182</v>
      </c>
      <c r="N68" t="s">
        <v>484</v>
      </c>
      <c r="O68" t="s">
        <v>1</v>
      </c>
      <c r="P68" s="3" t="s">
        <v>32</v>
      </c>
      <c r="Q68" s="3" t="s">
        <v>484</v>
      </c>
      <c r="R68" s="3" t="s">
        <v>1</v>
      </c>
      <c r="S68">
        <f t="shared" si="1"/>
        <v>865</v>
      </c>
    </row>
    <row r="69" spans="1:19" ht="285" x14ac:dyDescent="0.25">
      <c r="A69" t="s">
        <v>477</v>
      </c>
      <c r="B69" t="s">
        <v>478</v>
      </c>
      <c r="C69" s="3" t="s">
        <v>1143</v>
      </c>
      <c r="D69" s="3" t="s">
        <v>1144</v>
      </c>
      <c r="E69" s="3" t="s">
        <v>698</v>
      </c>
      <c r="F69" s="3" t="s">
        <v>692</v>
      </c>
      <c r="G69" s="3" t="s">
        <v>32</v>
      </c>
      <c r="H69" s="3" t="s">
        <v>484</v>
      </c>
      <c r="I69" s="3" t="s">
        <v>1</v>
      </c>
      <c r="J69" s="3" t="s">
        <v>1337</v>
      </c>
      <c r="K69" s="3" t="s">
        <v>3</v>
      </c>
      <c r="L69" s="3" t="s">
        <v>1</v>
      </c>
      <c r="M69" s="3" t="s">
        <v>1183</v>
      </c>
      <c r="N69" t="s">
        <v>484</v>
      </c>
      <c r="O69" t="s">
        <v>1</v>
      </c>
      <c r="P69" s="3" t="s">
        <v>953</v>
      </c>
      <c r="Q69" s="3" t="s">
        <v>484</v>
      </c>
      <c r="R69" s="3" t="s">
        <v>1</v>
      </c>
      <c r="S69">
        <f t="shared" si="1"/>
        <v>878</v>
      </c>
    </row>
    <row r="70" spans="1:19" ht="285" x14ac:dyDescent="0.25">
      <c r="A70" t="s">
        <v>477</v>
      </c>
      <c r="B70" t="s">
        <v>478</v>
      </c>
      <c r="C70" s="3" t="s">
        <v>1143</v>
      </c>
      <c r="D70" s="3" t="s">
        <v>1144</v>
      </c>
      <c r="E70" s="3" t="s">
        <v>701</v>
      </c>
      <c r="F70" s="3" t="s">
        <v>692</v>
      </c>
      <c r="G70" s="3" t="s">
        <v>969</v>
      </c>
      <c r="H70" s="3" t="s">
        <v>484</v>
      </c>
      <c r="I70" s="3" t="s">
        <v>1</v>
      </c>
      <c r="J70" s="3" t="s">
        <v>1339</v>
      </c>
      <c r="K70" s="3" t="s">
        <v>3</v>
      </c>
      <c r="L70" s="3" t="s">
        <v>1</v>
      </c>
      <c r="M70" s="3" t="s">
        <v>1184</v>
      </c>
      <c r="N70" t="s">
        <v>484</v>
      </c>
      <c r="O70" t="s">
        <v>1</v>
      </c>
      <c r="P70" s="3" t="s">
        <v>388</v>
      </c>
      <c r="Q70" s="3" t="s">
        <v>484</v>
      </c>
      <c r="R70" s="3" t="s">
        <v>1</v>
      </c>
      <c r="S70">
        <f t="shared" si="1"/>
        <v>874</v>
      </c>
    </row>
    <row r="71" spans="1:19" ht="285" x14ac:dyDescent="0.25">
      <c r="A71" t="s">
        <v>477</v>
      </c>
      <c r="B71" t="s">
        <v>478</v>
      </c>
      <c r="C71" s="3" t="s">
        <v>1143</v>
      </c>
      <c r="D71" s="3" t="s">
        <v>1144</v>
      </c>
      <c r="E71" s="3" t="s">
        <v>704</v>
      </c>
      <c r="F71" s="3" t="s">
        <v>692</v>
      </c>
      <c r="G71" s="3" t="s">
        <v>1121</v>
      </c>
      <c r="H71" s="3" t="s">
        <v>501</v>
      </c>
      <c r="I71" s="3" t="s">
        <v>1</v>
      </c>
      <c r="J71" t="s">
        <v>32</v>
      </c>
      <c r="K71" s="3" t="s">
        <v>484</v>
      </c>
      <c r="L71" s="3" t="s">
        <v>1</v>
      </c>
      <c r="M71" s="3" t="s">
        <v>1103</v>
      </c>
      <c r="N71" t="s">
        <v>484</v>
      </c>
      <c r="O71" t="s">
        <v>1</v>
      </c>
      <c r="P71" s="3" t="s">
        <v>388</v>
      </c>
      <c r="Q71" s="3" t="s">
        <v>484</v>
      </c>
      <c r="R71" s="3" t="s">
        <v>1</v>
      </c>
      <c r="S71">
        <f t="shared" si="1"/>
        <v>873</v>
      </c>
    </row>
    <row r="72" spans="1:19" ht="285" x14ac:dyDescent="0.25">
      <c r="A72" t="s">
        <v>477</v>
      </c>
      <c r="B72" t="s">
        <v>478</v>
      </c>
      <c r="C72" s="3" t="s">
        <v>1143</v>
      </c>
      <c r="D72" s="3" t="s">
        <v>1144</v>
      </c>
      <c r="E72" s="3" t="s">
        <v>707</v>
      </c>
      <c r="F72" s="3" t="s">
        <v>708</v>
      </c>
      <c r="G72" s="3" t="s">
        <v>999</v>
      </c>
      <c r="H72" s="3" t="s">
        <v>484</v>
      </c>
      <c r="I72" s="3" t="s">
        <v>1</v>
      </c>
      <c r="J72" s="3" t="s">
        <v>26</v>
      </c>
      <c r="K72" s="3" t="s">
        <v>3</v>
      </c>
      <c r="L72" s="3" t="s">
        <v>1</v>
      </c>
      <c r="M72" s="3" t="s">
        <v>1105</v>
      </c>
      <c r="N72" t="s">
        <v>484</v>
      </c>
      <c r="O72" t="s">
        <v>1</v>
      </c>
      <c r="P72" s="3" t="s">
        <v>388</v>
      </c>
      <c r="Q72" s="3" t="s">
        <v>484</v>
      </c>
      <c r="R72" s="3" t="s">
        <v>1</v>
      </c>
      <c r="S72">
        <f t="shared" si="1"/>
        <v>859</v>
      </c>
    </row>
    <row r="73" spans="1:19" ht="285" x14ac:dyDescent="0.25">
      <c r="A73" t="s">
        <v>477</v>
      </c>
      <c r="B73" t="s">
        <v>478</v>
      </c>
      <c r="C73" s="3" t="s">
        <v>1143</v>
      </c>
      <c r="D73" s="3" t="s">
        <v>1144</v>
      </c>
      <c r="E73" s="3" t="s">
        <v>711</v>
      </c>
      <c r="F73" s="3" t="s">
        <v>708</v>
      </c>
      <c r="G73" s="3" t="s">
        <v>999</v>
      </c>
      <c r="H73" s="3" t="s">
        <v>484</v>
      </c>
      <c r="I73" s="3" t="s">
        <v>1</v>
      </c>
      <c r="J73" s="3" t="s">
        <v>1360</v>
      </c>
      <c r="K73" s="3" t="s">
        <v>501</v>
      </c>
      <c r="L73" s="3" t="s">
        <v>1</v>
      </c>
      <c r="M73" s="3" t="s">
        <v>1185</v>
      </c>
      <c r="N73" t="s">
        <v>484</v>
      </c>
      <c r="O73" t="s">
        <v>2</v>
      </c>
      <c r="P73" s="3" t="s">
        <v>465</v>
      </c>
      <c r="Q73" s="3" t="s">
        <v>501</v>
      </c>
      <c r="R73" s="3" t="s">
        <v>1</v>
      </c>
      <c r="S73">
        <f t="shared" si="1"/>
        <v>872</v>
      </c>
    </row>
    <row r="74" spans="1:19" ht="285" x14ac:dyDescent="0.25">
      <c r="A74" t="s">
        <v>477</v>
      </c>
      <c r="B74" t="s">
        <v>478</v>
      </c>
      <c r="C74" s="3" t="s">
        <v>1143</v>
      </c>
      <c r="D74" s="3" t="s">
        <v>1144</v>
      </c>
      <c r="E74" s="3" t="s">
        <v>714</v>
      </c>
      <c r="F74" s="3" t="s">
        <v>708</v>
      </c>
      <c r="G74" s="3" t="s">
        <v>952</v>
      </c>
      <c r="H74" s="3" t="s">
        <v>484</v>
      </c>
      <c r="I74" s="3" t="s">
        <v>1</v>
      </c>
      <c r="J74" s="3" t="s">
        <v>35</v>
      </c>
      <c r="K74" s="3" t="s">
        <v>501</v>
      </c>
      <c r="L74" s="3" t="s">
        <v>1</v>
      </c>
      <c r="M74" s="3" t="s">
        <v>1186</v>
      </c>
      <c r="N74" t="s">
        <v>484</v>
      </c>
      <c r="O74" t="s">
        <v>2</v>
      </c>
      <c r="P74" s="3" t="s">
        <v>388</v>
      </c>
      <c r="Q74" s="3" t="s">
        <v>484</v>
      </c>
      <c r="R74" s="3" t="s">
        <v>1</v>
      </c>
      <c r="S74">
        <f t="shared" si="1"/>
        <v>861</v>
      </c>
    </row>
    <row r="75" spans="1:19" ht="285" x14ac:dyDescent="0.25">
      <c r="A75" t="s">
        <v>477</v>
      </c>
      <c r="B75" t="s">
        <v>478</v>
      </c>
      <c r="C75" s="3" t="s">
        <v>1143</v>
      </c>
      <c r="D75" s="3" t="s">
        <v>1144</v>
      </c>
      <c r="E75" s="3" t="s">
        <v>717</v>
      </c>
      <c r="F75" s="3" t="s">
        <v>708</v>
      </c>
      <c r="G75" s="3" t="s">
        <v>952</v>
      </c>
      <c r="H75" s="3" t="s">
        <v>484</v>
      </c>
      <c r="I75" s="3" t="s">
        <v>1</v>
      </c>
      <c r="J75" t="s">
        <v>32</v>
      </c>
      <c r="K75" s="3" t="s">
        <v>484</v>
      </c>
      <c r="L75" s="3" t="s">
        <v>1</v>
      </c>
      <c r="M75" s="3" t="s">
        <v>460</v>
      </c>
      <c r="N75" t="s">
        <v>484</v>
      </c>
      <c r="O75" t="s">
        <v>1</v>
      </c>
      <c r="P75" s="3" t="s">
        <v>1296</v>
      </c>
      <c r="Q75" s="3" t="s">
        <v>484</v>
      </c>
      <c r="R75" s="3" t="s">
        <v>1</v>
      </c>
      <c r="S75">
        <f t="shared" si="1"/>
        <v>861</v>
      </c>
    </row>
    <row r="76" spans="1:19" ht="285" x14ac:dyDescent="0.25">
      <c r="A76" t="s">
        <v>477</v>
      </c>
      <c r="B76" t="s">
        <v>478</v>
      </c>
      <c r="C76" s="3" t="s">
        <v>1143</v>
      </c>
      <c r="D76" s="3" t="s">
        <v>1144</v>
      </c>
      <c r="E76" s="3" t="s">
        <v>720</v>
      </c>
      <c r="F76" s="3" t="s">
        <v>708</v>
      </c>
      <c r="G76" s="3" t="s">
        <v>999</v>
      </c>
      <c r="H76" s="3" t="s">
        <v>484</v>
      </c>
      <c r="I76" s="3" t="s">
        <v>1</v>
      </c>
      <c r="J76" s="3" t="s">
        <v>1339</v>
      </c>
      <c r="K76" s="3" t="s">
        <v>3</v>
      </c>
      <c r="L76" s="3" t="s">
        <v>1</v>
      </c>
      <c r="M76" s="3" t="s">
        <v>1009</v>
      </c>
      <c r="N76" t="s">
        <v>484</v>
      </c>
      <c r="O76" t="s">
        <v>1</v>
      </c>
      <c r="P76" s="3" t="s">
        <v>1296</v>
      </c>
      <c r="Q76" s="3" t="s">
        <v>484</v>
      </c>
      <c r="R76" s="3" t="s">
        <v>1</v>
      </c>
      <c r="S76">
        <f t="shared" si="1"/>
        <v>863</v>
      </c>
    </row>
    <row r="77" spans="1:19" ht="285" x14ac:dyDescent="0.25">
      <c r="A77" t="s">
        <v>477</v>
      </c>
      <c r="B77" t="s">
        <v>478</v>
      </c>
      <c r="C77" s="3" t="s">
        <v>1143</v>
      </c>
      <c r="D77" s="3" t="s">
        <v>1144</v>
      </c>
      <c r="E77" s="3" t="s">
        <v>723</v>
      </c>
      <c r="F77" s="3" t="s">
        <v>724</v>
      </c>
      <c r="G77" s="3" t="s">
        <v>397</v>
      </c>
      <c r="H77" s="3" t="s">
        <v>501</v>
      </c>
      <c r="I77" s="3" t="s">
        <v>1</v>
      </c>
      <c r="J77" s="3" t="s">
        <v>1030</v>
      </c>
      <c r="K77" s="3" t="s">
        <v>501</v>
      </c>
      <c r="L77" s="3" t="s">
        <v>1</v>
      </c>
      <c r="M77" s="3" t="s">
        <v>431</v>
      </c>
      <c r="N77" t="s">
        <v>501</v>
      </c>
      <c r="O77" t="s">
        <v>1</v>
      </c>
      <c r="P77" s="3" t="s">
        <v>372</v>
      </c>
      <c r="Q77" s="3" t="s">
        <v>501</v>
      </c>
      <c r="R77" s="3" t="s">
        <v>1</v>
      </c>
      <c r="S77">
        <f t="shared" si="1"/>
        <v>883</v>
      </c>
    </row>
    <row r="78" spans="1:19" ht="285" x14ac:dyDescent="0.25">
      <c r="A78" t="s">
        <v>477</v>
      </c>
      <c r="B78" t="s">
        <v>478</v>
      </c>
      <c r="C78" s="3" t="s">
        <v>1143</v>
      </c>
      <c r="D78" s="3" t="s">
        <v>1144</v>
      </c>
      <c r="E78" s="3" t="s">
        <v>727</v>
      </c>
      <c r="F78" s="3" t="s">
        <v>724</v>
      </c>
      <c r="G78" s="3" t="s">
        <v>964</v>
      </c>
      <c r="H78" s="3" t="s">
        <v>501</v>
      </c>
      <c r="I78" s="3" t="s">
        <v>1</v>
      </c>
      <c r="J78" s="3" t="s">
        <v>35</v>
      </c>
      <c r="K78" s="3" t="s">
        <v>501</v>
      </c>
      <c r="L78" s="3" t="s">
        <v>1</v>
      </c>
      <c r="M78" s="3" t="s">
        <v>1187</v>
      </c>
      <c r="N78" t="s">
        <v>501</v>
      </c>
      <c r="O78" t="s">
        <v>1</v>
      </c>
      <c r="P78" s="3" t="s">
        <v>372</v>
      </c>
      <c r="Q78" s="3" t="s">
        <v>501</v>
      </c>
      <c r="R78" s="3" t="s">
        <v>1</v>
      </c>
      <c r="S78">
        <f t="shared" si="1"/>
        <v>875</v>
      </c>
    </row>
    <row r="79" spans="1:19" ht="285" x14ac:dyDescent="0.25">
      <c r="A79" t="s">
        <v>477</v>
      </c>
      <c r="B79" t="s">
        <v>478</v>
      </c>
      <c r="C79" s="3" t="s">
        <v>1143</v>
      </c>
      <c r="D79" s="3" t="s">
        <v>1144</v>
      </c>
      <c r="E79" s="3" t="s">
        <v>730</v>
      </c>
      <c r="F79" s="3" t="s">
        <v>724</v>
      </c>
      <c r="G79" s="3" t="s">
        <v>961</v>
      </c>
      <c r="H79" s="3" t="s">
        <v>501</v>
      </c>
      <c r="I79" s="3" t="s">
        <v>1</v>
      </c>
      <c r="J79" s="3" t="s">
        <v>35</v>
      </c>
      <c r="K79" s="3" t="s">
        <v>501</v>
      </c>
      <c r="L79" s="3" t="s">
        <v>1</v>
      </c>
      <c r="M79" s="3" t="s">
        <v>447</v>
      </c>
      <c r="N79" t="s">
        <v>501</v>
      </c>
      <c r="O79" t="s">
        <v>1</v>
      </c>
      <c r="P79" s="3" t="s">
        <v>372</v>
      </c>
      <c r="Q79" s="3" t="s">
        <v>501</v>
      </c>
      <c r="R79" s="3" t="s">
        <v>1</v>
      </c>
      <c r="S79">
        <f t="shared" si="1"/>
        <v>876</v>
      </c>
    </row>
    <row r="80" spans="1:19" ht="285" x14ac:dyDescent="0.25">
      <c r="A80" t="s">
        <v>477</v>
      </c>
      <c r="B80" t="s">
        <v>478</v>
      </c>
      <c r="C80" s="3" t="s">
        <v>1143</v>
      </c>
      <c r="D80" s="3" t="s">
        <v>1144</v>
      </c>
      <c r="E80" s="3" t="s">
        <v>733</v>
      </c>
      <c r="F80" s="3" t="s">
        <v>724</v>
      </c>
      <c r="G80" s="3" t="s">
        <v>974</v>
      </c>
      <c r="H80" s="3" t="s">
        <v>501</v>
      </c>
      <c r="I80" s="3" t="s">
        <v>1</v>
      </c>
      <c r="J80" s="3" t="s">
        <v>26</v>
      </c>
      <c r="K80" s="3" t="s">
        <v>501</v>
      </c>
      <c r="L80" s="3" t="s">
        <v>1</v>
      </c>
      <c r="M80" s="3" t="s">
        <v>1188</v>
      </c>
      <c r="N80" t="s">
        <v>501</v>
      </c>
      <c r="O80" t="s">
        <v>1</v>
      </c>
      <c r="P80" s="3" t="s">
        <v>372</v>
      </c>
      <c r="Q80" s="3" t="s">
        <v>501</v>
      </c>
      <c r="R80" s="3" t="s">
        <v>1</v>
      </c>
      <c r="S80">
        <f t="shared" si="1"/>
        <v>881</v>
      </c>
    </row>
    <row r="81" spans="1:19" ht="285" x14ac:dyDescent="0.25">
      <c r="A81" t="s">
        <v>477</v>
      </c>
      <c r="B81" t="s">
        <v>478</v>
      </c>
      <c r="C81" s="3" t="s">
        <v>1143</v>
      </c>
      <c r="D81" s="3" t="s">
        <v>1144</v>
      </c>
      <c r="E81" s="3" t="s">
        <v>736</v>
      </c>
      <c r="F81" s="3" t="s">
        <v>724</v>
      </c>
      <c r="G81" s="3" t="s">
        <v>977</v>
      </c>
      <c r="H81" s="3" t="s">
        <v>501</v>
      </c>
      <c r="I81" s="3" t="s">
        <v>1</v>
      </c>
      <c r="J81" s="3" t="s">
        <v>26</v>
      </c>
      <c r="K81" s="3" t="s">
        <v>501</v>
      </c>
      <c r="L81" s="3" t="s">
        <v>1</v>
      </c>
      <c r="M81" s="3" t="s">
        <v>1189</v>
      </c>
      <c r="N81" t="s">
        <v>501</v>
      </c>
      <c r="O81" t="s">
        <v>1</v>
      </c>
      <c r="P81" s="3" t="s">
        <v>372</v>
      </c>
      <c r="Q81" s="3" t="s">
        <v>501</v>
      </c>
      <c r="R81" s="3" t="s">
        <v>1</v>
      </c>
      <c r="S81">
        <f t="shared" si="1"/>
        <v>875</v>
      </c>
    </row>
    <row r="82" spans="1:19" ht="285" x14ac:dyDescent="0.25">
      <c r="A82" t="s">
        <v>477</v>
      </c>
      <c r="B82" t="s">
        <v>478</v>
      </c>
      <c r="C82" s="3" t="s">
        <v>1143</v>
      </c>
      <c r="D82" s="3" t="s">
        <v>1144</v>
      </c>
      <c r="E82" s="3" t="s">
        <v>739</v>
      </c>
      <c r="F82" s="3" t="s">
        <v>740</v>
      </c>
      <c r="G82" s="3" t="s">
        <v>961</v>
      </c>
      <c r="H82" s="3" t="s">
        <v>501</v>
      </c>
      <c r="I82" s="3" t="s">
        <v>1</v>
      </c>
      <c r="J82" s="3" t="s">
        <v>1344</v>
      </c>
      <c r="K82" s="3" t="s">
        <v>501</v>
      </c>
      <c r="L82" s="3" t="s">
        <v>1</v>
      </c>
      <c r="M82" s="3" t="s">
        <v>1013</v>
      </c>
      <c r="N82" t="s">
        <v>501</v>
      </c>
      <c r="O82" t="s">
        <v>1</v>
      </c>
      <c r="P82" s="3" t="s">
        <v>372</v>
      </c>
      <c r="Q82" s="3" t="s">
        <v>501</v>
      </c>
      <c r="R82" s="3" t="s">
        <v>1</v>
      </c>
      <c r="S82">
        <f t="shared" si="1"/>
        <v>879</v>
      </c>
    </row>
    <row r="83" spans="1:19" ht="285" x14ac:dyDescent="0.25">
      <c r="A83" t="s">
        <v>477</v>
      </c>
      <c r="B83" t="s">
        <v>478</v>
      </c>
      <c r="C83" s="3" t="s">
        <v>1143</v>
      </c>
      <c r="D83" s="3" t="s">
        <v>1144</v>
      </c>
      <c r="E83" s="3" t="s">
        <v>743</v>
      </c>
      <c r="F83" s="3" t="s">
        <v>740</v>
      </c>
      <c r="G83" s="3" t="s">
        <v>1190</v>
      </c>
      <c r="H83" s="3" t="s">
        <v>3</v>
      </c>
      <c r="I83" s="3" t="s">
        <v>1</v>
      </c>
      <c r="J83" s="3" t="s">
        <v>1337</v>
      </c>
      <c r="K83" s="3" t="s">
        <v>3</v>
      </c>
      <c r="L83" s="3" t="s">
        <v>1</v>
      </c>
      <c r="M83" s="3" t="s">
        <v>1191</v>
      </c>
      <c r="N83" t="s">
        <v>484</v>
      </c>
      <c r="O83" t="s">
        <v>1</v>
      </c>
      <c r="P83" s="3" t="s">
        <v>953</v>
      </c>
      <c r="Q83" s="3" t="s">
        <v>484</v>
      </c>
      <c r="R83" s="3" t="s">
        <v>1</v>
      </c>
      <c r="S83">
        <f t="shared" si="1"/>
        <v>879</v>
      </c>
    </row>
    <row r="84" spans="1:19" ht="285" x14ac:dyDescent="0.25">
      <c r="A84" t="s">
        <v>477</v>
      </c>
      <c r="B84" t="s">
        <v>478</v>
      </c>
      <c r="C84" s="3" t="s">
        <v>1143</v>
      </c>
      <c r="D84" s="3" t="s">
        <v>1144</v>
      </c>
      <c r="E84" s="3" t="s">
        <v>746</v>
      </c>
      <c r="F84" s="3" t="s">
        <v>740</v>
      </c>
      <c r="G84" s="3" t="s">
        <v>999</v>
      </c>
      <c r="H84" s="3" t="s">
        <v>484</v>
      </c>
      <c r="I84" s="3" t="s">
        <v>1</v>
      </c>
      <c r="J84" s="3" t="s">
        <v>1338</v>
      </c>
      <c r="K84" s="3" t="s">
        <v>3</v>
      </c>
      <c r="L84" s="3" t="s">
        <v>1</v>
      </c>
      <c r="M84" s="3" t="s">
        <v>1192</v>
      </c>
      <c r="N84" t="s">
        <v>484</v>
      </c>
      <c r="O84" t="s">
        <v>1</v>
      </c>
      <c r="P84" s="3" t="s">
        <v>953</v>
      </c>
      <c r="Q84" s="3" t="s">
        <v>484</v>
      </c>
      <c r="R84" s="3" t="s">
        <v>1</v>
      </c>
      <c r="S84">
        <f t="shared" si="1"/>
        <v>863</v>
      </c>
    </row>
    <row r="85" spans="1:19" ht="285" x14ac:dyDescent="0.25">
      <c r="A85" t="s">
        <v>477</v>
      </c>
      <c r="B85" t="s">
        <v>478</v>
      </c>
      <c r="C85" s="3" t="s">
        <v>1143</v>
      </c>
      <c r="D85" s="3" t="s">
        <v>1144</v>
      </c>
      <c r="E85" s="3" t="s">
        <v>749</v>
      </c>
      <c r="F85" s="3" t="s">
        <v>740</v>
      </c>
      <c r="G85" s="3" t="s">
        <v>26</v>
      </c>
      <c r="H85" s="3" t="s">
        <v>501</v>
      </c>
      <c r="I85" s="3" t="s">
        <v>1</v>
      </c>
      <c r="J85" s="3" t="s">
        <v>1340</v>
      </c>
      <c r="K85" s="3" t="s">
        <v>3</v>
      </c>
      <c r="L85" s="3" t="s">
        <v>1</v>
      </c>
      <c r="M85" s="3" t="s">
        <v>946</v>
      </c>
      <c r="N85" t="s">
        <v>501</v>
      </c>
      <c r="O85" t="s">
        <v>1</v>
      </c>
      <c r="P85" s="3" t="s">
        <v>953</v>
      </c>
      <c r="Q85" s="3" t="s">
        <v>484</v>
      </c>
      <c r="R85" s="3" t="s">
        <v>1</v>
      </c>
      <c r="S85">
        <f t="shared" si="1"/>
        <v>870</v>
      </c>
    </row>
    <row r="86" spans="1:19" ht="285" x14ac:dyDescent="0.25">
      <c r="A86" t="s">
        <v>477</v>
      </c>
      <c r="B86" t="s">
        <v>478</v>
      </c>
      <c r="C86" s="3" t="s">
        <v>1143</v>
      </c>
      <c r="D86" s="3" t="s">
        <v>1144</v>
      </c>
      <c r="E86" s="3" t="s">
        <v>752</v>
      </c>
      <c r="F86" s="3" t="s">
        <v>740</v>
      </c>
      <c r="G86" s="3" t="s">
        <v>961</v>
      </c>
      <c r="H86" s="3" t="s">
        <v>501</v>
      </c>
      <c r="I86" s="3" t="s">
        <v>1</v>
      </c>
      <c r="J86" s="3" t="s">
        <v>1338</v>
      </c>
      <c r="K86" s="3" t="s">
        <v>3</v>
      </c>
      <c r="L86" s="3" t="s">
        <v>1</v>
      </c>
      <c r="M86" s="3" t="s">
        <v>26</v>
      </c>
      <c r="N86" t="s">
        <v>501</v>
      </c>
      <c r="O86" t="s">
        <v>1</v>
      </c>
      <c r="P86" s="3" t="s">
        <v>372</v>
      </c>
      <c r="Q86" s="3" t="s">
        <v>501</v>
      </c>
      <c r="R86" s="3" t="s">
        <v>1</v>
      </c>
      <c r="S86">
        <f t="shared" si="1"/>
        <v>870</v>
      </c>
    </row>
    <row r="87" spans="1:19" ht="285" x14ac:dyDescent="0.25">
      <c r="A87" t="s">
        <v>477</v>
      </c>
      <c r="B87" t="s">
        <v>478</v>
      </c>
      <c r="C87" s="3" t="s">
        <v>1143</v>
      </c>
      <c r="D87" s="3" t="s">
        <v>1144</v>
      </c>
      <c r="E87" s="3" t="s">
        <v>755</v>
      </c>
      <c r="F87" s="3" t="s">
        <v>756</v>
      </c>
      <c r="G87" s="3" t="s">
        <v>961</v>
      </c>
      <c r="H87" s="3" t="s">
        <v>484</v>
      </c>
      <c r="I87" s="3" t="s">
        <v>1</v>
      </c>
      <c r="J87" s="3" t="s">
        <v>1338</v>
      </c>
      <c r="K87" s="3" t="s">
        <v>3</v>
      </c>
      <c r="L87" s="3" t="s">
        <v>1</v>
      </c>
      <c r="M87" s="3" t="s">
        <v>431</v>
      </c>
      <c r="N87" t="s">
        <v>484</v>
      </c>
      <c r="O87" t="s">
        <v>1</v>
      </c>
      <c r="P87" s="3" t="s">
        <v>372</v>
      </c>
      <c r="Q87" s="3" t="s">
        <v>484</v>
      </c>
      <c r="R87" s="3" t="s">
        <v>1</v>
      </c>
      <c r="S87">
        <f t="shared" si="1"/>
        <v>868</v>
      </c>
    </row>
    <row r="88" spans="1:19" ht="285" x14ac:dyDescent="0.25">
      <c r="A88" t="s">
        <v>477</v>
      </c>
      <c r="B88" t="s">
        <v>478</v>
      </c>
      <c r="C88" s="3" t="s">
        <v>1143</v>
      </c>
      <c r="D88" s="3" t="s">
        <v>1144</v>
      </c>
      <c r="E88" s="3" t="s">
        <v>759</v>
      </c>
      <c r="F88" s="3" t="s">
        <v>756</v>
      </c>
      <c r="G88" s="3" t="s">
        <v>26</v>
      </c>
      <c r="H88" s="3" t="s">
        <v>484</v>
      </c>
      <c r="I88" s="3" t="s">
        <v>1</v>
      </c>
      <c r="J88" s="3" t="s">
        <v>1337</v>
      </c>
      <c r="K88" s="3" t="s">
        <v>3</v>
      </c>
      <c r="L88" s="3" t="s">
        <v>1</v>
      </c>
      <c r="M88" s="3" t="s">
        <v>1193</v>
      </c>
      <c r="N88" t="s">
        <v>501</v>
      </c>
      <c r="O88" t="s">
        <v>1</v>
      </c>
      <c r="P88" s="3" t="s">
        <v>1422</v>
      </c>
      <c r="Q88" s="3" t="s">
        <v>3</v>
      </c>
      <c r="R88" s="3" t="s">
        <v>1</v>
      </c>
      <c r="S88">
        <f t="shared" si="1"/>
        <v>861</v>
      </c>
    </row>
    <row r="89" spans="1:19" ht="285" x14ac:dyDescent="0.25">
      <c r="A89" t="s">
        <v>477</v>
      </c>
      <c r="B89" t="s">
        <v>478</v>
      </c>
      <c r="C89" s="3" t="s">
        <v>1143</v>
      </c>
      <c r="D89" s="3" t="s">
        <v>1144</v>
      </c>
      <c r="E89" s="3" t="s">
        <v>762</v>
      </c>
      <c r="F89" s="3" t="s">
        <v>756</v>
      </c>
      <c r="G89" s="3" t="s">
        <v>26</v>
      </c>
      <c r="H89" s="3" t="s">
        <v>484</v>
      </c>
      <c r="I89" s="3" t="s">
        <v>1</v>
      </c>
      <c r="J89" s="3" t="s">
        <v>1030</v>
      </c>
      <c r="K89" s="3" t="s">
        <v>3</v>
      </c>
      <c r="L89" s="3" t="s">
        <v>1</v>
      </c>
      <c r="M89" s="3" t="s">
        <v>431</v>
      </c>
      <c r="N89" t="s">
        <v>484</v>
      </c>
      <c r="O89" t="s">
        <v>1</v>
      </c>
      <c r="P89" s="3" t="s">
        <v>372</v>
      </c>
      <c r="Q89" s="3" t="s">
        <v>484</v>
      </c>
      <c r="R89" s="3" t="s">
        <v>1</v>
      </c>
      <c r="S89">
        <f t="shared" si="1"/>
        <v>859</v>
      </c>
    </row>
    <row r="90" spans="1:19" ht="285" x14ac:dyDescent="0.25">
      <c r="A90" t="s">
        <v>477</v>
      </c>
      <c r="B90" t="s">
        <v>478</v>
      </c>
      <c r="C90" s="3" t="s">
        <v>1143</v>
      </c>
      <c r="D90" s="3" t="s">
        <v>1144</v>
      </c>
      <c r="E90" s="3" t="s">
        <v>765</v>
      </c>
      <c r="F90" s="3" t="s">
        <v>756</v>
      </c>
      <c r="G90" s="3" t="s">
        <v>961</v>
      </c>
      <c r="H90" s="3" t="s">
        <v>484</v>
      </c>
      <c r="I90" s="3" t="s">
        <v>1</v>
      </c>
      <c r="J90" s="3" t="s">
        <v>1352</v>
      </c>
      <c r="K90" s="3" t="s">
        <v>501</v>
      </c>
      <c r="L90" s="3" t="s">
        <v>1</v>
      </c>
      <c r="M90" s="3" t="s">
        <v>1194</v>
      </c>
      <c r="N90" t="s">
        <v>484</v>
      </c>
      <c r="O90" t="s">
        <v>1</v>
      </c>
      <c r="P90" s="3" t="s">
        <v>372</v>
      </c>
      <c r="Q90" s="3" t="s">
        <v>484</v>
      </c>
      <c r="R90" s="3" t="s">
        <v>1</v>
      </c>
      <c r="S90">
        <f t="shared" si="1"/>
        <v>866</v>
      </c>
    </row>
    <row r="91" spans="1:19" ht="285" x14ac:dyDescent="0.25">
      <c r="A91" t="s">
        <v>477</v>
      </c>
      <c r="B91" t="s">
        <v>478</v>
      </c>
      <c r="C91" s="3" t="s">
        <v>1143</v>
      </c>
      <c r="D91" s="3" t="s">
        <v>1144</v>
      </c>
      <c r="E91" s="3" t="s">
        <v>768</v>
      </c>
      <c r="F91" s="3" t="s">
        <v>756</v>
      </c>
      <c r="G91" s="3" t="s">
        <v>35</v>
      </c>
      <c r="H91" s="3" t="s">
        <v>3</v>
      </c>
      <c r="I91" s="3" t="s">
        <v>1</v>
      </c>
      <c r="J91" s="3" t="s">
        <v>1352</v>
      </c>
      <c r="K91" s="3" t="s">
        <v>501</v>
      </c>
      <c r="L91" s="3" t="s">
        <v>1</v>
      </c>
      <c r="M91" s="3" t="s">
        <v>1195</v>
      </c>
      <c r="N91" t="s">
        <v>484</v>
      </c>
      <c r="O91" t="s">
        <v>1</v>
      </c>
      <c r="P91" s="3" t="s">
        <v>1296</v>
      </c>
      <c r="Q91" s="3" t="s">
        <v>484</v>
      </c>
      <c r="R91" s="3" t="s">
        <v>1</v>
      </c>
      <c r="S91">
        <f t="shared" si="1"/>
        <v>872</v>
      </c>
    </row>
    <row r="92" spans="1:19" ht="285" x14ac:dyDescent="0.25">
      <c r="A92" t="s">
        <v>477</v>
      </c>
      <c r="B92" t="s">
        <v>478</v>
      </c>
      <c r="C92" s="3" t="s">
        <v>1143</v>
      </c>
      <c r="D92" s="3" t="s">
        <v>1144</v>
      </c>
      <c r="E92" s="3" t="s">
        <v>771</v>
      </c>
      <c r="F92" s="3" t="s">
        <v>772</v>
      </c>
      <c r="G92" s="3" t="s">
        <v>410</v>
      </c>
      <c r="H92" s="3" t="s">
        <v>484</v>
      </c>
      <c r="I92" s="3" t="s">
        <v>1</v>
      </c>
      <c r="J92" t="s">
        <v>35</v>
      </c>
      <c r="K92" s="3" t="s">
        <v>484</v>
      </c>
      <c r="L92" s="3" t="s">
        <v>1</v>
      </c>
      <c r="M92" s="3" t="s">
        <v>1067</v>
      </c>
      <c r="N92" t="s">
        <v>484</v>
      </c>
      <c r="O92" t="s">
        <v>1</v>
      </c>
      <c r="P92" s="3" t="s">
        <v>447</v>
      </c>
      <c r="Q92" s="3" t="s">
        <v>484</v>
      </c>
      <c r="R92" s="3" t="s">
        <v>1</v>
      </c>
      <c r="S92">
        <f t="shared" si="1"/>
        <v>880</v>
      </c>
    </row>
    <row r="93" spans="1:19" ht="285" x14ac:dyDescent="0.25">
      <c r="A93" t="s">
        <v>477</v>
      </c>
      <c r="B93" t="s">
        <v>478</v>
      </c>
      <c r="C93" s="3" t="s">
        <v>1143</v>
      </c>
      <c r="D93" s="3" t="s">
        <v>1144</v>
      </c>
      <c r="E93" s="3" t="s">
        <v>775</v>
      </c>
      <c r="F93" s="3" t="s">
        <v>772</v>
      </c>
      <c r="G93" s="3" t="s">
        <v>410</v>
      </c>
      <c r="H93" s="3" t="s">
        <v>484</v>
      </c>
      <c r="I93" s="3" t="s">
        <v>1</v>
      </c>
      <c r="J93" t="s">
        <v>35</v>
      </c>
      <c r="K93" s="3" t="s">
        <v>484</v>
      </c>
      <c r="L93" s="3" t="s">
        <v>1</v>
      </c>
      <c r="M93" s="3" t="s">
        <v>1065</v>
      </c>
      <c r="N93" t="s">
        <v>484</v>
      </c>
      <c r="O93" t="s">
        <v>1</v>
      </c>
      <c r="P93" s="3" t="s">
        <v>447</v>
      </c>
      <c r="Q93" s="3" t="s">
        <v>484</v>
      </c>
      <c r="R93" s="3" t="s">
        <v>1</v>
      </c>
      <c r="S93">
        <f t="shared" si="1"/>
        <v>869</v>
      </c>
    </row>
    <row r="94" spans="1:19" ht="285" x14ac:dyDescent="0.25">
      <c r="A94" t="s">
        <v>477</v>
      </c>
      <c r="B94" t="s">
        <v>478</v>
      </c>
      <c r="C94" s="3" t="s">
        <v>1143</v>
      </c>
      <c r="D94" s="3" t="s">
        <v>1144</v>
      </c>
      <c r="E94" s="3" t="s">
        <v>778</v>
      </c>
      <c r="F94" s="3" t="s">
        <v>772</v>
      </c>
      <c r="G94" s="3" t="s">
        <v>397</v>
      </c>
      <c r="H94" s="3" t="s">
        <v>484</v>
      </c>
      <c r="I94" s="3" t="s">
        <v>1</v>
      </c>
      <c r="J94" s="3" t="s">
        <v>1360</v>
      </c>
      <c r="K94" s="3" t="s">
        <v>484</v>
      </c>
      <c r="L94" s="3" t="s">
        <v>1</v>
      </c>
      <c r="M94" s="3" t="s">
        <v>1196</v>
      </c>
      <c r="N94" t="s">
        <v>484</v>
      </c>
      <c r="O94" t="s">
        <v>1</v>
      </c>
      <c r="P94" s="3" t="s">
        <v>1283</v>
      </c>
      <c r="Q94" s="3" t="s">
        <v>484</v>
      </c>
      <c r="R94" s="3" t="s">
        <v>1</v>
      </c>
      <c r="S94">
        <f t="shared" si="1"/>
        <v>879</v>
      </c>
    </row>
    <row r="95" spans="1:19" ht="285" x14ac:dyDescent="0.25">
      <c r="A95" t="s">
        <v>477</v>
      </c>
      <c r="B95" t="s">
        <v>478</v>
      </c>
      <c r="C95" s="3" t="s">
        <v>1143</v>
      </c>
      <c r="D95" s="3" t="s">
        <v>1144</v>
      </c>
      <c r="E95" s="3" t="s">
        <v>781</v>
      </c>
      <c r="F95" s="3" t="s">
        <v>772</v>
      </c>
      <c r="G95" s="3" t="s">
        <v>35</v>
      </c>
      <c r="H95" s="3" t="s">
        <v>484</v>
      </c>
      <c r="I95" s="3" t="s">
        <v>1</v>
      </c>
      <c r="J95" t="s">
        <v>35</v>
      </c>
      <c r="K95" s="3" t="s">
        <v>484</v>
      </c>
      <c r="L95" s="3" t="s">
        <v>1</v>
      </c>
      <c r="M95" s="3" t="s">
        <v>1116</v>
      </c>
      <c r="N95" t="s">
        <v>484</v>
      </c>
      <c r="O95" t="s">
        <v>1</v>
      </c>
      <c r="P95" s="3" t="s">
        <v>447</v>
      </c>
      <c r="Q95" s="3" t="s">
        <v>484</v>
      </c>
      <c r="R95" s="3" t="s">
        <v>1</v>
      </c>
      <c r="S95">
        <f t="shared" si="1"/>
        <v>878</v>
      </c>
    </row>
    <row r="96" spans="1:19" ht="285" x14ac:dyDescent="0.25">
      <c r="A96" t="s">
        <v>477</v>
      </c>
      <c r="B96" t="s">
        <v>478</v>
      </c>
      <c r="C96" s="3" t="s">
        <v>1143</v>
      </c>
      <c r="D96" s="3" t="s">
        <v>1144</v>
      </c>
      <c r="E96" s="3" t="s">
        <v>784</v>
      </c>
      <c r="F96" s="3" t="s">
        <v>772</v>
      </c>
      <c r="G96" s="3" t="s">
        <v>974</v>
      </c>
      <c r="H96" s="3" t="s">
        <v>484</v>
      </c>
      <c r="I96" s="3" t="s">
        <v>1</v>
      </c>
      <c r="J96" t="s">
        <v>35</v>
      </c>
      <c r="K96" s="3" t="s">
        <v>484</v>
      </c>
      <c r="L96" s="3" t="s">
        <v>1</v>
      </c>
      <c r="M96" s="3" t="s">
        <v>1155</v>
      </c>
      <c r="N96" t="s">
        <v>484</v>
      </c>
      <c r="O96" t="s">
        <v>1</v>
      </c>
      <c r="P96" s="3" t="s">
        <v>1297</v>
      </c>
      <c r="Q96" s="3" t="s">
        <v>484</v>
      </c>
      <c r="R96" s="3" t="s">
        <v>1</v>
      </c>
      <c r="S96">
        <f t="shared" si="1"/>
        <v>880</v>
      </c>
    </row>
    <row r="97" spans="1:19" ht="285" x14ac:dyDescent="0.25">
      <c r="A97" t="s">
        <v>477</v>
      </c>
      <c r="B97" t="s">
        <v>478</v>
      </c>
      <c r="C97" s="3" t="s">
        <v>1143</v>
      </c>
      <c r="D97" s="3" t="s">
        <v>1144</v>
      </c>
      <c r="E97" s="3" t="s">
        <v>787</v>
      </c>
      <c r="F97" s="3" t="s">
        <v>788</v>
      </c>
      <c r="G97" s="3" t="s">
        <v>35</v>
      </c>
      <c r="H97" s="3" t="s">
        <v>501</v>
      </c>
      <c r="I97" s="3" t="s">
        <v>1</v>
      </c>
      <c r="J97" s="3" t="s">
        <v>1377</v>
      </c>
      <c r="K97" s="3" t="s">
        <v>501</v>
      </c>
      <c r="L97" s="3" t="s">
        <v>1</v>
      </c>
      <c r="M97" s="3" t="s">
        <v>1197</v>
      </c>
      <c r="N97" t="s">
        <v>501</v>
      </c>
      <c r="O97" t="s">
        <v>1</v>
      </c>
      <c r="P97" s="3" t="s">
        <v>953</v>
      </c>
      <c r="Q97" s="3" t="s">
        <v>501</v>
      </c>
      <c r="R97" s="3" t="s">
        <v>1</v>
      </c>
      <c r="S97">
        <f t="shared" si="1"/>
        <v>879</v>
      </c>
    </row>
    <row r="98" spans="1:19" ht="285" x14ac:dyDescent="0.25">
      <c r="A98" t="s">
        <v>477</v>
      </c>
      <c r="B98" t="s">
        <v>478</v>
      </c>
      <c r="C98" s="3" t="s">
        <v>1143</v>
      </c>
      <c r="D98" s="3" t="s">
        <v>1144</v>
      </c>
      <c r="E98" s="3" t="s">
        <v>791</v>
      </c>
      <c r="F98" s="3" t="s">
        <v>788</v>
      </c>
      <c r="G98" s="3" t="s">
        <v>1121</v>
      </c>
      <c r="H98" s="3" t="s">
        <v>484</v>
      </c>
      <c r="I98" s="3" t="s">
        <v>1</v>
      </c>
      <c r="J98" s="3" t="s">
        <v>1378</v>
      </c>
      <c r="K98" s="3" t="s">
        <v>484</v>
      </c>
      <c r="L98" s="3" t="s">
        <v>1</v>
      </c>
      <c r="M98" s="3" t="s">
        <v>1198</v>
      </c>
      <c r="N98" t="s">
        <v>484</v>
      </c>
      <c r="O98" t="s">
        <v>1</v>
      </c>
      <c r="P98" s="3" t="s">
        <v>1297</v>
      </c>
      <c r="Q98" s="3" t="s">
        <v>484</v>
      </c>
      <c r="R98" s="3" t="s">
        <v>1</v>
      </c>
      <c r="S98">
        <f t="shared" si="1"/>
        <v>868</v>
      </c>
    </row>
    <row r="99" spans="1:19" ht="285" x14ac:dyDescent="0.25">
      <c r="A99" t="s">
        <v>477</v>
      </c>
      <c r="B99" t="s">
        <v>478</v>
      </c>
      <c r="C99" s="3" t="s">
        <v>1143</v>
      </c>
      <c r="D99" s="3" t="s">
        <v>1144</v>
      </c>
      <c r="E99" s="3" t="s">
        <v>794</v>
      </c>
      <c r="F99" s="3" t="s">
        <v>788</v>
      </c>
      <c r="G99" s="3" t="s">
        <v>952</v>
      </c>
      <c r="H99" s="3" t="s">
        <v>501</v>
      </c>
      <c r="I99" s="3" t="s">
        <v>1</v>
      </c>
      <c r="J99" s="3" t="s">
        <v>1338</v>
      </c>
      <c r="K99" s="3" t="s">
        <v>3</v>
      </c>
      <c r="L99" s="3" t="s">
        <v>1</v>
      </c>
      <c r="M99" s="3" t="s">
        <v>1199</v>
      </c>
      <c r="N99" t="s">
        <v>501</v>
      </c>
      <c r="O99" t="s">
        <v>2</v>
      </c>
      <c r="P99" s="3" t="s">
        <v>1283</v>
      </c>
      <c r="Q99" s="3" t="s">
        <v>501</v>
      </c>
      <c r="R99" s="3" t="s">
        <v>1</v>
      </c>
      <c r="S99">
        <f t="shared" si="1"/>
        <v>869</v>
      </c>
    </row>
    <row r="100" spans="1:19" ht="285" x14ac:dyDescent="0.25">
      <c r="A100" t="s">
        <v>477</v>
      </c>
      <c r="B100" t="s">
        <v>478</v>
      </c>
      <c r="C100" s="3" t="s">
        <v>1143</v>
      </c>
      <c r="D100" s="3" t="s">
        <v>1144</v>
      </c>
      <c r="E100" s="3" t="s">
        <v>797</v>
      </c>
      <c r="F100" s="3" t="s">
        <v>788</v>
      </c>
      <c r="G100" s="3" t="s">
        <v>969</v>
      </c>
      <c r="H100" s="3" t="s">
        <v>501</v>
      </c>
      <c r="I100" s="3" t="s">
        <v>1</v>
      </c>
      <c r="J100" s="3" t="s">
        <v>1339</v>
      </c>
      <c r="K100" s="3" t="s">
        <v>3</v>
      </c>
      <c r="L100" s="3" t="s">
        <v>1</v>
      </c>
      <c r="M100" s="3" t="s">
        <v>1118</v>
      </c>
      <c r="N100" t="s">
        <v>501</v>
      </c>
      <c r="O100" s="3" t="s">
        <v>1</v>
      </c>
      <c r="P100" s="3" t="s">
        <v>953</v>
      </c>
      <c r="Q100" s="3" t="s">
        <v>501</v>
      </c>
      <c r="R100" s="3" t="s">
        <v>1</v>
      </c>
      <c r="S100">
        <f t="shared" si="1"/>
        <v>862</v>
      </c>
    </row>
    <row r="101" spans="1:19" ht="285" x14ac:dyDescent="0.25">
      <c r="A101" t="s">
        <v>477</v>
      </c>
      <c r="B101" t="s">
        <v>478</v>
      </c>
      <c r="C101" s="3" t="s">
        <v>1143</v>
      </c>
      <c r="D101" s="3" t="s">
        <v>1144</v>
      </c>
      <c r="E101" s="3" t="s">
        <v>800</v>
      </c>
      <c r="F101" s="3" t="s">
        <v>788</v>
      </c>
      <c r="G101" s="3" t="s">
        <v>969</v>
      </c>
      <c r="H101" s="3" t="s">
        <v>501</v>
      </c>
      <c r="I101" s="3" t="s">
        <v>1</v>
      </c>
      <c r="J101" t="s">
        <v>26</v>
      </c>
      <c r="K101" s="3" t="s">
        <v>484</v>
      </c>
      <c r="L101" s="3" t="s">
        <v>1</v>
      </c>
      <c r="M101" s="3" t="s">
        <v>1200</v>
      </c>
      <c r="N101" t="s">
        <v>484</v>
      </c>
      <c r="O101" t="s">
        <v>1</v>
      </c>
      <c r="P101" s="3" t="s">
        <v>953</v>
      </c>
      <c r="Q101" s="3" t="s">
        <v>501</v>
      </c>
      <c r="R101" s="3" t="s">
        <v>1</v>
      </c>
      <c r="S101">
        <f t="shared" si="1"/>
        <v>878</v>
      </c>
    </row>
    <row r="102" spans="1:19" ht="285" x14ac:dyDescent="0.25">
      <c r="A102" t="s">
        <v>477</v>
      </c>
      <c r="B102" t="s">
        <v>478</v>
      </c>
      <c r="C102" s="3" t="s">
        <v>1143</v>
      </c>
      <c r="D102" s="3" t="s">
        <v>1144</v>
      </c>
      <c r="E102" s="3" t="s">
        <v>803</v>
      </c>
      <c r="F102" s="3" t="s">
        <v>523</v>
      </c>
      <c r="G102" s="3" t="s">
        <v>35</v>
      </c>
      <c r="H102" s="3" t="s">
        <v>501</v>
      </c>
      <c r="I102" s="3" t="s">
        <v>1</v>
      </c>
      <c r="J102" s="3" t="s">
        <v>35</v>
      </c>
      <c r="K102" s="3" t="s">
        <v>501</v>
      </c>
      <c r="L102" s="3" t="s">
        <v>1</v>
      </c>
      <c r="M102" s="3" t="s">
        <v>431</v>
      </c>
      <c r="N102" t="s">
        <v>484</v>
      </c>
      <c r="O102" t="s">
        <v>1</v>
      </c>
      <c r="P102" s="3" t="s">
        <v>1283</v>
      </c>
      <c r="Q102" s="3" t="s">
        <v>501</v>
      </c>
      <c r="R102" s="3" t="s">
        <v>1</v>
      </c>
      <c r="S102">
        <f t="shared" si="1"/>
        <v>874</v>
      </c>
    </row>
    <row r="103" spans="1:19" ht="285" x14ac:dyDescent="0.25">
      <c r="A103" t="s">
        <v>477</v>
      </c>
      <c r="B103" t="s">
        <v>478</v>
      </c>
      <c r="C103" s="3" t="s">
        <v>1143</v>
      </c>
      <c r="D103" s="3" t="s">
        <v>1144</v>
      </c>
      <c r="E103" s="3" t="s">
        <v>806</v>
      </c>
      <c r="F103" s="3" t="s">
        <v>523</v>
      </c>
      <c r="G103" s="3" t="s">
        <v>397</v>
      </c>
      <c r="H103" s="3" t="s">
        <v>484</v>
      </c>
      <c r="I103" s="3" t="s">
        <v>1</v>
      </c>
      <c r="J103" s="3" t="s">
        <v>1379</v>
      </c>
      <c r="K103" s="3" t="s">
        <v>3</v>
      </c>
      <c r="L103" s="3" t="s">
        <v>1</v>
      </c>
      <c r="M103" s="3" t="s">
        <v>26</v>
      </c>
      <c r="N103" t="s">
        <v>484</v>
      </c>
      <c r="O103" t="s">
        <v>1</v>
      </c>
      <c r="P103" s="3" t="s">
        <v>1297</v>
      </c>
      <c r="Q103" s="3" t="s">
        <v>484</v>
      </c>
      <c r="R103" s="3" t="s">
        <v>1</v>
      </c>
      <c r="S103">
        <f t="shared" si="1"/>
        <v>861</v>
      </c>
    </row>
    <row r="104" spans="1:19" ht="285" x14ac:dyDescent="0.25">
      <c r="A104" t="s">
        <v>477</v>
      </c>
      <c r="B104" t="s">
        <v>478</v>
      </c>
      <c r="C104" s="3" t="s">
        <v>1143</v>
      </c>
      <c r="D104" s="3" t="s">
        <v>1144</v>
      </c>
      <c r="E104" s="3" t="s">
        <v>809</v>
      </c>
      <c r="F104" s="3" t="s">
        <v>523</v>
      </c>
      <c r="G104" s="3" t="s">
        <v>397</v>
      </c>
      <c r="H104" s="3" t="s">
        <v>484</v>
      </c>
      <c r="I104" s="3" t="s">
        <v>1</v>
      </c>
      <c r="J104" s="3" t="s">
        <v>35</v>
      </c>
      <c r="K104" s="3" t="s">
        <v>501</v>
      </c>
      <c r="L104" s="3" t="s">
        <v>1</v>
      </c>
      <c r="M104" s="3" t="s">
        <v>431</v>
      </c>
      <c r="N104" t="s">
        <v>484</v>
      </c>
      <c r="O104" t="s">
        <v>1</v>
      </c>
      <c r="P104" s="3" t="s">
        <v>1423</v>
      </c>
      <c r="Q104" s="3" t="s">
        <v>3</v>
      </c>
      <c r="R104" s="3" t="s">
        <v>2</v>
      </c>
      <c r="S104">
        <f t="shared" si="1"/>
        <v>864</v>
      </c>
    </row>
    <row r="105" spans="1:19" ht="409.5" x14ac:dyDescent="0.25">
      <c r="A105" t="s">
        <v>477</v>
      </c>
      <c r="B105" t="s">
        <v>478</v>
      </c>
      <c r="C105" s="3" t="s">
        <v>1143</v>
      </c>
      <c r="D105" s="3" t="s">
        <v>1144</v>
      </c>
      <c r="E105" s="3" t="s">
        <v>812</v>
      </c>
      <c r="F105" s="3" t="s">
        <v>523</v>
      </c>
      <c r="G105" s="3" t="s">
        <v>32</v>
      </c>
      <c r="H105" s="3" t="s">
        <v>501</v>
      </c>
      <c r="I105" s="3" t="s">
        <v>1</v>
      </c>
      <c r="J105" s="3" t="s">
        <v>1339</v>
      </c>
      <c r="K105" s="3" t="s">
        <v>3</v>
      </c>
      <c r="L105" s="3" t="s">
        <v>1</v>
      </c>
      <c r="M105" s="3" t="s">
        <v>460</v>
      </c>
      <c r="N105" t="s">
        <v>501</v>
      </c>
      <c r="O105" t="s">
        <v>1</v>
      </c>
      <c r="P105" s="3" t="s">
        <v>1424</v>
      </c>
      <c r="Q105" s="3" t="s">
        <v>3</v>
      </c>
      <c r="R105" s="3" t="s">
        <v>2</v>
      </c>
      <c r="S105">
        <f t="shared" si="1"/>
        <v>866</v>
      </c>
    </row>
    <row r="106" spans="1:19" ht="285" x14ac:dyDescent="0.25">
      <c r="A106" t="s">
        <v>477</v>
      </c>
      <c r="B106" t="s">
        <v>478</v>
      </c>
      <c r="C106" s="3" t="s">
        <v>1143</v>
      </c>
      <c r="D106" s="3" t="s">
        <v>1144</v>
      </c>
      <c r="E106" s="3" t="s">
        <v>815</v>
      </c>
      <c r="F106" s="3" t="s">
        <v>523</v>
      </c>
      <c r="G106" s="3" t="s">
        <v>1030</v>
      </c>
      <c r="H106" s="3" t="s">
        <v>484</v>
      </c>
      <c r="I106" s="3" t="s">
        <v>1</v>
      </c>
      <c r="J106" s="3" t="s">
        <v>1352</v>
      </c>
      <c r="K106" s="3" t="s">
        <v>501</v>
      </c>
      <c r="L106" s="3" t="s">
        <v>1</v>
      </c>
      <c r="M106" s="3" t="s">
        <v>1201</v>
      </c>
      <c r="N106" t="s">
        <v>501</v>
      </c>
      <c r="O106" t="s">
        <v>1</v>
      </c>
      <c r="P106" s="3" t="s">
        <v>407</v>
      </c>
      <c r="Q106" s="3" t="s">
        <v>501</v>
      </c>
      <c r="R106" s="3" t="s">
        <v>1</v>
      </c>
      <c r="S106">
        <f t="shared" si="1"/>
        <v>863</v>
      </c>
    </row>
    <row r="107" spans="1:19" ht="285" x14ac:dyDescent="0.25">
      <c r="A107" t="s">
        <v>477</v>
      </c>
      <c r="B107" t="s">
        <v>478</v>
      </c>
      <c r="C107" s="3" t="s">
        <v>1143</v>
      </c>
      <c r="D107" s="3" t="s">
        <v>1144</v>
      </c>
      <c r="E107" s="3" t="s">
        <v>818</v>
      </c>
      <c r="F107" s="3" t="s">
        <v>819</v>
      </c>
      <c r="G107" s="3" t="s">
        <v>969</v>
      </c>
      <c r="H107" s="3" t="s">
        <v>501</v>
      </c>
      <c r="I107" s="3" t="s">
        <v>1</v>
      </c>
      <c r="J107" t="s">
        <v>26</v>
      </c>
      <c r="K107" s="3" t="s">
        <v>484</v>
      </c>
      <c r="L107" s="3" t="s">
        <v>1</v>
      </c>
      <c r="M107" s="3" t="s">
        <v>447</v>
      </c>
      <c r="N107" t="s">
        <v>501</v>
      </c>
      <c r="O107" t="s">
        <v>1</v>
      </c>
      <c r="P107" s="3" t="s">
        <v>388</v>
      </c>
      <c r="Q107" s="3" t="s">
        <v>501</v>
      </c>
      <c r="R107" s="3" t="s">
        <v>1</v>
      </c>
      <c r="S107">
        <f t="shared" si="1"/>
        <v>880</v>
      </c>
    </row>
    <row r="108" spans="1:19" ht="285" x14ac:dyDescent="0.25">
      <c r="A108" t="s">
        <v>477</v>
      </c>
      <c r="B108" t="s">
        <v>478</v>
      </c>
      <c r="C108" s="3" t="s">
        <v>1143</v>
      </c>
      <c r="D108" s="3" t="s">
        <v>1144</v>
      </c>
      <c r="E108" s="3" t="s">
        <v>822</v>
      </c>
      <c r="F108" s="3" t="s">
        <v>819</v>
      </c>
      <c r="G108" s="3" t="s">
        <v>974</v>
      </c>
      <c r="H108" s="3" t="s">
        <v>484</v>
      </c>
      <c r="I108" s="3" t="s">
        <v>1</v>
      </c>
      <c r="J108" s="3" t="s">
        <v>35</v>
      </c>
      <c r="K108" s="3" t="s">
        <v>501</v>
      </c>
      <c r="L108" s="3" t="s">
        <v>1</v>
      </c>
      <c r="M108" s="3" t="s">
        <v>1202</v>
      </c>
      <c r="N108" t="s">
        <v>501</v>
      </c>
      <c r="O108" t="s">
        <v>2</v>
      </c>
      <c r="P108" s="3" t="s">
        <v>465</v>
      </c>
      <c r="Q108" s="3" t="s">
        <v>484</v>
      </c>
      <c r="R108" s="3" t="s">
        <v>1</v>
      </c>
      <c r="S108">
        <f t="shared" si="1"/>
        <v>873</v>
      </c>
    </row>
    <row r="109" spans="1:19" ht="285" x14ac:dyDescent="0.25">
      <c r="A109" t="s">
        <v>477</v>
      </c>
      <c r="B109" t="s">
        <v>478</v>
      </c>
      <c r="C109" s="3" t="s">
        <v>1143</v>
      </c>
      <c r="D109" s="3" t="s">
        <v>1144</v>
      </c>
      <c r="E109" s="3" t="s">
        <v>825</v>
      </c>
      <c r="F109" s="3" t="s">
        <v>819</v>
      </c>
      <c r="G109" s="3" t="s">
        <v>1030</v>
      </c>
      <c r="H109" s="3" t="s">
        <v>484</v>
      </c>
      <c r="I109" s="3" t="s">
        <v>1</v>
      </c>
      <c r="J109" t="s">
        <v>26</v>
      </c>
      <c r="K109" s="3" t="s">
        <v>484</v>
      </c>
      <c r="L109" s="3" t="s">
        <v>1</v>
      </c>
      <c r="M109" s="3" t="s">
        <v>1203</v>
      </c>
      <c r="N109" t="s">
        <v>501</v>
      </c>
      <c r="O109" t="s">
        <v>1</v>
      </c>
      <c r="P109" s="3" t="s">
        <v>388</v>
      </c>
      <c r="Q109" s="3" t="s">
        <v>501</v>
      </c>
      <c r="R109" s="3" t="s">
        <v>1</v>
      </c>
      <c r="S109">
        <f t="shared" si="1"/>
        <v>865</v>
      </c>
    </row>
    <row r="110" spans="1:19" ht="285" x14ac:dyDescent="0.25">
      <c r="A110" t="s">
        <v>477</v>
      </c>
      <c r="B110" t="s">
        <v>478</v>
      </c>
      <c r="C110" s="3" t="s">
        <v>1143</v>
      </c>
      <c r="D110" s="3" t="s">
        <v>1144</v>
      </c>
      <c r="E110" s="3" t="s">
        <v>828</v>
      </c>
      <c r="F110" s="3" t="s">
        <v>819</v>
      </c>
      <c r="G110" s="3" t="s">
        <v>35</v>
      </c>
      <c r="H110" s="3" t="s">
        <v>501</v>
      </c>
      <c r="I110" s="3" t="s">
        <v>1</v>
      </c>
      <c r="J110" s="3" t="s">
        <v>35</v>
      </c>
      <c r="K110" s="3" t="s">
        <v>501</v>
      </c>
      <c r="L110" s="3" t="s">
        <v>1</v>
      </c>
      <c r="M110" s="3" t="s">
        <v>1204</v>
      </c>
      <c r="N110" t="s">
        <v>501</v>
      </c>
      <c r="O110" t="s">
        <v>1</v>
      </c>
      <c r="P110" s="3" t="s">
        <v>447</v>
      </c>
      <c r="Q110" s="3" t="s">
        <v>501</v>
      </c>
      <c r="R110" s="3" t="s">
        <v>1</v>
      </c>
      <c r="S110">
        <f t="shared" si="1"/>
        <v>875</v>
      </c>
    </row>
    <row r="111" spans="1:19" ht="285" x14ac:dyDescent="0.25">
      <c r="A111" t="s">
        <v>477</v>
      </c>
      <c r="B111" t="s">
        <v>478</v>
      </c>
      <c r="C111" s="3" t="s">
        <v>1143</v>
      </c>
      <c r="D111" s="3" t="s">
        <v>1144</v>
      </c>
      <c r="E111" s="3" t="s">
        <v>831</v>
      </c>
      <c r="F111" s="3" t="s">
        <v>819</v>
      </c>
      <c r="G111" s="3" t="s">
        <v>410</v>
      </c>
      <c r="H111" s="3" t="s">
        <v>501</v>
      </c>
      <c r="I111" s="3" t="s">
        <v>1</v>
      </c>
      <c r="J111" s="3" t="s">
        <v>35</v>
      </c>
      <c r="K111" s="3" t="s">
        <v>501</v>
      </c>
      <c r="L111" s="3" t="s">
        <v>1</v>
      </c>
      <c r="M111" s="3" t="s">
        <v>1205</v>
      </c>
      <c r="N111" t="s">
        <v>501</v>
      </c>
      <c r="O111" t="s">
        <v>1</v>
      </c>
      <c r="P111" s="3" t="s">
        <v>388</v>
      </c>
      <c r="Q111" s="3" t="s">
        <v>501</v>
      </c>
      <c r="R111" s="3" t="s">
        <v>1</v>
      </c>
      <c r="S111">
        <f t="shared" si="1"/>
        <v>885</v>
      </c>
    </row>
    <row r="112" spans="1:19" ht="285" x14ac:dyDescent="0.25">
      <c r="A112" t="s">
        <v>477</v>
      </c>
      <c r="B112" t="s">
        <v>478</v>
      </c>
      <c r="C112" s="3" t="s">
        <v>1143</v>
      </c>
      <c r="D112" s="3" t="s">
        <v>1144</v>
      </c>
      <c r="E112" s="3" t="s">
        <v>834</v>
      </c>
      <c r="F112" s="3" t="s">
        <v>835</v>
      </c>
      <c r="G112" s="3" t="s">
        <v>961</v>
      </c>
      <c r="H112" s="3" t="s">
        <v>484</v>
      </c>
      <c r="I112" s="3" t="s">
        <v>1</v>
      </c>
      <c r="J112" t="s">
        <v>32</v>
      </c>
      <c r="K112" s="3" t="s">
        <v>484</v>
      </c>
      <c r="L112" s="3" t="s">
        <v>1</v>
      </c>
      <c r="M112" s="3" t="s">
        <v>1206</v>
      </c>
      <c r="N112" t="s">
        <v>484</v>
      </c>
      <c r="O112" t="s">
        <v>1</v>
      </c>
      <c r="P112" s="3" t="s">
        <v>388</v>
      </c>
      <c r="Q112" s="3" t="s">
        <v>484</v>
      </c>
      <c r="R112" s="3" t="s">
        <v>1</v>
      </c>
      <c r="S112">
        <f t="shared" si="1"/>
        <v>869</v>
      </c>
    </row>
    <row r="113" spans="1:19" ht="285" x14ac:dyDescent="0.25">
      <c r="A113" t="s">
        <v>477</v>
      </c>
      <c r="B113" t="s">
        <v>478</v>
      </c>
      <c r="C113" s="3" t="s">
        <v>1143</v>
      </c>
      <c r="D113" s="3" t="s">
        <v>1144</v>
      </c>
      <c r="E113" s="3" t="s">
        <v>838</v>
      </c>
      <c r="F113" s="3" t="s">
        <v>835</v>
      </c>
      <c r="G113" s="3" t="s">
        <v>999</v>
      </c>
      <c r="H113" s="3" t="s">
        <v>484</v>
      </c>
      <c r="I113" s="3" t="s">
        <v>1</v>
      </c>
      <c r="J113" s="3" t="s">
        <v>1352</v>
      </c>
      <c r="K113" s="3" t="s">
        <v>501</v>
      </c>
      <c r="L113" s="3" t="s">
        <v>1</v>
      </c>
      <c r="M113" s="3" t="s">
        <v>1207</v>
      </c>
      <c r="N113" t="s">
        <v>484</v>
      </c>
      <c r="O113" t="s">
        <v>1</v>
      </c>
      <c r="P113" s="3" t="s">
        <v>388</v>
      </c>
      <c r="Q113" s="3" t="s">
        <v>484</v>
      </c>
      <c r="R113" s="3" t="s">
        <v>1</v>
      </c>
      <c r="S113">
        <f t="shared" si="1"/>
        <v>865</v>
      </c>
    </row>
    <row r="114" spans="1:19" ht="285" x14ac:dyDescent="0.25">
      <c r="A114" t="s">
        <v>477</v>
      </c>
      <c r="B114" t="s">
        <v>478</v>
      </c>
      <c r="C114" s="3" t="s">
        <v>1143</v>
      </c>
      <c r="D114" s="3" t="s">
        <v>1144</v>
      </c>
      <c r="E114" s="3" t="s">
        <v>841</v>
      </c>
      <c r="F114" s="3" t="s">
        <v>835</v>
      </c>
      <c r="G114" s="3" t="s">
        <v>952</v>
      </c>
      <c r="H114" s="3" t="s">
        <v>484</v>
      </c>
      <c r="I114" s="3" t="s">
        <v>1</v>
      </c>
      <c r="J114" s="3" t="s">
        <v>1339</v>
      </c>
      <c r="K114" s="3" t="s">
        <v>3</v>
      </c>
      <c r="L114" s="3" t="s">
        <v>1</v>
      </c>
      <c r="M114" s="3" t="s">
        <v>953</v>
      </c>
      <c r="N114" t="s">
        <v>484</v>
      </c>
      <c r="O114" t="s">
        <v>1</v>
      </c>
      <c r="P114" s="3" t="s">
        <v>388</v>
      </c>
      <c r="Q114" s="3" t="s">
        <v>484</v>
      </c>
      <c r="R114" s="3" t="s">
        <v>1</v>
      </c>
      <c r="S114">
        <f t="shared" si="1"/>
        <v>881</v>
      </c>
    </row>
    <row r="115" spans="1:19" ht="285" x14ac:dyDescent="0.25">
      <c r="A115" t="s">
        <v>477</v>
      </c>
      <c r="B115" t="s">
        <v>478</v>
      </c>
      <c r="C115" s="3" t="s">
        <v>1143</v>
      </c>
      <c r="D115" s="3" t="s">
        <v>1144</v>
      </c>
      <c r="E115" s="3" t="s">
        <v>844</v>
      </c>
      <c r="F115" s="3" t="s">
        <v>835</v>
      </c>
      <c r="G115" s="3" t="s">
        <v>952</v>
      </c>
      <c r="H115" s="3" t="s">
        <v>484</v>
      </c>
      <c r="I115" s="3" t="s">
        <v>1</v>
      </c>
      <c r="J115" s="3" t="s">
        <v>1338</v>
      </c>
      <c r="K115" s="3" t="s">
        <v>3</v>
      </c>
      <c r="L115" s="3" t="s">
        <v>1</v>
      </c>
      <c r="M115" s="3" t="s">
        <v>1208</v>
      </c>
      <c r="N115" t="s">
        <v>484</v>
      </c>
      <c r="O115" t="s">
        <v>1</v>
      </c>
      <c r="P115" s="3" t="s">
        <v>465</v>
      </c>
      <c r="Q115" s="3" t="s">
        <v>501</v>
      </c>
      <c r="R115" s="3" t="s">
        <v>1</v>
      </c>
      <c r="S115">
        <f t="shared" si="1"/>
        <v>869</v>
      </c>
    </row>
    <row r="116" spans="1:19" ht="285" x14ac:dyDescent="0.25">
      <c r="A116" t="s">
        <v>477</v>
      </c>
      <c r="B116" t="s">
        <v>478</v>
      </c>
      <c r="C116" s="3" t="s">
        <v>1143</v>
      </c>
      <c r="D116" s="3" t="s">
        <v>1144</v>
      </c>
      <c r="E116" s="3" t="s">
        <v>847</v>
      </c>
      <c r="F116" s="3" t="s">
        <v>835</v>
      </c>
      <c r="G116" s="3" t="s">
        <v>952</v>
      </c>
      <c r="H116" s="3" t="s">
        <v>484</v>
      </c>
      <c r="I116" s="3" t="s">
        <v>1</v>
      </c>
      <c r="J116" t="s">
        <v>32</v>
      </c>
      <c r="K116" s="3" t="s">
        <v>484</v>
      </c>
      <c r="L116" s="3" t="s">
        <v>1</v>
      </c>
      <c r="M116" s="3" t="s">
        <v>1125</v>
      </c>
      <c r="N116" t="s">
        <v>484</v>
      </c>
      <c r="O116" t="s">
        <v>1</v>
      </c>
      <c r="P116" s="3" t="s">
        <v>953</v>
      </c>
      <c r="Q116" s="3" t="s">
        <v>484</v>
      </c>
      <c r="R116" s="3" t="s">
        <v>1</v>
      </c>
      <c r="S116">
        <f t="shared" si="1"/>
        <v>876</v>
      </c>
    </row>
    <row r="117" spans="1:19" ht="285" x14ac:dyDescent="0.25">
      <c r="A117" t="s">
        <v>477</v>
      </c>
      <c r="B117" t="s">
        <v>478</v>
      </c>
      <c r="C117" s="3" t="s">
        <v>1143</v>
      </c>
      <c r="D117" s="3" t="s">
        <v>1144</v>
      </c>
      <c r="E117" s="3" t="s">
        <v>850</v>
      </c>
      <c r="F117" s="3" t="s">
        <v>851</v>
      </c>
      <c r="G117" s="3" t="s">
        <v>961</v>
      </c>
      <c r="H117" s="3" t="s">
        <v>484</v>
      </c>
      <c r="I117" s="3" t="s">
        <v>1</v>
      </c>
      <c r="J117" s="3" t="s">
        <v>1339</v>
      </c>
      <c r="K117" s="3" t="s">
        <v>3</v>
      </c>
      <c r="L117" s="3" t="s">
        <v>1</v>
      </c>
      <c r="M117" s="3" t="s">
        <v>1209</v>
      </c>
      <c r="N117" t="s">
        <v>484</v>
      </c>
      <c r="O117" t="s">
        <v>1</v>
      </c>
      <c r="P117" s="3" t="s">
        <v>388</v>
      </c>
      <c r="Q117" s="3" t="s">
        <v>501</v>
      </c>
      <c r="R117" s="3" t="s">
        <v>1</v>
      </c>
      <c r="S117">
        <f t="shared" si="1"/>
        <v>848</v>
      </c>
    </row>
    <row r="118" spans="1:19" ht="285" x14ac:dyDescent="0.25">
      <c r="A118" t="s">
        <v>477</v>
      </c>
      <c r="B118" t="s">
        <v>478</v>
      </c>
      <c r="C118" s="3" t="s">
        <v>1143</v>
      </c>
      <c r="D118" s="3" t="s">
        <v>1144</v>
      </c>
      <c r="E118" s="3" t="s">
        <v>854</v>
      </c>
      <c r="F118" s="3" t="s">
        <v>851</v>
      </c>
      <c r="G118" s="3" t="s">
        <v>961</v>
      </c>
      <c r="H118" s="3" t="s">
        <v>484</v>
      </c>
      <c r="I118" s="3" t="s">
        <v>1</v>
      </c>
      <c r="J118" t="s">
        <v>26</v>
      </c>
      <c r="K118" s="3" t="s">
        <v>484</v>
      </c>
      <c r="L118" s="3" t="s">
        <v>1</v>
      </c>
      <c r="M118" s="3" t="s">
        <v>1210</v>
      </c>
      <c r="N118" t="s">
        <v>484</v>
      </c>
      <c r="O118" t="s">
        <v>1</v>
      </c>
      <c r="P118" s="3" t="s">
        <v>465</v>
      </c>
      <c r="Q118" s="3" t="s">
        <v>484</v>
      </c>
      <c r="R118" s="3" t="s">
        <v>1</v>
      </c>
      <c r="S118">
        <f t="shared" si="1"/>
        <v>874</v>
      </c>
    </row>
    <row r="119" spans="1:19" ht="285" x14ac:dyDescent="0.25">
      <c r="A119" t="s">
        <v>477</v>
      </c>
      <c r="B119" t="s">
        <v>478</v>
      </c>
      <c r="C119" s="3" t="s">
        <v>1143</v>
      </c>
      <c r="D119" s="3" t="s">
        <v>1144</v>
      </c>
      <c r="E119" s="3" t="s">
        <v>857</v>
      </c>
      <c r="F119" s="3" t="s">
        <v>851</v>
      </c>
      <c r="G119" s="3" t="s">
        <v>35</v>
      </c>
      <c r="H119" s="3" t="s">
        <v>3</v>
      </c>
      <c r="I119" s="3" t="s">
        <v>1</v>
      </c>
      <c r="J119" s="3" t="s">
        <v>32</v>
      </c>
      <c r="K119" s="3" t="s">
        <v>501</v>
      </c>
      <c r="L119" s="3" t="s">
        <v>1</v>
      </c>
      <c r="M119" s="3" t="s">
        <v>398</v>
      </c>
      <c r="N119" t="s">
        <v>501</v>
      </c>
      <c r="O119" t="s">
        <v>1</v>
      </c>
      <c r="P119" s="3" t="s">
        <v>388</v>
      </c>
      <c r="Q119" s="3" t="s">
        <v>501</v>
      </c>
      <c r="R119" s="3" t="s">
        <v>1</v>
      </c>
      <c r="S119">
        <f t="shared" si="1"/>
        <v>858</v>
      </c>
    </row>
    <row r="120" spans="1:19" ht="285" x14ac:dyDescent="0.25">
      <c r="A120" t="s">
        <v>477</v>
      </c>
      <c r="B120" t="s">
        <v>478</v>
      </c>
      <c r="C120" s="3" t="s">
        <v>1143</v>
      </c>
      <c r="D120" s="3" t="s">
        <v>1144</v>
      </c>
      <c r="E120" s="3" t="s">
        <v>860</v>
      </c>
      <c r="F120" s="3" t="s">
        <v>851</v>
      </c>
      <c r="G120" s="3" t="s">
        <v>397</v>
      </c>
      <c r="H120" s="3" t="s">
        <v>484</v>
      </c>
      <c r="I120" s="3" t="s">
        <v>1</v>
      </c>
      <c r="J120" s="3" t="s">
        <v>1339</v>
      </c>
      <c r="K120" s="3" t="s">
        <v>3</v>
      </c>
      <c r="L120" s="3" t="s">
        <v>1</v>
      </c>
      <c r="M120" s="3" t="s">
        <v>26</v>
      </c>
      <c r="N120" t="s">
        <v>484</v>
      </c>
      <c r="O120" t="s">
        <v>1</v>
      </c>
      <c r="P120" s="3" t="s">
        <v>1297</v>
      </c>
      <c r="Q120" s="3" t="s">
        <v>484</v>
      </c>
      <c r="R120" s="3" t="s">
        <v>1</v>
      </c>
      <c r="S120">
        <f t="shared" si="1"/>
        <v>856</v>
      </c>
    </row>
    <row r="121" spans="1:19" ht="285" x14ac:dyDescent="0.25">
      <c r="A121" t="s">
        <v>477</v>
      </c>
      <c r="B121" t="s">
        <v>478</v>
      </c>
      <c r="C121" s="3" t="s">
        <v>1143</v>
      </c>
      <c r="D121" s="3" t="s">
        <v>1144</v>
      </c>
      <c r="E121" s="3" t="s">
        <v>863</v>
      </c>
      <c r="F121" s="3" t="s">
        <v>851</v>
      </c>
      <c r="G121" s="3" t="s">
        <v>974</v>
      </c>
      <c r="H121" s="3" t="s">
        <v>484</v>
      </c>
      <c r="I121" s="3" t="s">
        <v>1</v>
      </c>
      <c r="J121" s="3" t="s">
        <v>32</v>
      </c>
      <c r="K121" s="3" t="s">
        <v>501</v>
      </c>
      <c r="L121" s="3" t="s">
        <v>1</v>
      </c>
      <c r="M121" s="3" t="s">
        <v>460</v>
      </c>
      <c r="N121" t="s">
        <v>501</v>
      </c>
      <c r="O121" t="s">
        <v>1</v>
      </c>
      <c r="P121" s="3" t="s">
        <v>388</v>
      </c>
      <c r="Q121" s="3" t="s">
        <v>501</v>
      </c>
      <c r="R121" s="3" t="s">
        <v>1</v>
      </c>
      <c r="S121">
        <f t="shared" si="1"/>
        <v>879</v>
      </c>
    </row>
    <row r="122" spans="1:19" ht="285" x14ac:dyDescent="0.25">
      <c r="A122" t="s">
        <v>477</v>
      </c>
      <c r="B122" t="s">
        <v>478</v>
      </c>
      <c r="C122" s="3" t="s">
        <v>1143</v>
      </c>
      <c r="D122" s="3" t="s">
        <v>1144</v>
      </c>
      <c r="E122" s="3" t="s">
        <v>866</v>
      </c>
      <c r="F122" s="3" t="s">
        <v>867</v>
      </c>
      <c r="G122" s="3" t="s">
        <v>1121</v>
      </c>
      <c r="H122" s="3" t="s">
        <v>484</v>
      </c>
      <c r="I122" s="3" t="s">
        <v>1</v>
      </c>
      <c r="J122" s="3" t="s">
        <v>1352</v>
      </c>
      <c r="K122" s="3" t="s">
        <v>501</v>
      </c>
      <c r="L122" s="3" t="s">
        <v>1</v>
      </c>
      <c r="M122" s="3" t="s">
        <v>1211</v>
      </c>
      <c r="N122" t="s">
        <v>484</v>
      </c>
      <c r="O122" t="s">
        <v>1</v>
      </c>
      <c r="P122" s="3" t="s">
        <v>1425</v>
      </c>
      <c r="Q122" s="3" t="s">
        <v>3</v>
      </c>
      <c r="R122" s="3" t="s">
        <v>1</v>
      </c>
      <c r="S122">
        <f t="shared" si="1"/>
        <v>875</v>
      </c>
    </row>
    <row r="123" spans="1:19" ht="285" x14ac:dyDescent="0.25">
      <c r="A123" t="s">
        <v>477</v>
      </c>
      <c r="B123" t="s">
        <v>478</v>
      </c>
      <c r="C123" s="3" t="s">
        <v>1143</v>
      </c>
      <c r="D123" s="3" t="s">
        <v>1144</v>
      </c>
      <c r="E123" s="3" t="s">
        <v>870</v>
      </c>
      <c r="F123" s="3" t="s">
        <v>867</v>
      </c>
      <c r="G123" s="3" t="s">
        <v>26</v>
      </c>
      <c r="H123" s="3" t="s">
        <v>484</v>
      </c>
      <c r="I123" s="3" t="s">
        <v>1</v>
      </c>
      <c r="J123" t="s">
        <v>26</v>
      </c>
      <c r="K123" s="3" t="s">
        <v>484</v>
      </c>
      <c r="L123" s="3" t="s">
        <v>1</v>
      </c>
      <c r="M123" s="3" t="s">
        <v>431</v>
      </c>
      <c r="N123" t="s">
        <v>484</v>
      </c>
      <c r="O123" t="s">
        <v>1</v>
      </c>
      <c r="P123" s="3" t="s">
        <v>372</v>
      </c>
      <c r="Q123" s="3" t="s">
        <v>484</v>
      </c>
      <c r="R123" s="3" t="s">
        <v>1</v>
      </c>
      <c r="S123">
        <f t="shared" si="1"/>
        <v>882</v>
      </c>
    </row>
    <row r="124" spans="1:19" ht="285" x14ac:dyDescent="0.25">
      <c r="A124" t="s">
        <v>477</v>
      </c>
      <c r="B124" t="s">
        <v>478</v>
      </c>
      <c r="C124" s="3" t="s">
        <v>1143</v>
      </c>
      <c r="D124" s="3" t="s">
        <v>1144</v>
      </c>
      <c r="E124" s="3" t="s">
        <v>873</v>
      </c>
      <c r="F124" s="3" t="s">
        <v>867</v>
      </c>
      <c r="G124" s="3" t="s">
        <v>959</v>
      </c>
      <c r="H124" s="3" t="s">
        <v>501</v>
      </c>
      <c r="I124" s="3" t="s">
        <v>1</v>
      </c>
      <c r="J124" s="3" t="s">
        <v>35</v>
      </c>
      <c r="K124" s="3" t="s">
        <v>501</v>
      </c>
      <c r="L124" s="3" t="s">
        <v>1</v>
      </c>
      <c r="M124" s="3" t="s">
        <v>1081</v>
      </c>
      <c r="N124" t="s">
        <v>484</v>
      </c>
      <c r="O124" t="s">
        <v>1</v>
      </c>
      <c r="P124" s="3" t="s">
        <v>372</v>
      </c>
      <c r="Q124" s="3" t="s">
        <v>484</v>
      </c>
      <c r="R124" s="3" t="s">
        <v>1</v>
      </c>
      <c r="S124">
        <f t="shared" si="1"/>
        <v>879</v>
      </c>
    </row>
    <row r="125" spans="1:19" ht="285" x14ac:dyDescent="0.25">
      <c r="A125" t="s">
        <v>477</v>
      </c>
      <c r="B125" t="s">
        <v>478</v>
      </c>
      <c r="C125" s="3" t="s">
        <v>1143</v>
      </c>
      <c r="D125" s="3" t="s">
        <v>1144</v>
      </c>
      <c r="E125" s="3" t="s">
        <v>876</v>
      </c>
      <c r="F125" s="3" t="s">
        <v>867</v>
      </c>
      <c r="G125" s="3" t="s">
        <v>961</v>
      </c>
      <c r="H125" s="3" t="s">
        <v>484</v>
      </c>
      <c r="I125" s="3" t="s">
        <v>1</v>
      </c>
      <c r="J125" t="s">
        <v>26</v>
      </c>
      <c r="K125" s="3" t="s">
        <v>484</v>
      </c>
      <c r="L125" s="3" t="s">
        <v>1</v>
      </c>
      <c r="M125" s="3" t="s">
        <v>1212</v>
      </c>
      <c r="N125" t="s">
        <v>501</v>
      </c>
      <c r="O125" t="s">
        <v>1</v>
      </c>
      <c r="P125" s="3" t="s">
        <v>1426</v>
      </c>
      <c r="Q125" s="3" t="s">
        <v>3</v>
      </c>
      <c r="R125" s="3" t="s">
        <v>1</v>
      </c>
      <c r="S125">
        <f t="shared" si="1"/>
        <v>873</v>
      </c>
    </row>
    <row r="126" spans="1:19" ht="390" x14ac:dyDescent="0.25">
      <c r="A126" t="s">
        <v>477</v>
      </c>
      <c r="B126" t="s">
        <v>478</v>
      </c>
      <c r="C126" s="3" t="s">
        <v>1143</v>
      </c>
      <c r="D126" s="3" t="s">
        <v>1144</v>
      </c>
      <c r="E126" s="3" t="s">
        <v>879</v>
      </c>
      <c r="F126" s="3" t="s">
        <v>867</v>
      </c>
      <c r="G126" s="3" t="s">
        <v>961</v>
      </c>
      <c r="H126" s="3" t="s">
        <v>484</v>
      </c>
      <c r="I126" s="3" t="s">
        <v>1</v>
      </c>
      <c r="J126" s="3" t="s">
        <v>1380</v>
      </c>
      <c r="K126" s="3" t="s">
        <v>3</v>
      </c>
      <c r="L126" s="3" t="s">
        <v>2</v>
      </c>
      <c r="M126" s="3" t="s">
        <v>431</v>
      </c>
      <c r="N126" t="s">
        <v>484</v>
      </c>
      <c r="O126" t="s">
        <v>1</v>
      </c>
      <c r="P126" s="3" t="s">
        <v>372</v>
      </c>
      <c r="Q126" s="3" t="s">
        <v>484</v>
      </c>
      <c r="R126" s="3" t="s">
        <v>1</v>
      </c>
      <c r="S126">
        <f t="shared" si="1"/>
        <v>872</v>
      </c>
    </row>
    <row r="127" spans="1:19" ht="285" x14ac:dyDescent="0.25">
      <c r="A127" t="s">
        <v>477</v>
      </c>
      <c r="B127" t="s">
        <v>478</v>
      </c>
      <c r="C127" s="3" t="s">
        <v>1143</v>
      </c>
      <c r="D127" s="3" t="s">
        <v>1144</v>
      </c>
      <c r="E127" s="3" t="s">
        <v>882</v>
      </c>
      <c r="F127" s="3" t="s">
        <v>883</v>
      </c>
      <c r="G127" s="3" t="s">
        <v>397</v>
      </c>
      <c r="H127" s="3" t="s">
        <v>484</v>
      </c>
      <c r="I127" s="3" t="s">
        <v>1</v>
      </c>
      <c r="J127" s="3" t="s">
        <v>1336</v>
      </c>
      <c r="K127" s="3" t="s">
        <v>484</v>
      </c>
      <c r="L127" s="3" t="s">
        <v>1</v>
      </c>
      <c r="M127" s="3" t="s">
        <v>1170</v>
      </c>
      <c r="N127" t="s">
        <v>484</v>
      </c>
      <c r="O127" t="s">
        <v>1</v>
      </c>
      <c r="P127" s="3" t="s">
        <v>372</v>
      </c>
      <c r="Q127" s="3" t="s">
        <v>484</v>
      </c>
      <c r="R127" s="3" t="s">
        <v>1</v>
      </c>
      <c r="S127">
        <f t="shared" si="1"/>
        <v>875</v>
      </c>
    </row>
    <row r="128" spans="1:19" ht="285" x14ac:dyDescent="0.25">
      <c r="A128" t="s">
        <v>477</v>
      </c>
      <c r="B128" t="s">
        <v>478</v>
      </c>
      <c r="C128" s="3" t="s">
        <v>1143</v>
      </c>
      <c r="D128" s="3" t="s">
        <v>1144</v>
      </c>
      <c r="E128" s="3" t="s">
        <v>886</v>
      </c>
      <c r="F128" s="3" t="s">
        <v>883</v>
      </c>
      <c r="G128" s="3" t="s">
        <v>26</v>
      </c>
      <c r="H128" s="3" t="s">
        <v>484</v>
      </c>
      <c r="I128" s="3" t="s">
        <v>1</v>
      </c>
      <c r="J128" s="3" t="s">
        <v>1381</v>
      </c>
      <c r="K128" s="3" t="s">
        <v>484</v>
      </c>
      <c r="L128" s="3" t="s">
        <v>1</v>
      </c>
      <c r="M128" s="3" t="s">
        <v>1213</v>
      </c>
      <c r="N128" t="s">
        <v>484</v>
      </c>
      <c r="O128" t="s">
        <v>1</v>
      </c>
      <c r="P128" s="3" t="s">
        <v>372</v>
      </c>
      <c r="Q128" s="3" t="s">
        <v>484</v>
      </c>
      <c r="R128" s="3" t="s">
        <v>1</v>
      </c>
      <c r="S128">
        <f t="shared" si="1"/>
        <v>872</v>
      </c>
    </row>
    <row r="129" spans="1:19" ht="285" x14ac:dyDescent="0.25">
      <c r="A129" t="s">
        <v>477</v>
      </c>
      <c r="B129" t="s">
        <v>478</v>
      </c>
      <c r="C129" s="3" t="s">
        <v>1143</v>
      </c>
      <c r="D129" s="3" t="s">
        <v>1144</v>
      </c>
      <c r="E129" s="3" t="s">
        <v>889</v>
      </c>
      <c r="F129" s="3" t="s">
        <v>883</v>
      </c>
      <c r="G129" s="3" t="s">
        <v>26</v>
      </c>
      <c r="H129" s="3" t="s">
        <v>484</v>
      </c>
      <c r="I129" s="3" t="s">
        <v>1</v>
      </c>
      <c r="J129" t="s">
        <v>26</v>
      </c>
      <c r="K129" s="3" t="s">
        <v>484</v>
      </c>
      <c r="L129" s="3" t="s">
        <v>1</v>
      </c>
      <c r="M129" s="3" t="s">
        <v>1214</v>
      </c>
      <c r="N129" t="s">
        <v>484</v>
      </c>
      <c r="O129" t="s">
        <v>1</v>
      </c>
      <c r="P129" s="3" t="s">
        <v>465</v>
      </c>
      <c r="Q129" s="3" t="s">
        <v>484</v>
      </c>
      <c r="R129" s="3" t="s">
        <v>1</v>
      </c>
      <c r="S129">
        <f t="shared" si="1"/>
        <v>862</v>
      </c>
    </row>
    <row r="130" spans="1:19" ht="285" x14ac:dyDescent="0.25">
      <c r="A130" t="s">
        <v>477</v>
      </c>
      <c r="B130" t="s">
        <v>478</v>
      </c>
      <c r="C130" s="3" t="s">
        <v>1143</v>
      </c>
      <c r="D130" s="3" t="s">
        <v>1144</v>
      </c>
      <c r="E130" s="3" t="s">
        <v>892</v>
      </c>
      <c r="F130" s="3" t="s">
        <v>883</v>
      </c>
      <c r="G130" s="3" t="s">
        <v>26</v>
      </c>
      <c r="H130" s="3" t="s">
        <v>484</v>
      </c>
      <c r="I130" s="3" t="s">
        <v>1</v>
      </c>
      <c r="J130" s="3" t="s">
        <v>1338</v>
      </c>
      <c r="K130" s="3" t="s">
        <v>484</v>
      </c>
      <c r="L130" s="3" t="s">
        <v>1</v>
      </c>
      <c r="M130" s="3" t="s">
        <v>1013</v>
      </c>
      <c r="N130" t="s">
        <v>484</v>
      </c>
      <c r="O130" t="s">
        <v>1</v>
      </c>
      <c r="P130" s="3" t="s">
        <v>372</v>
      </c>
      <c r="Q130" s="3" t="s">
        <v>484</v>
      </c>
      <c r="R130" s="3" t="s">
        <v>1</v>
      </c>
      <c r="S130">
        <f t="shared" si="1"/>
        <v>873</v>
      </c>
    </row>
    <row r="131" spans="1:19" ht="285" x14ac:dyDescent="0.25">
      <c r="A131" t="s">
        <v>477</v>
      </c>
      <c r="B131" t="s">
        <v>478</v>
      </c>
      <c r="C131" s="3" t="s">
        <v>1143</v>
      </c>
      <c r="D131" s="3" t="s">
        <v>1144</v>
      </c>
      <c r="E131" s="3" t="s">
        <v>895</v>
      </c>
      <c r="F131" s="3" t="s">
        <v>883</v>
      </c>
      <c r="G131" s="3" t="s">
        <v>26</v>
      </c>
      <c r="H131" s="3" t="s">
        <v>484</v>
      </c>
      <c r="I131" s="3" t="s">
        <v>1</v>
      </c>
      <c r="J131" t="s">
        <v>26</v>
      </c>
      <c r="K131" s="3" t="s">
        <v>484</v>
      </c>
      <c r="L131" s="3" t="s">
        <v>1</v>
      </c>
      <c r="M131" s="3" t="s">
        <v>431</v>
      </c>
      <c r="N131" t="s">
        <v>484</v>
      </c>
      <c r="O131" t="s">
        <v>1</v>
      </c>
      <c r="P131" s="3" t="s">
        <v>465</v>
      </c>
      <c r="Q131" s="3" t="s">
        <v>484</v>
      </c>
      <c r="R131" s="3" t="s">
        <v>1</v>
      </c>
      <c r="S131">
        <f t="shared" ref="S131:S146" si="2">LEN(D131)+LEN(E131)</f>
        <v>887</v>
      </c>
    </row>
    <row r="132" spans="1:19" ht="285" x14ac:dyDescent="0.25">
      <c r="A132" t="s">
        <v>477</v>
      </c>
      <c r="B132" t="s">
        <v>478</v>
      </c>
      <c r="C132" s="3" t="s">
        <v>1143</v>
      </c>
      <c r="D132" s="3" t="s">
        <v>1144</v>
      </c>
      <c r="E132" s="3" t="s">
        <v>898</v>
      </c>
      <c r="F132" s="3" t="s">
        <v>899</v>
      </c>
      <c r="G132" s="3" t="s">
        <v>26</v>
      </c>
      <c r="H132" s="3" t="s">
        <v>484</v>
      </c>
      <c r="I132" s="3" t="s">
        <v>1</v>
      </c>
      <c r="J132" t="s">
        <v>26</v>
      </c>
      <c r="K132" s="3" t="s">
        <v>484</v>
      </c>
      <c r="L132" s="3" t="s">
        <v>1</v>
      </c>
      <c r="M132" s="3" t="s">
        <v>431</v>
      </c>
      <c r="N132" t="s">
        <v>484</v>
      </c>
      <c r="O132" t="s">
        <v>1</v>
      </c>
      <c r="P132" s="3" t="s">
        <v>372</v>
      </c>
      <c r="Q132" s="3" t="s">
        <v>484</v>
      </c>
      <c r="R132" s="3" t="s">
        <v>1</v>
      </c>
      <c r="S132">
        <f t="shared" si="2"/>
        <v>872</v>
      </c>
    </row>
    <row r="133" spans="1:19" ht="285" x14ac:dyDescent="0.25">
      <c r="A133" t="s">
        <v>477</v>
      </c>
      <c r="B133" t="s">
        <v>478</v>
      </c>
      <c r="C133" s="3" t="s">
        <v>1143</v>
      </c>
      <c r="D133" s="3" t="s">
        <v>1144</v>
      </c>
      <c r="E133" s="3" t="s">
        <v>902</v>
      </c>
      <c r="F133" s="3" t="s">
        <v>899</v>
      </c>
      <c r="G133" s="3" t="s">
        <v>397</v>
      </c>
      <c r="H133" s="3" t="s">
        <v>484</v>
      </c>
      <c r="I133" s="3" t="s">
        <v>1</v>
      </c>
      <c r="J133" s="3" t="s">
        <v>35</v>
      </c>
      <c r="K133" s="3" t="s">
        <v>501</v>
      </c>
      <c r="L133" s="3" t="s">
        <v>1</v>
      </c>
      <c r="M133" s="3" t="s">
        <v>1194</v>
      </c>
      <c r="N133" t="s">
        <v>484</v>
      </c>
      <c r="O133" t="s">
        <v>1</v>
      </c>
      <c r="P133" s="3" t="s">
        <v>1427</v>
      </c>
      <c r="Q133" s="3" t="s">
        <v>484</v>
      </c>
      <c r="R133" s="3" t="s">
        <v>2</v>
      </c>
      <c r="S133">
        <f t="shared" si="2"/>
        <v>873</v>
      </c>
    </row>
    <row r="134" spans="1:19" ht="285" x14ac:dyDescent="0.25">
      <c r="A134" t="s">
        <v>477</v>
      </c>
      <c r="B134" t="s">
        <v>478</v>
      </c>
      <c r="C134" s="3" t="s">
        <v>1143</v>
      </c>
      <c r="D134" s="3" t="s">
        <v>1144</v>
      </c>
      <c r="E134" s="3" t="s">
        <v>905</v>
      </c>
      <c r="F134" s="3" t="s">
        <v>899</v>
      </c>
      <c r="G134" s="3" t="s">
        <v>961</v>
      </c>
      <c r="H134" s="3" t="s">
        <v>484</v>
      </c>
      <c r="I134" s="3" t="s">
        <v>1</v>
      </c>
      <c r="J134" s="3" t="s">
        <v>1339</v>
      </c>
      <c r="K134" s="3" t="s">
        <v>3</v>
      </c>
      <c r="L134" s="3" t="s">
        <v>1</v>
      </c>
      <c r="M134" s="3" t="s">
        <v>431</v>
      </c>
      <c r="N134" t="s">
        <v>484</v>
      </c>
      <c r="O134" t="s">
        <v>1</v>
      </c>
      <c r="P134" s="3" t="s">
        <v>372</v>
      </c>
      <c r="Q134" s="3" t="s">
        <v>484</v>
      </c>
      <c r="R134" s="3" t="s">
        <v>1</v>
      </c>
      <c r="S134">
        <f t="shared" si="2"/>
        <v>864</v>
      </c>
    </row>
    <row r="135" spans="1:19" ht="285" x14ac:dyDescent="0.25">
      <c r="A135" t="s">
        <v>477</v>
      </c>
      <c r="B135" t="s">
        <v>478</v>
      </c>
      <c r="C135" s="3" t="s">
        <v>1143</v>
      </c>
      <c r="D135" s="3" t="s">
        <v>1144</v>
      </c>
      <c r="E135" s="3" t="s">
        <v>908</v>
      </c>
      <c r="F135" s="3" t="s">
        <v>899</v>
      </c>
      <c r="G135" s="3" t="s">
        <v>397</v>
      </c>
      <c r="H135" s="3" t="s">
        <v>484</v>
      </c>
      <c r="I135" s="3" t="s">
        <v>1</v>
      </c>
      <c r="J135" s="3" t="s">
        <v>1339</v>
      </c>
      <c r="K135" s="3" t="s">
        <v>3</v>
      </c>
      <c r="L135" s="3" t="s">
        <v>1</v>
      </c>
      <c r="M135" s="3" t="s">
        <v>26</v>
      </c>
      <c r="N135" t="s">
        <v>484</v>
      </c>
      <c r="O135" t="s">
        <v>1</v>
      </c>
      <c r="P135" s="3" t="s">
        <v>1428</v>
      </c>
      <c r="Q135" s="3" t="s">
        <v>3</v>
      </c>
      <c r="R135" s="3" t="s">
        <v>2</v>
      </c>
      <c r="S135">
        <f t="shared" si="2"/>
        <v>867</v>
      </c>
    </row>
    <row r="136" spans="1:19" ht="285" x14ac:dyDescent="0.25">
      <c r="A136" t="s">
        <v>477</v>
      </c>
      <c r="B136" t="s">
        <v>478</v>
      </c>
      <c r="C136" s="3" t="s">
        <v>1143</v>
      </c>
      <c r="D136" s="3" t="s">
        <v>1144</v>
      </c>
      <c r="E136" s="3" t="s">
        <v>911</v>
      </c>
      <c r="F136" s="3" t="s">
        <v>899</v>
      </c>
      <c r="G136" s="3" t="s">
        <v>397</v>
      </c>
      <c r="H136" s="3" t="s">
        <v>484</v>
      </c>
      <c r="I136" s="3" t="s">
        <v>1</v>
      </c>
      <c r="J136" t="s">
        <v>26</v>
      </c>
      <c r="K136" s="3" t="s">
        <v>484</v>
      </c>
      <c r="L136" s="3" t="s">
        <v>1</v>
      </c>
      <c r="M136" s="3" t="s">
        <v>431</v>
      </c>
      <c r="N136" t="s">
        <v>484</v>
      </c>
      <c r="O136" t="s">
        <v>1</v>
      </c>
      <c r="P136" s="3" t="s">
        <v>372</v>
      </c>
      <c r="Q136" s="3" t="s">
        <v>484</v>
      </c>
      <c r="R136" s="3" t="s">
        <v>1</v>
      </c>
      <c r="S136">
        <f t="shared" si="2"/>
        <v>881</v>
      </c>
    </row>
    <row r="137" spans="1:19" ht="285" x14ac:dyDescent="0.25">
      <c r="A137" t="s">
        <v>477</v>
      </c>
      <c r="B137" t="s">
        <v>478</v>
      </c>
      <c r="C137" s="3" t="s">
        <v>1143</v>
      </c>
      <c r="D137" s="3" t="s">
        <v>1144</v>
      </c>
      <c r="E137" s="3" t="s">
        <v>914</v>
      </c>
      <c r="F137" s="3" t="s">
        <v>645</v>
      </c>
      <c r="G137" s="3" t="s">
        <v>1160</v>
      </c>
      <c r="H137" s="3" t="s">
        <v>3</v>
      </c>
      <c r="I137" s="3" t="s">
        <v>1</v>
      </c>
      <c r="J137" s="3" t="s">
        <v>1030</v>
      </c>
      <c r="K137" s="3" t="s">
        <v>501</v>
      </c>
      <c r="L137" s="3" t="s">
        <v>1</v>
      </c>
      <c r="M137" s="3" t="s">
        <v>1215</v>
      </c>
      <c r="N137" t="s">
        <v>484</v>
      </c>
      <c r="O137" t="s">
        <v>1</v>
      </c>
      <c r="P137" s="3" t="s">
        <v>1429</v>
      </c>
      <c r="Q137" s="3" t="s">
        <v>484</v>
      </c>
      <c r="R137" s="3" t="s">
        <v>1</v>
      </c>
      <c r="S137">
        <f t="shared" si="2"/>
        <v>895</v>
      </c>
    </row>
    <row r="138" spans="1:19" ht="285" x14ac:dyDescent="0.25">
      <c r="A138" t="s">
        <v>477</v>
      </c>
      <c r="B138" t="s">
        <v>478</v>
      </c>
      <c r="C138" s="3" t="s">
        <v>1143</v>
      </c>
      <c r="D138" s="3" t="s">
        <v>1144</v>
      </c>
      <c r="E138" s="3" t="s">
        <v>917</v>
      </c>
      <c r="F138" s="3" t="s">
        <v>772</v>
      </c>
      <c r="G138" s="3" t="s">
        <v>410</v>
      </c>
      <c r="H138" s="3" t="s">
        <v>484</v>
      </c>
      <c r="I138" s="3" t="s">
        <v>1</v>
      </c>
      <c r="J138" s="3" t="s">
        <v>1338</v>
      </c>
      <c r="K138" s="3" t="s">
        <v>3</v>
      </c>
      <c r="L138" s="3" t="s">
        <v>1</v>
      </c>
      <c r="M138" s="3" t="s">
        <v>447</v>
      </c>
      <c r="N138" t="s">
        <v>484</v>
      </c>
      <c r="O138" t="s">
        <v>1</v>
      </c>
      <c r="P138" s="3" t="s">
        <v>1283</v>
      </c>
      <c r="Q138" s="3" t="s">
        <v>484</v>
      </c>
      <c r="R138" s="3" t="s">
        <v>1</v>
      </c>
      <c r="S138">
        <f t="shared" si="2"/>
        <v>914</v>
      </c>
    </row>
    <row r="139" spans="1:19" ht="285" x14ac:dyDescent="0.25">
      <c r="A139" t="s">
        <v>477</v>
      </c>
      <c r="B139" t="s">
        <v>478</v>
      </c>
      <c r="C139" s="3" t="s">
        <v>1143</v>
      </c>
      <c r="D139" s="3" t="s">
        <v>1144</v>
      </c>
      <c r="E139" s="3" t="s">
        <v>920</v>
      </c>
      <c r="F139" s="3" t="s">
        <v>819</v>
      </c>
      <c r="G139" s="3" t="s">
        <v>999</v>
      </c>
      <c r="H139" s="3" t="s">
        <v>501</v>
      </c>
      <c r="I139" s="3" t="s">
        <v>1</v>
      </c>
      <c r="J139" s="3" t="s">
        <v>1337</v>
      </c>
      <c r="K139" s="3" t="s">
        <v>3</v>
      </c>
      <c r="L139" s="3" t="s">
        <v>1</v>
      </c>
      <c r="M139" s="3" t="s">
        <v>1216</v>
      </c>
      <c r="N139" t="s">
        <v>501</v>
      </c>
      <c r="O139" t="s">
        <v>1</v>
      </c>
      <c r="P139" s="3" t="s">
        <v>465</v>
      </c>
      <c r="Q139" s="3" t="s">
        <v>484</v>
      </c>
      <c r="R139" s="3" t="s">
        <v>1</v>
      </c>
      <c r="S139">
        <f t="shared" si="2"/>
        <v>917</v>
      </c>
    </row>
    <row r="140" spans="1:19" ht="285" x14ac:dyDescent="0.25">
      <c r="A140" t="s">
        <v>477</v>
      </c>
      <c r="B140" t="s">
        <v>478</v>
      </c>
      <c r="C140" s="3" t="s">
        <v>1143</v>
      </c>
      <c r="D140" s="3" t="s">
        <v>1144</v>
      </c>
      <c r="E140" s="3" t="s">
        <v>923</v>
      </c>
      <c r="F140" s="3" t="s">
        <v>867</v>
      </c>
      <c r="G140" s="3" t="s">
        <v>974</v>
      </c>
      <c r="H140" s="3" t="s">
        <v>484</v>
      </c>
      <c r="I140" s="3" t="s">
        <v>1</v>
      </c>
      <c r="J140" s="3" t="s">
        <v>35</v>
      </c>
      <c r="K140" s="3" t="s">
        <v>501</v>
      </c>
      <c r="L140" s="3" t="s">
        <v>1</v>
      </c>
      <c r="M140" s="3" t="s">
        <v>1217</v>
      </c>
      <c r="N140" t="s">
        <v>484</v>
      </c>
      <c r="O140" t="s">
        <v>1</v>
      </c>
      <c r="P140" s="3" t="s">
        <v>372</v>
      </c>
      <c r="Q140" s="3" t="s">
        <v>484</v>
      </c>
      <c r="R140" s="3" t="s">
        <v>1</v>
      </c>
      <c r="S140">
        <f t="shared" si="2"/>
        <v>905</v>
      </c>
    </row>
    <row r="141" spans="1:19" ht="285" x14ac:dyDescent="0.25">
      <c r="A141" t="s">
        <v>477</v>
      </c>
      <c r="B141" t="s">
        <v>478</v>
      </c>
      <c r="C141" s="3" t="s">
        <v>1143</v>
      </c>
      <c r="D141" s="3" t="s">
        <v>1144</v>
      </c>
      <c r="E141" s="3" t="s">
        <v>926</v>
      </c>
      <c r="F141" s="3" t="s">
        <v>523</v>
      </c>
      <c r="G141" s="3" t="s">
        <v>964</v>
      </c>
      <c r="H141" s="3" t="s">
        <v>501</v>
      </c>
      <c r="I141" s="3" t="s">
        <v>1</v>
      </c>
      <c r="J141" s="3" t="s">
        <v>35</v>
      </c>
      <c r="K141" s="3" t="s">
        <v>501</v>
      </c>
      <c r="L141" s="3" t="s">
        <v>1</v>
      </c>
      <c r="M141" s="3" t="s">
        <v>1218</v>
      </c>
      <c r="N141" t="s">
        <v>501</v>
      </c>
      <c r="O141" t="s">
        <v>1</v>
      </c>
      <c r="P141" s="3" t="s">
        <v>465</v>
      </c>
      <c r="Q141" s="3" t="s">
        <v>484</v>
      </c>
      <c r="R141" s="3" t="s">
        <v>1</v>
      </c>
      <c r="S141">
        <f t="shared" si="2"/>
        <v>896</v>
      </c>
    </row>
    <row r="142" spans="1:19" ht="285" x14ac:dyDescent="0.25">
      <c r="A142" t="s">
        <v>477</v>
      </c>
      <c r="B142" t="s">
        <v>478</v>
      </c>
      <c r="C142" s="3" t="s">
        <v>1143</v>
      </c>
      <c r="D142" s="3" t="s">
        <v>1144</v>
      </c>
      <c r="E142" s="3" t="s">
        <v>929</v>
      </c>
      <c r="F142" s="3" t="s">
        <v>629</v>
      </c>
      <c r="G142" s="3" t="s">
        <v>974</v>
      </c>
      <c r="H142" s="3" t="s">
        <v>501</v>
      </c>
      <c r="I142" s="3" t="s">
        <v>1</v>
      </c>
      <c r="J142" t="s">
        <v>35</v>
      </c>
      <c r="K142" s="3" t="s">
        <v>484</v>
      </c>
      <c r="L142" s="3" t="s">
        <v>1</v>
      </c>
      <c r="M142" s="3" t="s">
        <v>1219</v>
      </c>
      <c r="N142" t="s">
        <v>484</v>
      </c>
      <c r="O142" t="s">
        <v>2</v>
      </c>
      <c r="P142" s="3" t="s">
        <v>1430</v>
      </c>
      <c r="Q142" s="3" t="s">
        <v>3</v>
      </c>
      <c r="R142" s="3" t="s">
        <v>1</v>
      </c>
      <c r="S142">
        <f t="shared" si="2"/>
        <v>872</v>
      </c>
    </row>
    <row r="143" spans="1:19" ht="285" x14ac:dyDescent="0.25">
      <c r="A143" t="s">
        <v>477</v>
      </c>
      <c r="B143" t="s">
        <v>478</v>
      </c>
      <c r="C143" s="3" t="s">
        <v>1143</v>
      </c>
      <c r="D143" s="3" t="s">
        <v>1144</v>
      </c>
      <c r="E143" s="3" t="s">
        <v>932</v>
      </c>
      <c r="F143" s="3" t="s">
        <v>597</v>
      </c>
      <c r="G143" s="3" t="s">
        <v>1220</v>
      </c>
      <c r="H143" s="3" t="s">
        <v>484</v>
      </c>
      <c r="I143" s="3" t="s">
        <v>1</v>
      </c>
      <c r="J143" s="3" t="s">
        <v>26</v>
      </c>
      <c r="K143" s="3" t="s">
        <v>501</v>
      </c>
      <c r="L143" s="3" t="s">
        <v>1</v>
      </c>
      <c r="M143" s="3" t="s">
        <v>1221</v>
      </c>
      <c r="N143" t="s">
        <v>501</v>
      </c>
      <c r="O143" t="s">
        <v>1</v>
      </c>
      <c r="P143" s="3" t="s">
        <v>372</v>
      </c>
      <c r="Q143" s="3" t="s">
        <v>501</v>
      </c>
      <c r="R143" s="3" t="s">
        <v>1</v>
      </c>
      <c r="S143">
        <f t="shared" si="2"/>
        <v>902</v>
      </c>
    </row>
    <row r="144" spans="1:19" ht="285" x14ac:dyDescent="0.25">
      <c r="A144" t="s">
        <v>477</v>
      </c>
      <c r="B144" t="s">
        <v>478</v>
      </c>
      <c r="C144" s="3" t="s">
        <v>1143</v>
      </c>
      <c r="D144" s="3" t="s">
        <v>1144</v>
      </c>
      <c r="E144" s="3" t="s">
        <v>935</v>
      </c>
      <c r="F144" s="3" t="s">
        <v>549</v>
      </c>
      <c r="G144" s="3" t="s">
        <v>1190</v>
      </c>
      <c r="H144" s="3" t="s">
        <v>3</v>
      </c>
      <c r="I144" s="3" t="s">
        <v>1</v>
      </c>
      <c r="J144" s="3" t="s">
        <v>32</v>
      </c>
      <c r="K144" s="3" t="s">
        <v>484</v>
      </c>
      <c r="L144" s="3" t="s">
        <v>1</v>
      </c>
      <c r="M144" s="3" t="s">
        <v>1050</v>
      </c>
      <c r="N144" t="s">
        <v>484</v>
      </c>
      <c r="O144" t="s">
        <v>1</v>
      </c>
      <c r="P144" s="3" t="s">
        <v>465</v>
      </c>
      <c r="Q144" s="3" t="s">
        <v>501</v>
      </c>
      <c r="R144" s="3" t="s">
        <v>1</v>
      </c>
      <c r="S144">
        <f t="shared" si="2"/>
        <v>892</v>
      </c>
    </row>
    <row r="145" spans="1:19" ht="285" x14ac:dyDescent="0.25">
      <c r="A145" t="s">
        <v>477</v>
      </c>
      <c r="B145" t="s">
        <v>478</v>
      </c>
      <c r="C145" s="3" t="s">
        <v>1143</v>
      </c>
      <c r="D145" s="3" t="s">
        <v>1144</v>
      </c>
      <c r="E145" s="3" t="s">
        <v>938</v>
      </c>
      <c r="F145" s="3" t="s">
        <v>883</v>
      </c>
      <c r="G145" s="3" t="s">
        <v>1160</v>
      </c>
      <c r="H145" s="3" t="s">
        <v>3</v>
      </c>
      <c r="I145" s="3" t="s">
        <v>1</v>
      </c>
      <c r="J145" s="3" t="s">
        <v>1352</v>
      </c>
      <c r="K145" s="3" t="s">
        <v>501</v>
      </c>
      <c r="L145" s="3" t="s">
        <v>1</v>
      </c>
      <c r="M145" s="3" t="s">
        <v>1222</v>
      </c>
      <c r="N145" t="s">
        <v>501</v>
      </c>
      <c r="O145" t="s">
        <v>1</v>
      </c>
      <c r="P145" s="3" t="s">
        <v>465</v>
      </c>
      <c r="Q145" s="3" t="s">
        <v>484</v>
      </c>
      <c r="R145" s="3" t="s">
        <v>1</v>
      </c>
      <c r="S145">
        <f t="shared" si="2"/>
        <v>899</v>
      </c>
    </row>
    <row r="146" spans="1:19" ht="285" x14ac:dyDescent="0.25">
      <c r="A146" t="s">
        <v>477</v>
      </c>
      <c r="B146" t="s">
        <v>478</v>
      </c>
      <c r="C146" s="3" t="s">
        <v>1143</v>
      </c>
      <c r="D146" s="3" t="s">
        <v>1144</v>
      </c>
      <c r="E146" s="3" t="s">
        <v>941</v>
      </c>
      <c r="F146" s="3" t="s">
        <v>523</v>
      </c>
      <c r="G146" s="3" t="s">
        <v>971</v>
      </c>
      <c r="H146" s="3" t="s">
        <v>501</v>
      </c>
      <c r="I146" s="3" t="s">
        <v>1</v>
      </c>
      <c r="J146" t="s">
        <v>26</v>
      </c>
      <c r="K146" s="3" t="s">
        <v>484</v>
      </c>
      <c r="L146" s="3" t="s">
        <v>1</v>
      </c>
      <c r="M146" s="3" t="s">
        <v>1223</v>
      </c>
      <c r="N146" t="s">
        <v>501</v>
      </c>
      <c r="O146" t="s">
        <v>1</v>
      </c>
      <c r="P146" s="3" t="s">
        <v>1283</v>
      </c>
      <c r="Q146" s="3" t="s">
        <v>501</v>
      </c>
      <c r="R146" s="3" t="s">
        <v>1</v>
      </c>
      <c r="S146">
        <f t="shared" si="2"/>
        <v>897</v>
      </c>
    </row>
  </sheetData>
  <autoFilter ref="A1:R146" xr:uid="{6DDB8420-DDE6-4F6B-85A9-0219A6EECB0D}"/>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4F430-2981-4241-BE50-338BF1265939}">
  <dimension ref="A1:S146"/>
  <sheetViews>
    <sheetView workbookViewId="0">
      <pane xSplit="6" ySplit="1" topLeftCell="Q2" activePane="bottomRight" state="frozen"/>
      <selection pane="topRight" activeCell="G1" sqref="G1"/>
      <selection pane="bottomLeft" activeCell="A2" sqref="A2"/>
      <selection pane="bottomRight" activeCell="B3" sqref="B3"/>
    </sheetView>
  </sheetViews>
  <sheetFormatPr defaultRowHeight="15" x14ac:dyDescent="0.25"/>
  <cols>
    <col min="1" max="1" width="10.7109375" bestFit="1" customWidth="1"/>
    <col min="2" max="2" width="11.5703125" bestFit="1" customWidth="1"/>
    <col min="3" max="3" width="20.85546875" customWidth="1"/>
    <col min="4" max="4" width="50.42578125" customWidth="1"/>
    <col min="5" max="5" width="49.140625" customWidth="1"/>
    <col min="6" max="6" width="22.5703125" bestFit="1" customWidth="1"/>
    <col min="7" max="7" width="33.5703125" customWidth="1"/>
    <col min="8" max="8" width="26.85546875" bestFit="1" customWidth="1"/>
    <col min="9" max="9" width="21.42578125" bestFit="1" customWidth="1"/>
    <col min="10" max="10" width="14.7109375" style="3" customWidth="1"/>
    <col min="11" max="11" width="12.85546875" customWidth="1"/>
    <col min="12" max="12" width="13.7109375" customWidth="1"/>
    <col min="13" max="13" width="21.28515625" customWidth="1"/>
    <col min="14" max="14" width="20.140625" customWidth="1"/>
    <col min="15" max="15" width="15.42578125" customWidth="1"/>
    <col min="16" max="16" width="27.28515625" style="3" customWidth="1"/>
    <col min="17" max="17" width="19.85546875" customWidth="1"/>
    <col min="18" max="18" width="16.5703125" customWidth="1"/>
  </cols>
  <sheetData>
    <row r="1" spans="1:19" ht="45" x14ac:dyDescent="0.25">
      <c r="A1" s="6" t="s">
        <v>6</v>
      </c>
      <c r="B1" s="6" t="s">
        <v>0</v>
      </c>
      <c r="C1" s="6" t="s">
        <v>11</v>
      </c>
      <c r="D1" s="7" t="s">
        <v>12</v>
      </c>
      <c r="E1" s="7" t="s">
        <v>13</v>
      </c>
      <c r="F1" s="1" t="s">
        <v>14</v>
      </c>
      <c r="G1" s="5" t="s">
        <v>15</v>
      </c>
      <c r="H1" s="5" t="s">
        <v>16</v>
      </c>
      <c r="I1" s="5" t="s">
        <v>17</v>
      </c>
      <c r="J1" s="5" t="s">
        <v>1316</v>
      </c>
      <c r="K1" s="5" t="s">
        <v>1317</v>
      </c>
      <c r="L1" s="5" t="s">
        <v>1318</v>
      </c>
      <c r="M1" s="5" t="s">
        <v>18</v>
      </c>
      <c r="N1" s="5" t="s">
        <v>19</v>
      </c>
      <c r="O1" s="5" t="s">
        <v>20</v>
      </c>
      <c r="P1" s="13" t="s">
        <v>1306</v>
      </c>
      <c r="Q1" s="13" t="s">
        <v>1309</v>
      </c>
      <c r="R1" s="5" t="s">
        <v>1310</v>
      </c>
      <c r="S1" s="22" t="s">
        <v>1442</v>
      </c>
    </row>
    <row r="2" spans="1:19" ht="330" x14ac:dyDescent="0.25">
      <c r="A2" t="s">
        <v>477</v>
      </c>
      <c r="B2" t="s">
        <v>478</v>
      </c>
      <c r="C2" s="3" t="s">
        <v>1224</v>
      </c>
      <c r="D2" s="3" t="s">
        <v>1225</v>
      </c>
      <c r="E2" s="3" t="s">
        <v>481</v>
      </c>
      <c r="F2" s="3" t="s">
        <v>482</v>
      </c>
      <c r="G2" s="3" t="s">
        <v>35</v>
      </c>
      <c r="H2" s="3" t="s">
        <v>484</v>
      </c>
      <c r="I2" s="3" t="s">
        <v>1</v>
      </c>
      <c r="J2" t="s">
        <v>35</v>
      </c>
      <c r="K2" s="3" t="s">
        <v>484</v>
      </c>
      <c r="L2" s="3" t="s">
        <v>1</v>
      </c>
      <c r="M2" s="3" t="s">
        <v>1226</v>
      </c>
      <c r="N2" s="3" t="s">
        <v>484</v>
      </c>
      <c r="O2" s="3" t="s">
        <v>1</v>
      </c>
      <c r="P2" t="s">
        <v>447</v>
      </c>
      <c r="Q2" s="3" t="s">
        <v>484</v>
      </c>
      <c r="R2" s="3" t="s">
        <v>1</v>
      </c>
      <c r="S2">
        <f>LEN(D2)+LEN(E2)</f>
        <v>897</v>
      </c>
    </row>
    <row r="3" spans="1:19" ht="330" x14ac:dyDescent="0.25">
      <c r="A3" t="s">
        <v>477</v>
      </c>
      <c r="B3" t="s">
        <v>478</v>
      </c>
      <c r="C3" s="3" t="s">
        <v>1224</v>
      </c>
      <c r="D3" s="3" t="s">
        <v>1225</v>
      </c>
      <c r="E3" s="3" t="s">
        <v>486</v>
      </c>
      <c r="F3" s="3" t="s">
        <v>482</v>
      </c>
      <c r="G3" s="3" t="s">
        <v>410</v>
      </c>
      <c r="H3" s="3" t="s">
        <v>484</v>
      </c>
      <c r="I3" s="3" t="s">
        <v>1</v>
      </c>
      <c r="J3" t="s">
        <v>35</v>
      </c>
      <c r="K3" s="3" t="s">
        <v>484</v>
      </c>
      <c r="L3" s="3" t="s">
        <v>1</v>
      </c>
      <c r="M3" s="3" t="s">
        <v>1227</v>
      </c>
      <c r="N3" s="3" t="s">
        <v>484</v>
      </c>
      <c r="O3" s="3" t="s">
        <v>1</v>
      </c>
      <c r="P3" t="s">
        <v>1297</v>
      </c>
      <c r="Q3" s="3" t="s">
        <v>501</v>
      </c>
      <c r="R3" s="3" t="s">
        <v>1</v>
      </c>
      <c r="S3">
        <f t="shared" ref="S3:S66" si="0">LEN(D3)+LEN(E3)</f>
        <v>896</v>
      </c>
    </row>
    <row r="4" spans="1:19" ht="330" x14ac:dyDescent="0.25">
      <c r="A4" t="s">
        <v>477</v>
      </c>
      <c r="B4" t="s">
        <v>478</v>
      </c>
      <c r="C4" s="3" t="s">
        <v>1224</v>
      </c>
      <c r="D4" s="3" t="s">
        <v>1225</v>
      </c>
      <c r="E4" s="3" t="s">
        <v>489</v>
      </c>
      <c r="F4" s="3" t="s">
        <v>482</v>
      </c>
      <c r="G4" s="3" t="s">
        <v>35</v>
      </c>
      <c r="H4" s="3" t="s">
        <v>484</v>
      </c>
      <c r="I4" s="3" t="s">
        <v>1</v>
      </c>
      <c r="J4" t="s">
        <v>35</v>
      </c>
      <c r="K4" s="3" t="s">
        <v>484</v>
      </c>
      <c r="L4" s="3" t="s">
        <v>1</v>
      </c>
      <c r="M4" s="3" t="s">
        <v>1067</v>
      </c>
      <c r="N4" s="3" t="s">
        <v>484</v>
      </c>
      <c r="O4" s="3" t="s">
        <v>1</v>
      </c>
      <c r="P4" t="s">
        <v>447</v>
      </c>
      <c r="Q4" s="3" t="s">
        <v>484</v>
      </c>
      <c r="R4" s="3" t="s">
        <v>1</v>
      </c>
      <c r="S4">
        <f t="shared" si="0"/>
        <v>890</v>
      </c>
    </row>
    <row r="5" spans="1:19" ht="330" x14ac:dyDescent="0.25">
      <c r="A5" t="s">
        <v>477</v>
      </c>
      <c r="B5" t="s">
        <v>478</v>
      </c>
      <c r="C5" s="3" t="s">
        <v>1224</v>
      </c>
      <c r="D5" s="3" t="s">
        <v>1225</v>
      </c>
      <c r="E5" s="3" t="s">
        <v>492</v>
      </c>
      <c r="F5" s="3" t="s">
        <v>482</v>
      </c>
      <c r="G5" s="3" t="s">
        <v>961</v>
      </c>
      <c r="H5" s="3" t="s">
        <v>501</v>
      </c>
      <c r="I5" s="3" t="s">
        <v>1</v>
      </c>
      <c r="J5" t="s">
        <v>35</v>
      </c>
      <c r="K5" s="3" t="s">
        <v>484</v>
      </c>
      <c r="L5" s="3" t="s">
        <v>1</v>
      </c>
      <c r="M5" s="3" t="s">
        <v>1067</v>
      </c>
      <c r="N5" s="3" t="s">
        <v>484</v>
      </c>
      <c r="O5" s="3" t="s">
        <v>1</v>
      </c>
      <c r="P5" t="s">
        <v>447</v>
      </c>
      <c r="Q5" s="3" t="s">
        <v>484</v>
      </c>
      <c r="R5" s="3" t="s">
        <v>1</v>
      </c>
      <c r="S5">
        <f t="shared" si="0"/>
        <v>876</v>
      </c>
    </row>
    <row r="6" spans="1:19" ht="409.5" x14ac:dyDescent="0.25">
      <c r="A6" t="s">
        <v>477</v>
      </c>
      <c r="B6" t="s">
        <v>478</v>
      </c>
      <c r="C6" s="3" t="s">
        <v>1224</v>
      </c>
      <c r="D6" s="3" t="s">
        <v>1225</v>
      </c>
      <c r="E6" s="3" t="s">
        <v>495</v>
      </c>
      <c r="F6" s="3" t="s">
        <v>482</v>
      </c>
      <c r="G6" s="3" t="s">
        <v>35</v>
      </c>
      <c r="H6" s="3" t="s">
        <v>484</v>
      </c>
      <c r="I6" s="3" t="s">
        <v>1</v>
      </c>
      <c r="J6" t="s">
        <v>35</v>
      </c>
      <c r="K6" s="3" t="s">
        <v>484</v>
      </c>
      <c r="L6" s="3" t="s">
        <v>1</v>
      </c>
      <c r="M6" s="3" t="s">
        <v>1067</v>
      </c>
      <c r="N6" s="3" t="s">
        <v>484</v>
      </c>
      <c r="O6" s="3" t="s">
        <v>1</v>
      </c>
      <c r="P6" s="3" t="s">
        <v>1431</v>
      </c>
      <c r="Q6" s="3" t="s">
        <v>3</v>
      </c>
      <c r="R6" s="3" t="s">
        <v>2</v>
      </c>
      <c r="S6">
        <f t="shared" si="0"/>
        <v>895</v>
      </c>
    </row>
    <row r="7" spans="1:19" ht="330" x14ac:dyDescent="0.25">
      <c r="A7" t="s">
        <v>477</v>
      </c>
      <c r="B7" t="s">
        <v>478</v>
      </c>
      <c r="C7" s="3" t="s">
        <v>1224</v>
      </c>
      <c r="D7" s="3" t="s">
        <v>1225</v>
      </c>
      <c r="E7" s="3" t="s">
        <v>498</v>
      </c>
      <c r="F7" s="3" t="s">
        <v>499</v>
      </c>
      <c r="G7" s="3" t="s">
        <v>953</v>
      </c>
      <c r="H7" s="3" t="s">
        <v>484</v>
      </c>
      <c r="I7" s="3" t="s">
        <v>1</v>
      </c>
      <c r="J7" t="s">
        <v>35</v>
      </c>
      <c r="K7" s="3" t="s">
        <v>484</v>
      </c>
      <c r="L7" s="3" t="s">
        <v>1</v>
      </c>
      <c r="M7" s="3" t="s">
        <v>420</v>
      </c>
      <c r="N7" s="3" t="s">
        <v>501</v>
      </c>
      <c r="O7" s="3" t="s">
        <v>1</v>
      </c>
      <c r="P7" t="s">
        <v>953</v>
      </c>
      <c r="Q7" s="3" t="s">
        <v>484</v>
      </c>
      <c r="R7" s="3" t="s">
        <v>1</v>
      </c>
      <c r="S7">
        <f t="shared" si="0"/>
        <v>890</v>
      </c>
    </row>
    <row r="8" spans="1:19" ht="330" x14ac:dyDescent="0.25">
      <c r="A8" t="s">
        <v>477</v>
      </c>
      <c r="B8" t="s">
        <v>478</v>
      </c>
      <c r="C8" s="3" t="s">
        <v>1224</v>
      </c>
      <c r="D8" s="3" t="s">
        <v>1225</v>
      </c>
      <c r="E8" s="3" t="s">
        <v>503</v>
      </c>
      <c r="F8" s="3" t="s">
        <v>499</v>
      </c>
      <c r="G8" s="3" t="s">
        <v>952</v>
      </c>
      <c r="H8" s="3" t="s">
        <v>484</v>
      </c>
      <c r="I8" s="3" t="s">
        <v>1</v>
      </c>
      <c r="J8" t="s">
        <v>32</v>
      </c>
      <c r="K8" s="3" t="s">
        <v>484</v>
      </c>
      <c r="L8" s="3" t="s">
        <v>1</v>
      </c>
      <c r="M8" s="3" t="s">
        <v>953</v>
      </c>
      <c r="N8" s="3" t="s">
        <v>484</v>
      </c>
      <c r="O8" s="3" t="s">
        <v>1</v>
      </c>
      <c r="P8" t="s">
        <v>953</v>
      </c>
      <c r="Q8" s="3" t="s">
        <v>484</v>
      </c>
      <c r="R8" s="3" t="s">
        <v>1</v>
      </c>
      <c r="S8">
        <f t="shared" si="0"/>
        <v>883</v>
      </c>
    </row>
    <row r="9" spans="1:19" ht="330" x14ac:dyDescent="0.25">
      <c r="A9" t="s">
        <v>477</v>
      </c>
      <c r="B9" t="s">
        <v>478</v>
      </c>
      <c r="C9" s="3" t="s">
        <v>1224</v>
      </c>
      <c r="D9" s="3" t="s">
        <v>1225</v>
      </c>
      <c r="E9" s="3" t="s">
        <v>506</v>
      </c>
      <c r="F9" s="3" t="s">
        <v>499</v>
      </c>
      <c r="G9" s="3" t="s">
        <v>953</v>
      </c>
      <c r="H9" s="3" t="s">
        <v>484</v>
      </c>
      <c r="I9" s="3" t="s">
        <v>1</v>
      </c>
      <c r="J9" t="s">
        <v>32</v>
      </c>
      <c r="K9" s="3" t="s">
        <v>484</v>
      </c>
      <c r="L9" s="3" t="s">
        <v>1</v>
      </c>
      <c r="M9" s="3" t="s">
        <v>1228</v>
      </c>
      <c r="N9" s="3" t="s">
        <v>484</v>
      </c>
      <c r="O9" s="3" t="s">
        <v>1</v>
      </c>
      <c r="P9" t="s">
        <v>953</v>
      </c>
      <c r="Q9" s="3" t="s">
        <v>484</v>
      </c>
      <c r="R9" s="3" t="s">
        <v>1</v>
      </c>
      <c r="S9">
        <f t="shared" si="0"/>
        <v>882</v>
      </c>
    </row>
    <row r="10" spans="1:19" ht="330" x14ac:dyDescent="0.25">
      <c r="A10" t="s">
        <v>477</v>
      </c>
      <c r="B10" t="s">
        <v>478</v>
      </c>
      <c r="C10" s="3" t="s">
        <v>1224</v>
      </c>
      <c r="D10" s="3" t="s">
        <v>1225</v>
      </c>
      <c r="E10" s="3" t="s">
        <v>509</v>
      </c>
      <c r="F10" s="3" t="s">
        <v>499</v>
      </c>
      <c r="G10" s="3" t="s">
        <v>26</v>
      </c>
      <c r="H10" s="3" t="s">
        <v>501</v>
      </c>
      <c r="I10" s="3" t="s">
        <v>1</v>
      </c>
      <c r="J10" t="s">
        <v>26</v>
      </c>
      <c r="K10" s="3" t="s">
        <v>501</v>
      </c>
      <c r="L10" s="3" t="s">
        <v>1</v>
      </c>
      <c r="M10" s="3" t="s">
        <v>420</v>
      </c>
      <c r="N10" s="3" t="s">
        <v>501</v>
      </c>
      <c r="O10" s="3" t="s">
        <v>1</v>
      </c>
      <c r="P10" t="s">
        <v>953</v>
      </c>
      <c r="Q10" s="3" t="s">
        <v>484</v>
      </c>
      <c r="R10" s="3" t="s">
        <v>1</v>
      </c>
      <c r="S10">
        <f t="shared" si="0"/>
        <v>892</v>
      </c>
    </row>
    <row r="11" spans="1:19" ht="330" x14ac:dyDescent="0.25">
      <c r="A11" t="s">
        <v>477</v>
      </c>
      <c r="B11" t="s">
        <v>478</v>
      </c>
      <c r="C11" s="3" t="s">
        <v>1224</v>
      </c>
      <c r="D11" s="3" t="s">
        <v>1225</v>
      </c>
      <c r="E11" s="3" t="s">
        <v>512</v>
      </c>
      <c r="F11" s="3" t="s">
        <v>499</v>
      </c>
      <c r="G11" s="3" t="s">
        <v>26</v>
      </c>
      <c r="H11" s="3" t="s">
        <v>501</v>
      </c>
      <c r="I11" s="3" t="s">
        <v>1</v>
      </c>
      <c r="J11" t="s">
        <v>26</v>
      </c>
      <c r="K11" s="3" t="s">
        <v>501</v>
      </c>
      <c r="L11" s="3" t="s">
        <v>1</v>
      </c>
      <c r="M11" s="3" t="s">
        <v>1229</v>
      </c>
      <c r="N11" s="3" t="s">
        <v>484</v>
      </c>
      <c r="O11" s="3" t="s">
        <v>1</v>
      </c>
      <c r="P11" t="s">
        <v>465</v>
      </c>
      <c r="Q11" s="3" t="s">
        <v>501</v>
      </c>
      <c r="R11" s="3" t="s">
        <v>1</v>
      </c>
      <c r="S11">
        <f t="shared" si="0"/>
        <v>892</v>
      </c>
    </row>
    <row r="12" spans="1:19" ht="330" x14ac:dyDescent="0.25">
      <c r="A12" t="s">
        <v>477</v>
      </c>
      <c r="B12" t="s">
        <v>478</v>
      </c>
      <c r="C12" s="3" t="s">
        <v>1224</v>
      </c>
      <c r="D12" s="3" t="s">
        <v>1225</v>
      </c>
      <c r="E12" s="3" t="s">
        <v>515</v>
      </c>
      <c r="F12" s="3" t="s">
        <v>516</v>
      </c>
      <c r="G12" s="3" t="s">
        <v>35</v>
      </c>
      <c r="H12" s="3" t="s">
        <v>484</v>
      </c>
      <c r="I12" s="3" t="s">
        <v>1</v>
      </c>
      <c r="J12" t="s">
        <v>35</v>
      </c>
      <c r="K12" s="3" t="s">
        <v>484</v>
      </c>
      <c r="L12" s="3" t="s">
        <v>1</v>
      </c>
      <c r="M12" s="3" t="s">
        <v>1230</v>
      </c>
      <c r="N12" s="3" t="s">
        <v>484</v>
      </c>
      <c r="O12" s="3" t="s">
        <v>1</v>
      </c>
      <c r="P12" t="s">
        <v>407</v>
      </c>
      <c r="Q12" s="3" t="s">
        <v>484</v>
      </c>
      <c r="R12" s="3" t="s">
        <v>1</v>
      </c>
      <c r="S12">
        <f t="shared" si="0"/>
        <v>888</v>
      </c>
    </row>
    <row r="13" spans="1:19" ht="330" x14ac:dyDescent="0.25">
      <c r="A13" t="s">
        <v>477</v>
      </c>
      <c r="B13" t="s">
        <v>478</v>
      </c>
      <c r="C13" s="3" t="s">
        <v>1224</v>
      </c>
      <c r="D13" s="3" t="s">
        <v>1225</v>
      </c>
      <c r="E13" s="3" t="s">
        <v>519</v>
      </c>
      <c r="F13" s="3" t="s">
        <v>516</v>
      </c>
      <c r="G13" s="3" t="s">
        <v>35</v>
      </c>
      <c r="H13" s="3" t="s">
        <v>484</v>
      </c>
      <c r="I13" s="3" t="s">
        <v>1</v>
      </c>
      <c r="J13" s="3" t="s">
        <v>1383</v>
      </c>
      <c r="K13" s="3" t="s">
        <v>484</v>
      </c>
      <c r="L13" s="3" t="s">
        <v>1</v>
      </c>
      <c r="M13" s="3" t="s">
        <v>1067</v>
      </c>
      <c r="N13" s="3" t="s">
        <v>484</v>
      </c>
      <c r="O13" s="3" t="s">
        <v>1</v>
      </c>
      <c r="P13" t="s">
        <v>407</v>
      </c>
      <c r="Q13" s="3" t="s">
        <v>484</v>
      </c>
      <c r="R13" s="3" t="s">
        <v>1</v>
      </c>
      <c r="S13">
        <f t="shared" si="0"/>
        <v>888</v>
      </c>
    </row>
    <row r="14" spans="1:19" ht="330" x14ac:dyDescent="0.25">
      <c r="A14" t="s">
        <v>477</v>
      </c>
      <c r="B14" t="s">
        <v>478</v>
      </c>
      <c r="C14" s="3" t="s">
        <v>1224</v>
      </c>
      <c r="D14" s="3" t="s">
        <v>1225</v>
      </c>
      <c r="E14" s="3" t="s">
        <v>522</v>
      </c>
      <c r="F14" s="3" t="s">
        <v>523</v>
      </c>
      <c r="G14" s="3" t="s">
        <v>410</v>
      </c>
      <c r="H14" s="3" t="s">
        <v>501</v>
      </c>
      <c r="I14" s="3" t="s">
        <v>1</v>
      </c>
      <c r="J14" t="s">
        <v>35</v>
      </c>
      <c r="K14" s="3" t="s">
        <v>501</v>
      </c>
      <c r="L14" s="3" t="s">
        <v>1</v>
      </c>
      <c r="M14" s="3" t="s">
        <v>1231</v>
      </c>
      <c r="N14" s="3" t="s">
        <v>501</v>
      </c>
      <c r="O14" s="3" t="s">
        <v>1</v>
      </c>
      <c r="P14" t="s">
        <v>465</v>
      </c>
      <c r="Q14" s="3" t="s">
        <v>484</v>
      </c>
      <c r="R14" s="3" t="s">
        <v>1</v>
      </c>
      <c r="S14">
        <f t="shared" si="0"/>
        <v>893</v>
      </c>
    </row>
    <row r="15" spans="1:19" ht="330" x14ac:dyDescent="0.25">
      <c r="A15" t="s">
        <v>477</v>
      </c>
      <c r="B15" t="s">
        <v>478</v>
      </c>
      <c r="C15" s="3" t="s">
        <v>1224</v>
      </c>
      <c r="D15" s="3" t="s">
        <v>1225</v>
      </c>
      <c r="E15" s="3" t="s">
        <v>526</v>
      </c>
      <c r="F15" s="3" t="s">
        <v>516</v>
      </c>
      <c r="G15" s="3" t="s">
        <v>1232</v>
      </c>
      <c r="H15" s="3" t="s">
        <v>484</v>
      </c>
      <c r="I15" s="3" t="s">
        <v>1</v>
      </c>
      <c r="J15" t="s">
        <v>35</v>
      </c>
      <c r="K15" s="3" t="s">
        <v>484</v>
      </c>
      <c r="L15" s="3" t="s">
        <v>1</v>
      </c>
      <c r="M15" s="3" t="s">
        <v>1067</v>
      </c>
      <c r="N15" s="3" t="s">
        <v>484</v>
      </c>
      <c r="O15" s="3" t="s">
        <v>1</v>
      </c>
      <c r="P15" t="s">
        <v>407</v>
      </c>
      <c r="Q15" s="3" t="s">
        <v>484</v>
      </c>
      <c r="R15" s="3" t="s">
        <v>1</v>
      </c>
      <c r="S15">
        <f t="shared" si="0"/>
        <v>888</v>
      </c>
    </row>
    <row r="16" spans="1:19" ht="330" x14ac:dyDescent="0.25">
      <c r="A16" t="s">
        <v>477</v>
      </c>
      <c r="B16" t="s">
        <v>478</v>
      </c>
      <c r="C16" s="3" t="s">
        <v>1224</v>
      </c>
      <c r="D16" s="3" t="s">
        <v>1225</v>
      </c>
      <c r="E16" s="3" t="s">
        <v>529</v>
      </c>
      <c r="F16" s="3" t="s">
        <v>516</v>
      </c>
      <c r="G16" s="3" t="s">
        <v>35</v>
      </c>
      <c r="H16" s="3" t="s">
        <v>484</v>
      </c>
      <c r="I16" s="3" t="s">
        <v>1</v>
      </c>
      <c r="J16" t="s">
        <v>26</v>
      </c>
      <c r="K16" s="3" t="s">
        <v>484</v>
      </c>
      <c r="L16" s="3" t="s">
        <v>1</v>
      </c>
      <c r="M16" s="3" t="s">
        <v>1233</v>
      </c>
      <c r="N16" s="3" t="s">
        <v>484</v>
      </c>
      <c r="O16" s="3" t="s">
        <v>1</v>
      </c>
      <c r="P16" t="s">
        <v>1297</v>
      </c>
      <c r="Q16" s="3" t="s">
        <v>484</v>
      </c>
      <c r="R16" s="3" t="s">
        <v>1</v>
      </c>
      <c r="S16">
        <f t="shared" si="0"/>
        <v>882</v>
      </c>
    </row>
    <row r="17" spans="1:19" ht="330" x14ac:dyDescent="0.25">
      <c r="A17" t="s">
        <v>477</v>
      </c>
      <c r="B17" t="s">
        <v>478</v>
      </c>
      <c r="C17" s="3" t="s">
        <v>1224</v>
      </c>
      <c r="D17" s="3" t="s">
        <v>1225</v>
      </c>
      <c r="E17" s="3" t="s">
        <v>532</v>
      </c>
      <c r="F17" s="3" t="s">
        <v>533</v>
      </c>
      <c r="G17" s="3" t="s">
        <v>35</v>
      </c>
      <c r="H17" s="3" t="s">
        <v>484</v>
      </c>
      <c r="I17" s="3" t="s">
        <v>1</v>
      </c>
      <c r="J17" t="s">
        <v>35</v>
      </c>
      <c r="K17" s="3" t="s">
        <v>484</v>
      </c>
      <c r="L17" s="3" t="s">
        <v>1</v>
      </c>
      <c r="M17" s="3" t="s">
        <v>1067</v>
      </c>
      <c r="N17" s="3" t="s">
        <v>484</v>
      </c>
      <c r="O17" s="3" t="s">
        <v>1</v>
      </c>
      <c r="P17" t="s">
        <v>388</v>
      </c>
      <c r="Q17" s="3" t="s">
        <v>501</v>
      </c>
      <c r="R17" s="3" t="s">
        <v>1</v>
      </c>
      <c r="S17">
        <f t="shared" si="0"/>
        <v>890</v>
      </c>
    </row>
    <row r="18" spans="1:19" ht="330" x14ac:dyDescent="0.25">
      <c r="A18" t="s">
        <v>477</v>
      </c>
      <c r="B18" t="s">
        <v>478</v>
      </c>
      <c r="C18" s="3" t="s">
        <v>1224</v>
      </c>
      <c r="D18" s="3" t="s">
        <v>1225</v>
      </c>
      <c r="E18" s="3" t="s">
        <v>536</v>
      </c>
      <c r="F18" s="3" t="s">
        <v>533</v>
      </c>
      <c r="G18" s="3" t="s">
        <v>959</v>
      </c>
      <c r="H18" s="3" t="s">
        <v>484</v>
      </c>
      <c r="I18" s="3" t="s">
        <v>1</v>
      </c>
      <c r="J18" t="s">
        <v>26</v>
      </c>
      <c r="K18" s="3" t="s">
        <v>501</v>
      </c>
      <c r="L18" s="3" t="s">
        <v>1</v>
      </c>
      <c r="M18" s="3" t="s">
        <v>447</v>
      </c>
      <c r="N18" s="3" t="s">
        <v>484</v>
      </c>
      <c r="O18" s="3" t="s">
        <v>1</v>
      </c>
      <c r="P18" t="s">
        <v>447</v>
      </c>
      <c r="Q18" s="3" t="s">
        <v>484</v>
      </c>
      <c r="R18" s="3" t="s">
        <v>1</v>
      </c>
      <c r="S18">
        <f t="shared" si="0"/>
        <v>892</v>
      </c>
    </row>
    <row r="19" spans="1:19" ht="330" x14ac:dyDescent="0.25">
      <c r="A19" t="s">
        <v>477</v>
      </c>
      <c r="B19" t="s">
        <v>478</v>
      </c>
      <c r="C19" s="3" t="s">
        <v>1224</v>
      </c>
      <c r="D19" s="3" t="s">
        <v>1225</v>
      </c>
      <c r="E19" s="3" t="s">
        <v>539</v>
      </c>
      <c r="F19" s="3" t="s">
        <v>533</v>
      </c>
      <c r="G19" s="3" t="s">
        <v>35</v>
      </c>
      <c r="H19" s="3" t="s">
        <v>484</v>
      </c>
      <c r="I19" s="3" t="s">
        <v>1</v>
      </c>
      <c r="J19" t="s">
        <v>32</v>
      </c>
      <c r="K19" s="3" t="s">
        <v>501</v>
      </c>
      <c r="L19" s="3" t="s">
        <v>1</v>
      </c>
      <c r="M19" s="3" t="s">
        <v>35</v>
      </c>
      <c r="N19" s="3" t="s">
        <v>484</v>
      </c>
      <c r="O19" s="3" t="s">
        <v>1</v>
      </c>
      <c r="P19" t="s">
        <v>447</v>
      </c>
      <c r="Q19" s="3" t="s">
        <v>484</v>
      </c>
      <c r="R19" s="3" t="s">
        <v>1</v>
      </c>
      <c r="S19">
        <f t="shared" si="0"/>
        <v>892</v>
      </c>
    </row>
    <row r="20" spans="1:19" ht="330" x14ac:dyDescent="0.25">
      <c r="A20" t="s">
        <v>477</v>
      </c>
      <c r="B20" t="s">
        <v>478</v>
      </c>
      <c r="C20" s="3" t="s">
        <v>1224</v>
      </c>
      <c r="D20" s="3" t="s">
        <v>1225</v>
      </c>
      <c r="E20" s="3" t="s">
        <v>542</v>
      </c>
      <c r="F20" s="3" t="s">
        <v>533</v>
      </c>
      <c r="G20" s="3" t="s">
        <v>397</v>
      </c>
      <c r="H20" s="3" t="s">
        <v>501</v>
      </c>
      <c r="I20" s="3" t="s">
        <v>1</v>
      </c>
      <c r="J20" t="s">
        <v>35</v>
      </c>
      <c r="K20" s="3" t="s">
        <v>484</v>
      </c>
      <c r="L20" s="3" t="s">
        <v>1</v>
      </c>
      <c r="M20" s="3" t="s">
        <v>1234</v>
      </c>
      <c r="N20" s="3" t="s">
        <v>484</v>
      </c>
      <c r="O20" s="3" t="s">
        <v>1</v>
      </c>
      <c r="P20" t="s">
        <v>407</v>
      </c>
      <c r="Q20" s="3" t="s">
        <v>484</v>
      </c>
      <c r="R20" s="3" t="s">
        <v>1</v>
      </c>
      <c r="S20">
        <f t="shared" si="0"/>
        <v>883</v>
      </c>
    </row>
    <row r="21" spans="1:19" ht="330" x14ac:dyDescent="0.25">
      <c r="A21" t="s">
        <v>477</v>
      </c>
      <c r="B21" t="s">
        <v>478</v>
      </c>
      <c r="C21" s="3" t="s">
        <v>1224</v>
      </c>
      <c r="D21" s="3" t="s">
        <v>1225</v>
      </c>
      <c r="E21" s="3" t="s">
        <v>545</v>
      </c>
      <c r="F21" s="3" t="s">
        <v>533</v>
      </c>
      <c r="G21" s="3" t="s">
        <v>35</v>
      </c>
      <c r="H21" s="3" t="s">
        <v>484</v>
      </c>
      <c r="I21" s="3" t="s">
        <v>1</v>
      </c>
      <c r="J21" t="s">
        <v>35</v>
      </c>
      <c r="K21" s="3" t="s">
        <v>484</v>
      </c>
      <c r="L21" s="3" t="s">
        <v>1</v>
      </c>
      <c r="M21" s="3" t="s">
        <v>1067</v>
      </c>
      <c r="N21" s="3" t="s">
        <v>484</v>
      </c>
      <c r="O21" s="3" t="s">
        <v>1</v>
      </c>
      <c r="P21" t="s">
        <v>447</v>
      </c>
      <c r="Q21" s="3" t="s">
        <v>484</v>
      </c>
      <c r="R21" s="3" t="s">
        <v>1</v>
      </c>
      <c r="S21">
        <f t="shared" si="0"/>
        <v>899</v>
      </c>
    </row>
    <row r="22" spans="1:19" ht="330" x14ac:dyDescent="0.25">
      <c r="A22" t="s">
        <v>477</v>
      </c>
      <c r="B22" t="s">
        <v>478</v>
      </c>
      <c r="C22" s="3" t="s">
        <v>1224</v>
      </c>
      <c r="D22" s="3" t="s">
        <v>1225</v>
      </c>
      <c r="E22" s="3" t="s">
        <v>548</v>
      </c>
      <c r="F22" s="3" t="s">
        <v>549</v>
      </c>
      <c r="G22" s="3" t="s">
        <v>32</v>
      </c>
      <c r="H22" s="3" t="s">
        <v>484</v>
      </c>
      <c r="I22" s="3" t="s">
        <v>1</v>
      </c>
      <c r="J22" t="s">
        <v>32</v>
      </c>
      <c r="K22" s="3" t="s">
        <v>484</v>
      </c>
      <c r="L22" s="3" t="s">
        <v>1</v>
      </c>
      <c r="M22" s="3" t="s">
        <v>1235</v>
      </c>
      <c r="N22" s="3" t="s">
        <v>484</v>
      </c>
      <c r="O22" s="3" t="s">
        <v>1</v>
      </c>
      <c r="P22" t="s">
        <v>953</v>
      </c>
      <c r="Q22" s="3" t="s">
        <v>484</v>
      </c>
      <c r="R22" s="3" t="s">
        <v>1</v>
      </c>
      <c r="S22">
        <f t="shared" si="0"/>
        <v>897</v>
      </c>
    </row>
    <row r="23" spans="1:19" ht="330" x14ac:dyDescent="0.25">
      <c r="A23" t="s">
        <v>477</v>
      </c>
      <c r="B23" t="s">
        <v>478</v>
      </c>
      <c r="C23" s="3" t="s">
        <v>1224</v>
      </c>
      <c r="D23" s="3" t="s">
        <v>1225</v>
      </c>
      <c r="E23" s="3" t="s">
        <v>552</v>
      </c>
      <c r="F23" s="3" t="s">
        <v>549</v>
      </c>
      <c r="G23" s="3" t="s">
        <v>35</v>
      </c>
      <c r="H23" s="3" t="s">
        <v>501</v>
      </c>
      <c r="I23" s="3" t="s">
        <v>1</v>
      </c>
      <c r="J23" t="s">
        <v>32</v>
      </c>
      <c r="K23" s="3" t="s">
        <v>484</v>
      </c>
      <c r="L23" s="3" t="s">
        <v>1</v>
      </c>
      <c r="M23" s="3" t="s">
        <v>1069</v>
      </c>
      <c r="N23" s="3" t="s">
        <v>484</v>
      </c>
      <c r="O23" s="3" t="s">
        <v>1</v>
      </c>
      <c r="P23" t="s">
        <v>388</v>
      </c>
      <c r="Q23" s="3" t="s">
        <v>484</v>
      </c>
      <c r="R23" s="3" t="s">
        <v>1</v>
      </c>
      <c r="S23">
        <f t="shared" si="0"/>
        <v>878</v>
      </c>
    </row>
    <row r="24" spans="1:19" ht="330" x14ac:dyDescent="0.25">
      <c r="A24" t="s">
        <v>477</v>
      </c>
      <c r="B24" t="s">
        <v>478</v>
      </c>
      <c r="C24" s="3" t="s">
        <v>1224</v>
      </c>
      <c r="D24" s="3" t="s">
        <v>1225</v>
      </c>
      <c r="E24" s="3" t="s">
        <v>555</v>
      </c>
      <c r="F24" s="3" t="s">
        <v>549</v>
      </c>
      <c r="G24" s="3" t="s">
        <v>26</v>
      </c>
      <c r="H24" s="3" t="s">
        <v>501</v>
      </c>
      <c r="I24" s="3" t="s">
        <v>1</v>
      </c>
      <c r="J24" t="s">
        <v>32</v>
      </c>
      <c r="K24" s="3" t="s">
        <v>484</v>
      </c>
      <c r="L24" s="3" t="s">
        <v>1</v>
      </c>
      <c r="M24" s="3" t="s">
        <v>1071</v>
      </c>
      <c r="N24" s="3" t="s">
        <v>484</v>
      </c>
      <c r="O24" s="3" t="s">
        <v>1</v>
      </c>
      <c r="P24" t="s">
        <v>953</v>
      </c>
      <c r="Q24" s="3" t="s">
        <v>484</v>
      </c>
      <c r="R24" s="3" t="s">
        <v>1</v>
      </c>
      <c r="S24">
        <f t="shared" si="0"/>
        <v>875</v>
      </c>
    </row>
    <row r="25" spans="1:19" ht="330" x14ac:dyDescent="0.25">
      <c r="A25" t="s">
        <v>477</v>
      </c>
      <c r="B25" t="s">
        <v>478</v>
      </c>
      <c r="C25" s="3" t="s">
        <v>1224</v>
      </c>
      <c r="D25" s="3" t="s">
        <v>1225</v>
      </c>
      <c r="E25" s="3" t="s">
        <v>558</v>
      </c>
      <c r="F25" s="3" t="s">
        <v>549</v>
      </c>
      <c r="G25" s="3" t="s">
        <v>999</v>
      </c>
      <c r="H25" s="3" t="s">
        <v>484</v>
      </c>
      <c r="I25" s="3" t="s">
        <v>1</v>
      </c>
      <c r="J25" t="s">
        <v>32</v>
      </c>
      <c r="K25" s="3" t="s">
        <v>484</v>
      </c>
      <c r="L25" s="3" t="s">
        <v>1</v>
      </c>
      <c r="M25" s="3" t="s">
        <v>1069</v>
      </c>
      <c r="N25" s="3" t="s">
        <v>484</v>
      </c>
      <c r="O25" s="3" t="s">
        <v>1</v>
      </c>
      <c r="P25" t="s">
        <v>953</v>
      </c>
      <c r="Q25" s="3" t="s">
        <v>484</v>
      </c>
      <c r="R25" s="3" t="s">
        <v>1</v>
      </c>
      <c r="S25">
        <f t="shared" si="0"/>
        <v>880</v>
      </c>
    </row>
    <row r="26" spans="1:19" ht="330" x14ac:dyDescent="0.25">
      <c r="A26" t="s">
        <v>477</v>
      </c>
      <c r="B26" t="s">
        <v>478</v>
      </c>
      <c r="C26" s="3" t="s">
        <v>1224</v>
      </c>
      <c r="D26" s="3" t="s">
        <v>1225</v>
      </c>
      <c r="E26" s="3" t="s">
        <v>561</v>
      </c>
      <c r="F26" s="3" t="s">
        <v>549</v>
      </c>
      <c r="G26" s="3" t="s">
        <v>32</v>
      </c>
      <c r="H26" s="3" t="s">
        <v>484</v>
      </c>
      <c r="I26" s="3" t="s">
        <v>1</v>
      </c>
      <c r="J26" t="s">
        <v>32</v>
      </c>
      <c r="K26" s="3" t="s">
        <v>484</v>
      </c>
      <c r="L26" s="3" t="s">
        <v>1</v>
      </c>
      <c r="M26" s="3" t="s">
        <v>1071</v>
      </c>
      <c r="N26" s="3" t="s">
        <v>484</v>
      </c>
      <c r="O26" s="3" t="s">
        <v>1</v>
      </c>
      <c r="P26" t="s">
        <v>953</v>
      </c>
      <c r="Q26" s="3" t="s">
        <v>484</v>
      </c>
      <c r="R26" s="3" t="s">
        <v>1</v>
      </c>
      <c r="S26">
        <f t="shared" si="0"/>
        <v>873</v>
      </c>
    </row>
    <row r="27" spans="1:19" ht="330" x14ac:dyDescent="0.25">
      <c r="A27" t="s">
        <v>477</v>
      </c>
      <c r="B27" t="s">
        <v>478</v>
      </c>
      <c r="C27" s="3" t="s">
        <v>1224</v>
      </c>
      <c r="D27" s="3" t="s">
        <v>1225</v>
      </c>
      <c r="E27" s="3" t="s">
        <v>564</v>
      </c>
      <c r="F27" s="3" t="s">
        <v>565</v>
      </c>
      <c r="G27" s="3" t="s">
        <v>35</v>
      </c>
      <c r="H27" s="3" t="s">
        <v>501</v>
      </c>
      <c r="I27" s="3" t="s">
        <v>1</v>
      </c>
      <c r="J27" t="s">
        <v>35</v>
      </c>
      <c r="K27" s="3" t="s">
        <v>501</v>
      </c>
      <c r="L27" s="3" t="s">
        <v>1</v>
      </c>
      <c r="M27" s="3" t="s">
        <v>972</v>
      </c>
      <c r="N27" s="3" t="s">
        <v>501</v>
      </c>
      <c r="O27" s="3" t="s">
        <v>1</v>
      </c>
      <c r="P27" t="s">
        <v>1432</v>
      </c>
      <c r="Q27" s="3" t="s">
        <v>3</v>
      </c>
      <c r="R27" s="3" t="s">
        <v>1</v>
      </c>
      <c r="S27">
        <f t="shared" si="0"/>
        <v>873</v>
      </c>
    </row>
    <row r="28" spans="1:19" ht="330" x14ac:dyDescent="0.25">
      <c r="A28" t="s">
        <v>477</v>
      </c>
      <c r="B28" t="s">
        <v>478</v>
      </c>
      <c r="C28" s="3" t="s">
        <v>1224</v>
      </c>
      <c r="D28" s="3" t="s">
        <v>1225</v>
      </c>
      <c r="E28" s="3" t="s">
        <v>568</v>
      </c>
      <c r="F28" s="3" t="s">
        <v>565</v>
      </c>
      <c r="G28" s="3" t="s">
        <v>961</v>
      </c>
      <c r="H28" s="3" t="s">
        <v>484</v>
      </c>
      <c r="I28" s="3" t="s">
        <v>1</v>
      </c>
      <c r="J28" t="s">
        <v>26</v>
      </c>
      <c r="K28" s="3" t="s">
        <v>484</v>
      </c>
      <c r="L28" s="3" t="s">
        <v>1</v>
      </c>
      <c r="M28" s="3" t="s">
        <v>1236</v>
      </c>
      <c r="N28" s="3" t="s">
        <v>484</v>
      </c>
      <c r="O28" s="3" t="s">
        <v>1</v>
      </c>
      <c r="P28" t="s">
        <v>407</v>
      </c>
      <c r="Q28" s="3" t="s">
        <v>501</v>
      </c>
      <c r="R28" s="3" t="s">
        <v>1</v>
      </c>
      <c r="S28">
        <f t="shared" si="0"/>
        <v>873</v>
      </c>
    </row>
    <row r="29" spans="1:19" ht="330" x14ac:dyDescent="0.25">
      <c r="A29" t="s">
        <v>477</v>
      </c>
      <c r="B29" t="s">
        <v>478</v>
      </c>
      <c r="C29" s="3" t="s">
        <v>1224</v>
      </c>
      <c r="D29" s="3" t="s">
        <v>1225</v>
      </c>
      <c r="E29" s="3" t="s">
        <v>571</v>
      </c>
      <c r="F29" s="3" t="s">
        <v>565</v>
      </c>
      <c r="G29" s="3" t="s">
        <v>26</v>
      </c>
      <c r="H29" s="3" t="s">
        <v>484</v>
      </c>
      <c r="I29" s="3" t="s">
        <v>1</v>
      </c>
      <c r="J29" t="s">
        <v>32</v>
      </c>
      <c r="K29" s="3" t="s">
        <v>501</v>
      </c>
      <c r="L29" s="3" t="s">
        <v>1</v>
      </c>
      <c r="M29" s="3" t="s">
        <v>460</v>
      </c>
      <c r="N29" s="3" t="s">
        <v>501</v>
      </c>
      <c r="O29" s="3" t="s">
        <v>1</v>
      </c>
      <c r="P29" t="s">
        <v>388</v>
      </c>
      <c r="Q29" s="3" t="s">
        <v>501</v>
      </c>
      <c r="R29" s="3" t="s">
        <v>1</v>
      </c>
      <c r="S29">
        <f t="shared" si="0"/>
        <v>878</v>
      </c>
    </row>
    <row r="30" spans="1:19" ht="330" x14ac:dyDescent="0.25">
      <c r="A30" t="s">
        <v>477</v>
      </c>
      <c r="B30" t="s">
        <v>478</v>
      </c>
      <c r="C30" s="3" t="s">
        <v>1224</v>
      </c>
      <c r="D30" s="3" t="s">
        <v>1225</v>
      </c>
      <c r="E30" s="3" t="s">
        <v>574</v>
      </c>
      <c r="F30" s="3" t="s">
        <v>565</v>
      </c>
      <c r="G30" s="3" t="s">
        <v>961</v>
      </c>
      <c r="H30" s="3" t="s">
        <v>484</v>
      </c>
      <c r="I30" s="3" t="s">
        <v>1</v>
      </c>
      <c r="J30" t="s">
        <v>26</v>
      </c>
      <c r="K30" s="3" t="s">
        <v>484</v>
      </c>
      <c r="L30" s="3" t="s">
        <v>1</v>
      </c>
      <c r="M30" s="3" t="s">
        <v>1237</v>
      </c>
      <c r="N30" s="3" t="s">
        <v>484</v>
      </c>
      <c r="O30" s="3" t="s">
        <v>1</v>
      </c>
      <c r="P30" t="s">
        <v>1297</v>
      </c>
      <c r="Q30" s="3" t="s">
        <v>484</v>
      </c>
      <c r="R30" s="3" t="s">
        <v>1</v>
      </c>
      <c r="S30">
        <f t="shared" si="0"/>
        <v>880</v>
      </c>
    </row>
    <row r="31" spans="1:19" ht="330" x14ac:dyDescent="0.25">
      <c r="A31" t="s">
        <v>477</v>
      </c>
      <c r="B31" t="s">
        <v>478</v>
      </c>
      <c r="C31" s="3" t="s">
        <v>1224</v>
      </c>
      <c r="D31" s="3" t="s">
        <v>1225</v>
      </c>
      <c r="E31" s="3" t="s">
        <v>577</v>
      </c>
      <c r="F31" s="3" t="s">
        <v>565</v>
      </c>
      <c r="G31" s="3" t="s">
        <v>26</v>
      </c>
      <c r="H31" s="3" t="s">
        <v>484</v>
      </c>
      <c r="I31" s="3" t="s">
        <v>1</v>
      </c>
      <c r="J31" t="s">
        <v>32</v>
      </c>
      <c r="K31" s="3" t="s">
        <v>501</v>
      </c>
      <c r="L31" s="3" t="s">
        <v>1</v>
      </c>
      <c r="M31" s="3" t="s">
        <v>1238</v>
      </c>
      <c r="N31" s="3" t="s">
        <v>501</v>
      </c>
      <c r="O31" s="3" t="s">
        <v>2</v>
      </c>
      <c r="P31" t="s">
        <v>388</v>
      </c>
      <c r="Q31" s="3" t="s">
        <v>501</v>
      </c>
      <c r="R31" s="3" t="s">
        <v>1</v>
      </c>
      <c r="S31">
        <f t="shared" si="0"/>
        <v>873</v>
      </c>
    </row>
    <row r="32" spans="1:19" ht="330" x14ac:dyDescent="0.25">
      <c r="A32" t="s">
        <v>477</v>
      </c>
      <c r="B32" t="s">
        <v>478</v>
      </c>
      <c r="C32" s="3" t="s">
        <v>1224</v>
      </c>
      <c r="D32" s="3" t="s">
        <v>1225</v>
      </c>
      <c r="E32" s="3" t="s">
        <v>580</v>
      </c>
      <c r="F32" s="3" t="s">
        <v>581</v>
      </c>
      <c r="G32" s="3" t="s">
        <v>372</v>
      </c>
      <c r="H32" s="3" t="s">
        <v>501</v>
      </c>
      <c r="I32" s="3" t="s">
        <v>1</v>
      </c>
      <c r="J32" t="s">
        <v>26</v>
      </c>
      <c r="K32" s="3" t="s">
        <v>501</v>
      </c>
      <c r="L32" s="3" t="s">
        <v>1</v>
      </c>
      <c r="M32" s="3" t="s">
        <v>1019</v>
      </c>
      <c r="N32" s="3" t="s">
        <v>484</v>
      </c>
      <c r="O32" s="3" t="s">
        <v>1</v>
      </c>
      <c r="P32" t="s">
        <v>372</v>
      </c>
      <c r="Q32" s="3" t="s">
        <v>501</v>
      </c>
      <c r="R32" s="3" t="s">
        <v>1</v>
      </c>
      <c r="S32">
        <f t="shared" si="0"/>
        <v>899</v>
      </c>
    </row>
    <row r="33" spans="1:19" ht="330" x14ac:dyDescent="0.25">
      <c r="A33" t="s">
        <v>477</v>
      </c>
      <c r="B33" t="s">
        <v>478</v>
      </c>
      <c r="C33" s="3" t="s">
        <v>1224</v>
      </c>
      <c r="D33" s="3" t="s">
        <v>1225</v>
      </c>
      <c r="E33" s="3" t="s">
        <v>584</v>
      </c>
      <c r="F33" s="3" t="s">
        <v>581</v>
      </c>
      <c r="G33" s="3" t="s">
        <v>410</v>
      </c>
      <c r="H33" s="3" t="s">
        <v>484</v>
      </c>
      <c r="I33" s="3" t="s">
        <v>1</v>
      </c>
      <c r="J33" t="s">
        <v>35</v>
      </c>
      <c r="K33" s="3" t="s">
        <v>484</v>
      </c>
      <c r="L33" s="3" t="s">
        <v>1</v>
      </c>
      <c r="M33" s="3" t="s">
        <v>975</v>
      </c>
      <c r="N33" s="3" t="s">
        <v>484</v>
      </c>
      <c r="O33" s="3" t="s">
        <v>1</v>
      </c>
      <c r="P33" t="s">
        <v>372</v>
      </c>
      <c r="Q33" s="3" t="s">
        <v>501</v>
      </c>
      <c r="R33" s="3" t="s">
        <v>1</v>
      </c>
      <c r="S33">
        <f t="shared" si="0"/>
        <v>892</v>
      </c>
    </row>
    <row r="34" spans="1:19" ht="330" x14ac:dyDescent="0.25">
      <c r="A34" t="s">
        <v>477</v>
      </c>
      <c r="B34" t="s">
        <v>478</v>
      </c>
      <c r="C34" s="3" t="s">
        <v>1224</v>
      </c>
      <c r="D34" s="3" t="s">
        <v>1225</v>
      </c>
      <c r="E34" s="3" t="s">
        <v>587</v>
      </c>
      <c r="F34" s="3" t="s">
        <v>581</v>
      </c>
      <c r="G34" s="3" t="s">
        <v>26</v>
      </c>
      <c r="H34" s="3" t="s">
        <v>501</v>
      </c>
      <c r="I34" s="3" t="s">
        <v>1</v>
      </c>
      <c r="J34" t="s">
        <v>26</v>
      </c>
      <c r="K34" s="3" t="s">
        <v>501</v>
      </c>
      <c r="L34" s="3" t="s">
        <v>1</v>
      </c>
      <c r="M34" s="3" t="s">
        <v>1067</v>
      </c>
      <c r="N34" s="3" t="s">
        <v>484</v>
      </c>
      <c r="O34" s="3" t="s">
        <v>1</v>
      </c>
      <c r="P34" t="s">
        <v>1433</v>
      </c>
      <c r="Q34" s="3" t="s">
        <v>3</v>
      </c>
      <c r="R34" s="3" t="s">
        <v>1</v>
      </c>
      <c r="S34">
        <f t="shared" si="0"/>
        <v>880</v>
      </c>
    </row>
    <row r="35" spans="1:19" ht="330" x14ac:dyDescent="0.25">
      <c r="A35" t="s">
        <v>477</v>
      </c>
      <c r="B35" t="s">
        <v>478</v>
      </c>
      <c r="C35" s="3" t="s">
        <v>1224</v>
      </c>
      <c r="D35" s="3" t="s">
        <v>1225</v>
      </c>
      <c r="E35" s="3" t="s">
        <v>590</v>
      </c>
      <c r="F35" s="3" t="s">
        <v>581</v>
      </c>
      <c r="G35" s="3" t="s">
        <v>961</v>
      </c>
      <c r="H35" s="3" t="s">
        <v>501</v>
      </c>
      <c r="I35" s="3" t="s">
        <v>1</v>
      </c>
      <c r="J35" t="s">
        <v>26</v>
      </c>
      <c r="K35" s="3" t="s">
        <v>501</v>
      </c>
      <c r="L35" s="3" t="s">
        <v>1</v>
      </c>
      <c r="M35" s="3" t="s">
        <v>1233</v>
      </c>
      <c r="N35" s="3" t="s">
        <v>484</v>
      </c>
      <c r="O35" s="3" t="s">
        <v>1</v>
      </c>
      <c r="P35" t="s">
        <v>372</v>
      </c>
      <c r="Q35" s="3" t="s">
        <v>501</v>
      </c>
      <c r="R35" s="3" t="s">
        <v>1</v>
      </c>
      <c r="S35">
        <f t="shared" si="0"/>
        <v>881</v>
      </c>
    </row>
    <row r="36" spans="1:19" ht="330" x14ac:dyDescent="0.25">
      <c r="A36" t="s">
        <v>477</v>
      </c>
      <c r="B36" t="s">
        <v>478</v>
      </c>
      <c r="C36" s="3" t="s">
        <v>1224</v>
      </c>
      <c r="D36" s="3" t="s">
        <v>1225</v>
      </c>
      <c r="E36" s="3" t="s">
        <v>593</v>
      </c>
      <c r="F36" s="3" t="s">
        <v>581</v>
      </c>
      <c r="G36" s="3" t="s">
        <v>35</v>
      </c>
      <c r="H36" s="3" t="s">
        <v>484</v>
      </c>
      <c r="I36" s="3" t="s">
        <v>1</v>
      </c>
      <c r="J36" t="s">
        <v>26</v>
      </c>
      <c r="K36" s="3" t="s">
        <v>501</v>
      </c>
      <c r="L36" s="3" t="s">
        <v>1</v>
      </c>
      <c r="M36" s="3" t="s">
        <v>1108</v>
      </c>
      <c r="N36" s="3" t="s">
        <v>484</v>
      </c>
      <c r="O36" s="3" t="s">
        <v>1</v>
      </c>
      <c r="P36" t="s">
        <v>372</v>
      </c>
      <c r="Q36" s="3" t="s">
        <v>501</v>
      </c>
      <c r="R36" s="3" t="s">
        <v>1</v>
      </c>
      <c r="S36">
        <f t="shared" si="0"/>
        <v>883</v>
      </c>
    </row>
    <row r="37" spans="1:19" ht="330" x14ac:dyDescent="0.25">
      <c r="A37" t="s">
        <v>477</v>
      </c>
      <c r="B37" t="s">
        <v>478</v>
      </c>
      <c r="C37" s="3" t="s">
        <v>1224</v>
      </c>
      <c r="D37" s="3" t="s">
        <v>1225</v>
      </c>
      <c r="E37" s="3" t="s">
        <v>596</v>
      </c>
      <c r="F37" s="3" t="s">
        <v>597</v>
      </c>
      <c r="G37" s="3" t="s">
        <v>26</v>
      </c>
      <c r="H37" s="3" t="s">
        <v>501</v>
      </c>
      <c r="I37" s="3" t="s">
        <v>1</v>
      </c>
      <c r="J37" t="s">
        <v>26</v>
      </c>
      <c r="K37" s="3" t="s">
        <v>501</v>
      </c>
      <c r="L37" s="3" t="s">
        <v>1</v>
      </c>
      <c r="M37" s="3" t="s">
        <v>1239</v>
      </c>
      <c r="N37" s="3" t="s">
        <v>501</v>
      </c>
      <c r="O37" s="3" t="s">
        <v>1</v>
      </c>
      <c r="P37" t="s">
        <v>465</v>
      </c>
      <c r="Q37" s="3" t="s">
        <v>501</v>
      </c>
      <c r="R37" s="3" t="s">
        <v>1</v>
      </c>
      <c r="S37">
        <f t="shared" si="0"/>
        <v>880</v>
      </c>
    </row>
    <row r="38" spans="1:19" ht="330" x14ac:dyDescent="0.25">
      <c r="A38" t="s">
        <v>477</v>
      </c>
      <c r="B38" t="s">
        <v>478</v>
      </c>
      <c r="C38" s="3" t="s">
        <v>1224</v>
      </c>
      <c r="D38" s="3" t="s">
        <v>1225</v>
      </c>
      <c r="E38" s="3" t="s">
        <v>600</v>
      </c>
      <c r="F38" s="3" t="s">
        <v>597</v>
      </c>
      <c r="G38" s="3" t="s">
        <v>952</v>
      </c>
      <c r="H38" s="3" t="s">
        <v>484</v>
      </c>
      <c r="I38" s="3" t="s">
        <v>1</v>
      </c>
      <c r="J38" t="s">
        <v>26</v>
      </c>
      <c r="K38" s="3" t="s">
        <v>501</v>
      </c>
      <c r="L38" s="3" t="s">
        <v>1</v>
      </c>
      <c r="M38" s="3" t="s">
        <v>1240</v>
      </c>
      <c r="N38" s="3" t="s">
        <v>484</v>
      </c>
      <c r="O38" s="3" t="s">
        <v>1</v>
      </c>
      <c r="P38" t="s">
        <v>953</v>
      </c>
      <c r="Q38" s="3" t="s">
        <v>484</v>
      </c>
      <c r="R38" s="3" t="s">
        <v>1</v>
      </c>
      <c r="S38">
        <f t="shared" si="0"/>
        <v>881</v>
      </c>
    </row>
    <row r="39" spans="1:19" ht="330" x14ac:dyDescent="0.25">
      <c r="A39" t="s">
        <v>477</v>
      </c>
      <c r="B39" t="s">
        <v>478</v>
      </c>
      <c r="C39" s="3" t="s">
        <v>1224</v>
      </c>
      <c r="D39" s="3" t="s">
        <v>1225</v>
      </c>
      <c r="E39" s="3" t="s">
        <v>603</v>
      </c>
      <c r="F39" s="3" t="s">
        <v>597</v>
      </c>
      <c r="G39" s="3" t="s">
        <v>953</v>
      </c>
      <c r="H39" s="3" t="s">
        <v>484</v>
      </c>
      <c r="I39" s="3" t="s">
        <v>1</v>
      </c>
      <c r="J39" t="s">
        <v>32</v>
      </c>
      <c r="K39" s="3" t="s">
        <v>484</v>
      </c>
      <c r="L39" s="3" t="s">
        <v>1</v>
      </c>
      <c r="M39" s="3" t="s">
        <v>32</v>
      </c>
      <c r="N39" s="3" t="s">
        <v>484</v>
      </c>
      <c r="O39" s="3" t="s">
        <v>1</v>
      </c>
      <c r="P39" t="s">
        <v>953</v>
      </c>
      <c r="Q39" s="3" t="s">
        <v>484</v>
      </c>
      <c r="R39" s="3" t="s">
        <v>1</v>
      </c>
      <c r="S39">
        <f t="shared" si="0"/>
        <v>876</v>
      </c>
    </row>
    <row r="40" spans="1:19" ht="330" x14ac:dyDescent="0.25">
      <c r="A40" t="s">
        <v>477</v>
      </c>
      <c r="B40" t="s">
        <v>478</v>
      </c>
      <c r="C40" s="3" t="s">
        <v>1224</v>
      </c>
      <c r="D40" s="3" t="s">
        <v>1225</v>
      </c>
      <c r="E40" s="3" t="s">
        <v>606</v>
      </c>
      <c r="F40" s="3" t="s">
        <v>597</v>
      </c>
      <c r="G40" s="3" t="s">
        <v>952</v>
      </c>
      <c r="H40" s="3" t="s">
        <v>484</v>
      </c>
      <c r="I40" s="3" t="s">
        <v>1</v>
      </c>
      <c r="J40" t="s">
        <v>26</v>
      </c>
      <c r="K40" s="3" t="s">
        <v>501</v>
      </c>
      <c r="L40" s="3" t="s">
        <v>1</v>
      </c>
      <c r="M40" s="3" t="s">
        <v>32</v>
      </c>
      <c r="N40" s="3" t="s">
        <v>484</v>
      </c>
      <c r="O40" s="3" t="s">
        <v>1</v>
      </c>
      <c r="P40" t="s">
        <v>465</v>
      </c>
      <c r="Q40" s="3" t="s">
        <v>501</v>
      </c>
      <c r="R40" s="3" t="s">
        <v>1</v>
      </c>
      <c r="S40">
        <f t="shared" si="0"/>
        <v>880</v>
      </c>
    </row>
    <row r="41" spans="1:19" ht="330" x14ac:dyDescent="0.25">
      <c r="A41" t="s">
        <v>477</v>
      </c>
      <c r="B41" t="s">
        <v>478</v>
      </c>
      <c r="C41" s="3" t="s">
        <v>1224</v>
      </c>
      <c r="D41" s="3" t="s">
        <v>1225</v>
      </c>
      <c r="E41" s="3" t="s">
        <v>609</v>
      </c>
      <c r="F41" s="3" t="s">
        <v>597</v>
      </c>
      <c r="G41" s="3" t="s">
        <v>397</v>
      </c>
      <c r="H41" s="3" t="s">
        <v>484</v>
      </c>
      <c r="I41" s="3" t="s">
        <v>1</v>
      </c>
      <c r="J41" t="s">
        <v>32</v>
      </c>
      <c r="K41" s="3" t="s">
        <v>484</v>
      </c>
      <c r="L41" s="3" t="s">
        <v>1</v>
      </c>
      <c r="M41" s="3" t="s">
        <v>1241</v>
      </c>
      <c r="N41" s="3" t="s">
        <v>484</v>
      </c>
      <c r="O41" s="3" t="s">
        <v>2</v>
      </c>
      <c r="P41" t="s">
        <v>407</v>
      </c>
      <c r="Q41" s="3" t="s">
        <v>501</v>
      </c>
      <c r="R41" s="3" t="s">
        <v>1</v>
      </c>
      <c r="S41">
        <f t="shared" si="0"/>
        <v>883</v>
      </c>
    </row>
    <row r="42" spans="1:19" ht="330" x14ac:dyDescent="0.25">
      <c r="A42" t="s">
        <v>477</v>
      </c>
      <c r="B42" t="s">
        <v>478</v>
      </c>
      <c r="C42" s="3" t="s">
        <v>1224</v>
      </c>
      <c r="D42" s="3" t="s">
        <v>1225</v>
      </c>
      <c r="E42" s="3" t="s">
        <v>612</v>
      </c>
      <c r="F42" s="3" t="s">
        <v>613</v>
      </c>
      <c r="G42" s="3" t="s">
        <v>35</v>
      </c>
      <c r="H42" s="3" t="s">
        <v>501</v>
      </c>
      <c r="I42" s="3" t="s">
        <v>1</v>
      </c>
      <c r="J42" t="s">
        <v>35</v>
      </c>
      <c r="K42" s="3" t="s">
        <v>501</v>
      </c>
      <c r="L42" s="3" t="s">
        <v>1</v>
      </c>
      <c r="M42" s="3" t="s">
        <v>1242</v>
      </c>
      <c r="N42" s="3" t="s">
        <v>484</v>
      </c>
      <c r="O42" s="3" t="s">
        <v>1</v>
      </c>
      <c r="P42" t="s">
        <v>407</v>
      </c>
      <c r="Q42" s="3" t="s">
        <v>501</v>
      </c>
      <c r="R42" s="3" t="s">
        <v>1</v>
      </c>
      <c r="S42">
        <f t="shared" si="0"/>
        <v>878</v>
      </c>
    </row>
    <row r="43" spans="1:19" ht="330" x14ac:dyDescent="0.25">
      <c r="A43" t="s">
        <v>477</v>
      </c>
      <c r="B43" t="s">
        <v>478</v>
      </c>
      <c r="C43" s="3" t="s">
        <v>1224</v>
      </c>
      <c r="D43" s="3" t="s">
        <v>1225</v>
      </c>
      <c r="E43" s="3" t="s">
        <v>616</v>
      </c>
      <c r="F43" s="3" t="s">
        <v>613</v>
      </c>
      <c r="G43" s="3" t="s">
        <v>974</v>
      </c>
      <c r="H43" s="3" t="s">
        <v>484</v>
      </c>
      <c r="I43" s="3" t="s">
        <v>1</v>
      </c>
      <c r="J43" t="s">
        <v>26</v>
      </c>
      <c r="K43" s="3" t="s">
        <v>484</v>
      </c>
      <c r="L43" s="3" t="s">
        <v>1</v>
      </c>
      <c r="M43" s="3" t="s">
        <v>1239</v>
      </c>
      <c r="N43" s="3" t="s">
        <v>484</v>
      </c>
      <c r="O43" s="3" t="s">
        <v>1</v>
      </c>
      <c r="P43" t="s">
        <v>372</v>
      </c>
      <c r="Q43" s="3" t="s">
        <v>484</v>
      </c>
      <c r="R43" s="3" t="s">
        <v>1</v>
      </c>
      <c r="S43">
        <f t="shared" si="0"/>
        <v>872</v>
      </c>
    </row>
    <row r="44" spans="1:19" ht="330" x14ac:dyDescent="0.25">
      <c r="A44" t="s">
        <v>477</v>
      </c>
      <c r="B44" t="s">
        <v>478</v>
      </c>
      <c r="C44" s="3" t="s">
        <v>1224</v>
      </c>
      <c r="D44" s="3" t="s">
        <v>1225</v>
      </c>
      <c r="E44" s="3" t="s">
        <v>619</v>
      </c>
      <c r="F44" s="3" t="s">
        <v>613</v>
      </c>
      <c r="G44" s="3" t="s">
        <v>26</v>
      </c>
      <c r="H44" s="3" t="s">
        <v>484</v>
      </c>
      <c r="I44" s="3" t="s">
        <v>1</v>
      </c>
      <c r="J44" t="s">
        <v>26</v>
      </c>
      <c r="K44" s="3" t="s">
        <v>484</v>
      </c>
      <c r="L44" s="3" t="s">
        <v>1</v>
      </c>
      <c r="M44" s="3" t="s">
        <v>26</v>
      </c>
      <c r="N44" s="3" t="s">
        <v>484</v>
      </c>
      <c r="O44" s="3" t="s">
        <v>1</v>
      </c>
      <c r="P44" t="s">
        <v>372</v>
      </c>
      <c r="Q44" s="3" t="s">
        <v>484</v>
      </c>
      <c r="R44" s="3" t="s">
        <v>1</v>
      </c>
      <c r="S44">
        <f t="shared" si="0"/>
        <v>875</v>
      </c>
    </row>
    <row r="45" spans="1:19" ht="330" x14ac:dyDescent="0.25">
      <c r="A45" t="s">
        <v>477</v>
      </c>
      <c r="B45" t="s">
        <v>478</v>
      </c>
      <c r="C45" s="3" t="s">
        <v>1224</v>
      </c>
      <c r="D45" s="3" t="s">
        <v>1225</v>
      </c>
      <c r="E45" s="3" t="s">
        <v>622</v>
      </c>
      <c r="F45" s="3" t="s">
        <v>613</v>
      </c>
      <c r="G45" s="3" t="s">
        <v>961</v>
      </c>
      <c r="H45" s="3" t="s">
        <v>484</v>
      </c>
      <c r="I45" s="3" t="s">
        <v>1</v>
      </c>
      <c r="J45" t="s">
        <v>26</v>
      </c>
      <c r="K45" s="3" t="s">
        <v>484</v>
      </c>
      <c r="L45" s="3" t="s">
        <v>1</v>
      </c>
      <c r="M45" s="3" t="s">
        <v>26</v>
      </c>
      <c r="N45" s="3" t="s">
        <v>484</v>
      </c>
      <c r="O45" s="3" t="s">
        <v>1</v>
      </c>
      <c r="P45" t="s">
        <v>407</v>
      </c>
      <c r="Q45" s="3" t="s">
        <v>501</v>
      </c>
      <c r="R45" s="3" t="s">
        <v>1</v>
      </c>
      <c r="S45">
        <f t="shared" si="0"/>
        <v>860</v>
      </c>
    </row>
    <row r="46" spans="1:19" ht="330" x14ac:dyDescent="0.25">
      <c r="A46" t="s">
        <v>477</v>
      </c>
      <c r="B46" t="s">
        <v>478</v>
      </c>
      <c r="C46" s="3" t="s">
        <v>1224</v>
      </c>
      <c r="D46" s="3" t="s">
        <v>1225</v>
      </c>
      <c r="E46" s="3" t="s">
        <v>625</v>
      </c>
      <c r="F46" s="3" t="s">
        <v>756</v>
      </c>
      <c r="G46" s="3" t="s">
        <v>999</v>
      </c>
      <c r="H46" s="3" t="s">
        <v>501</v>
      </c>
      <c r="I46" s="3" t="s">
        <v>1</v>
      </c>
      <c r="J46" t="s">
        <v>32</v>
      </c>
      <c r="K46" s="3" t="s">
        <v>501</v>
      </c>
      <c r="L46" s="3" t="s">
        <v>1</v>
      </c>
      <c r="M46" s="3" t="s">
        <v>1087</v>
      </c>
      <c r="N46" s="3" t="s">
        <v>484</v>
      </c>
      <c r="O46" s="3" t="s">
        <v>1</v>
      </c>
      <c r="P46" t="s">
        <v>1296</v>
      </c>
      <c r="Q46" s="3" t="s">
        <v>501</v>
      </c>
      <c r="R46" s="3" t="s">
        <v>1</v>
      </c>
      <c r="S46">
        <f t="shared" si="0"/>
        <v>887</v>
      </c>
    </row>
    <row r="47" spans="1:19" ht="330" x14ac:dyDescent="0.25">
      <c r="A47" t="s">
        <v>477</v>
      </c>
      <c r="B47" t="s">
        <v>478</v>
      </c>
      <c r="C47" s="3" t="s">
        <v>1224</v>
      </c>
      <c r="D47" s="3" t="s">
        <v>1225</v>
      </c>
      <c r="E47" s="3" t="s">
        <v>628</v>
      </c>
      <c r="F47" s="3" t="s">
        <v>629</v>
      </c>
      <c r="G47" s="3" t="s">
        <v>35</v>
      </c>
      <c r="H47" s="3" t="s">
        <v>484</v>
      </c>
      <c r="I47" s="3" t="s">
        <v>1</v>
      </c>
      <c r="J47" t="s">
        <v>35</v>
      </c>
      <c r="K47" s="3" t="s">
        <v>484</v>
      </c>
      <c r="L47" s="3" t="s">
        <v>1</v>
      </c>
      <c r="M47" s="3" t="s">
        <v>1243</v>
      </c>
      <c r="N47" s="3" t="s">
        <v>501</v>
      </c>
      <c r="O47" s="3" t="s">
        <v>1</v>
      </c>
      <c r="P47" t="s">
        <v>1283</v>
      </c>
      <c r="Q47" s="3" t="s">
        <v>484</v>
      </c>
      <c r="R47" s="3" t="s">
        <v>1</v>
      </c>
      <c r="S47">
        <f t="shared" si="0"/>
        <v>895</v>
      </c>
    </row>
    <row r="48" spans="1:19" ht="330" x14ac:dyDescent="0.25">
      <c r="A48" t="s">
        <v>477</v>
      </c>
      <c r="B48" t="s">
        <v>478</v>
      </c>
      <c r="C48" s="3" t="s">
        <v>1224</v>
      </c>
      <c r="D48" s="3" t="s">
        <v>1225</v>
      </c>
      <c r="E48" s="3" t="s">
        <v>632</v>
      </c>
      <c r="F48" s="3" t="s">
        <v>629</v>
      </c>
      <c r="G48" s="3" t="s">
        <v>35</v>
      </c>
      <c r="H48" s="3" t="s">
        <v>484</v>
      </c>
      <c r="I48" s="3" t="s">
        <v>1</v>
      </c>
      <c r="J48" s="3" t="s">
        <v>1384</v>
      </c>
      <c r="K48" s="3" t="s">
        <v>484</v>
      </c>
      <c r="L48" s="3" t="s">
        <v>1</v>
      </c>
      <c r="M48" s="3" t="s">
        <v>1067</v>
      </c>
      <c r="N48" s="3" t="s">
        <v>484</v>
      </c>
      <c r="O48" s="3" t="s">
        <v>1</v>
      </c>
      <c r="P48" t="s">
        <v>447</v>
      </c>
      <c r="Q48" s="3" t="s">
        <v>484</v>
      </c>
      <c r="R48" s="3" t="s">
        <v>1</v>
      </c>
      <c r="S48">
        <f t="shared" si="0"/>
        <v>893</v>
      </c>
    </row>
    <row r="49" spans="1:19" ht="330" x14ac:dyDescent="0.25">
      <c r="A49" t="s">
        <v>477</v>
      </c>
      <c r="B49" t="s">
        <v>478</v>
      </c>
      <c r="C49" s="3" t="s">
        <v>1224</v>
      </c>
      <c r="D49" s="3" t="s">
        <v>1225</v>
      </c>
      <c r="E49" s="3" t="s">
        <v>635</v>
      </c>
      <c r="F49" s="3" t="s">
        <v>629</v>
      </c>
      <c r="G49" s="3" t="s">
        <v>410</v>
      </c>
      <c r="H49" s="3" t="s">
        <v>484</v>
      </c>
      <c r="I49" s="3" t="s">
        <v>1</v>
      </c>
      <c r="J49" s="3" t="s">
        <v>1385</v>
      </c>
      <c r="K49" s="3" t="s">
        <v>484</v>
      </c>
      <c r="L49" s="3" t="s">
        <v>1</v>
      </c>
      <c r="M49" s="3" t="s">
        <v>989</v>
      </c>
      <c r="N49" s="3" t="s">
        <v>484</v>
      </c>
      <c r="O49" s="3" t="s">
        <v>1</v>
      </c>
      <c r="P49" t="s">
        <v>1283</v>
      </c>
      <c r="Q49" s="3" t="s">
        <v>484</v>
      </c>
      <c r="R49" s="3" t="s">
        <v>1</v>
      </c>
      <c r="S49">
        <f t="shared" si="0"/>
        <v>889</v>
      </c>
    </row>
    <row r="50" spans="1:19" ht="330" x14ac:dyDescent="0.25">
      <c r="A50" t="s">
        <v>477</v>
      </c>
      <c r="B50" t="s">
        <v>478</v>
      </c>
      <c r="C50" s="3" t="s">
        <v>1224</v>
      </c>
      <c r="D50" s="3" t="s">
        <v>1225</v>
      </c>
      <c r="E50" s="3" t="s">
        <v>638</v>
      </c>
      <c r="F50" s="3" t="s">
        <v>629</v>
      </c>
      <c r="G50" s="3" t="s">
        <v>410</v>
      </c>
      <c r="H50" s="3" t="s">
        <v>484</v>
      </c>
      <c r="I50" s="3" t="s">
        <v>1</v>
      </c>
      <c r="J50" t="s">
        <v>35</v>
      </c>
      <c r="K50" s="3" t="s">
        <v>484</v>
      </c>
      <c r="L50" s="3" t="s">
        <v>1</v>
      </c>
      <c r="M50" s="3" t="s">
        <v>35</v>
      </c>
      <c r="N50" s="3" t="s">
        <v>484</v>
      </c>
      <c r="O50" s="3" t="s">
        <v>1</v>
      </c>
      <c r="P50" t="s">
        <v>447</v>
      </c>
      <c r="Q50" s="3" t="s">
        <v>484</v>
      </c>
      <c r="R50" s="3" t="s">
        <v>1</v>
      </c>
      <c r="S50">
        <f t="shared" si="0"/>
        <v>889</v>
      </c>
    </row>
    <row r="51" spans="1:19" ht="330" x14ac:dyDescent="0.25">
      <c r="A51" t="s">
        <v>477</v>
      </c>
      <c r="B51" t="s">
        <v>478</v>
      </c>
      <c r="C51" s="3" t="s">
        <v>1224</v>
      </c>
      <c r="D51" s="3" t="s">
        <v>1225</v>
      </c>
      <c r="E51" s="3" t="s">
        <v>641</v>
      </c>
      <c r="F51" s="3" t="s">
        <v>629</v>
      </c>
      <c r="G51" s="3" t="s">
        <v>1244</v>
      </c>
      <c r="H51" s="3" t="s">
        <v>484</v>
      </c>
      <c r="I51" s="3" t="s">
        <v>1</v>
      </c>
      <c r="J51" t="s">
        <v>35</v>
      </c>
      <c r="K51" s="3" t="s">
        <v>484</v>
      </c>
      <c r="L51" s="3" t="s">
        <v>1</v>
      </c>
      <c r="M51" s="3" t="s">
        <v>1245</v>
      </c>
      <c r="N51" s="3" t="s">
        <v>484</v>
      </c>
      <c r="O51" s="3" t="s">
        <v>1</v>
      </c>
      <c r="P51" t="s">
        <v>447</v>
      </c>
      <c r="Q51" s="3" t="s">
        <v>484</v>
      </c>
      <c r="R51" s="3" t="s">
        <v>1</v>
      </c>
      <c r="S51">
        <f t="shared" si="0"/>
        <v>894</v>
      </c>
    </row>
    <row r="52" spans="1:19" ht="330" x14ac:dyDescent="0.25">
      <c r="A52" t="s">
        <v>477</v>
      </c>
      <c r="B52" t="s">
        <v>478</v>
      </c>
      <c r="C52" s="3" t="s">
        <v>1224</v>
      </c>
      <c r="D52" s="3" t="s">
        <v>1225</v>
      </c>
      <c r="E52" s="3" t="s">
        <v>644</v>
      </c>
      <c r="F52" s="3" t="s">
        <v>645</v>
      </c>
      <c r="G52" s="3" t="s">
        <v>952</v>
      </c>
      <c r="H52" s="3" t="s">
        <v>484</v>
      </c>
      <c r="I52" s="3" t="s">
        <v>1</v>
      </c>
      <c r="J52" t="s">
        <v>32</v>
      </c>
      <c r="K52" s="3" t="s">
        <v>484</v>
      </c>
      <c r="L52" s="3" t="s">
        <v>1</v>
      </c>
      <c r="M52" s="3" t="s">
        <v>32</v>
      </c>
      <c r="N52" s="3" t="s">
        <v>484</v>
      </c>
      <c r="O52" s="3" t="s">
        <v>1</v>
      </c>
      <c r="P52" t="s">
        <v>953</v>
      </c>
      <c r="Q52" s="3" t="s">
        <v>484</v>
      </c>
      <c r="R52" s="3" t="s">
        <v>1</v>
      </c>
      <c r="S52">
        <f t="shared" si="0"/>
        <v>888</v>
      </c>
    </row>
    <row r="53" spans="1:19" ht="330" x14ac:dyDescent="0.25">
      <c r="A53" t="s">
        <v>477</v>
      </c>
      <c r="B53" t="s">
        <v>478</v>
      </c>
      <c r="C53" s="3" t="s">
        <v>1224</v>
      </c>
      <c r="D53" s="3" t="s">
        <v>1225</v>
      </c>
      <c r="E53" s="3" t="s">
        <v>648</v>
      </c>
      <c r="F53" s="3" t="s">
        <v>645</v>
      </c>
      <c r="G53" s="3" t="s">
        <v>953</v>
      </c>
      <c r="H53" s="3" t="s">
        <v>484</v>
      </c>
      <c r="I53" s="3" t="s">
        <v>1</v>
      </c>
      <c r="J53" t="s">
        <v>26</v>
      </c>
      <c r="K53" s="3" t="s">
        <v>501</v>
      </c>
      <c r="L53" s="3" t="s">
        <v>1</v>
      </c>
      <c r="M53" s="3" t="s">
        <v>1069</v>
      </c>
      <c r="N53" s="3" t="s">
        <v>484</v>
      </c>
      <c r="O53" s="3" t="s">
        <v>1</v>
      </c>
      <c r="P53" t="s">
        <v>953</v>
      </c>
      <c r="Q53" s="3" t="s">
        <v>484</v>
      </c>
      <c r="R53" s="3" t="s">
        <v>1</v>
      </c>
      <c r="S53">
        <f t="shared" si="0"/>
        <v>877</v>
      </c>
    </row>
    <row r="54" spans="1:19" ht="330" x14ac:dyDescent="0.25">
      <c r="A54" t="s">
        <v>477</v>
      </c>
      <c r="B54" t="s">
        <v>478</v>
      </c>
      <c r="C54" s="3" t="s">
        <v>1224</v>
      </c>
      <c r="D54" s="3" t="s">
        <v>1225</v>
      </c>
      <c r="E54" s="3" t="s">
        <v>651</v>
      </c>
      <c r="F54" s="3" t="s">
        <v>645</v>
      </c>
      <c r="G54" s="3" t="s">
        <v>397</v>
      </c>
      <c r="H54" s="3" t="s">
        <v>501</v>
      </c>
      <c r="I54" s="3" t="s">
        <v>1</v>
      </c>
      <c r="J54" t="s">
        <v>32</v>
      </c>
      <c r="K54" s="3" t="s">
        <v>484</v>
      </c>
      <c r="L54" s="3" t="s">
        <v>1</v>
      </c>
      <c r="M54" s="3" t="s">
        <v>1246</v>
      </c>
      <c r="N54" s="3" t="s">
        <v>484</v>
      </c>
      <c r="O54" s="3" t="s">
        <v>1</v>
      </c>
      <c r="P54" t="s">
        <v>953</v>
      </c>
      <c r="Q54" s="3" t="s">
        <v>484</v>
      </c>
      <c r="R54" s="3" t="s">
        <v>1</v>
      </c>
      <c r="S54">
        <f t="shared" si="0"/>
        <v>881</v>
      </c>
    </row>
    <row r="55" spans="1:19" ht="330" x14ac:dyDescent="0.25">
      <c r="A55" t="s">
        <v>477</v>
      </c>
      <c r="B55" t="s">
        <v>478</v>
      </c>
      <c r="C55" s="3" t="s">
        <v>1224</v>
      </c>
      <c r="D55" s="3" t="s">
        <v>1225</v>
      </c>
      <c r="E55" s="3" t="s">
        <v>654</v>
      </c>
      <c r="F55" s="3" t="s">
        <v>645</v>
      </c>
      <c r="G55" s="3" t="s">
        <v>26</v>
      </c>
      <c r="H55" s="3" t="s">
        <v>501</v>
      </c>
      <c r="I55" s="3" t="s">
        <v>1</v>
      </c>
      <c r="J55" t="s">
        <v>26</v>
      </c>
      <c r="K55" s="3" t="s">
        <v>501</v>
      </c>
      <c r="L55" s="3" t="s">
        <v>1</v>
      </c>
      <c r="M55" s="3" t="s">
        <v>1247</v>
      </c>
      <c r="N55" s="3" t="s">
        <v>484</v>
      </c>
      <c r="O55" s="3" t="s">
        <v>1</v>
      </c>
      <c r="P55" t="s">
        <v>953</v>
      </c>
      <c r="Q55" s="3" t="s">
        <v>484</v>
      </c>
      <c r="R55" s="3" t="s">
        <v>1</v>
      </c>
      <c r="S55">
        <f t="shared" si="0"/>
        <v>883</v>
      </c>
    </row>
    <row r="56" spans="1:19" ht="330" x14ac:dyDescent="0.25">
      <c r="A56" t="s">
        <v>477</v>
      </c>
      <c r="B56" t="s">
        <v>478</v>
      </c>
      <c r="C56" s="3" t="s">
        <v>1224</v>
      </c>
      <c r="D56" s="3" t="s">
        <v>1225</v>
      </c>
      <c r="E56" s="3" t="s">
        <v>657</v>
      </c>
      <c r="F56" s="3" t="s">
        <v>645</v>
      </c>
      <c r="G56" s="3" t="s">
        <v>32</v>
      </c>
      <c r="H56" s="3" t="s">
        <v>484</v>
      </c>
      <c r="I56" s="3" t="s">
        <v>1</v>
      </c>
      <c r="J56" t="s">
        <v>32</v>
      </c>
      <c r="K56" s="3" t="s">
        <v>484</v>
      </c>
      <c r="L56" s="3" t="s">
        <v>1</v>
      </c>
      <c r="M56" s="3" t="s">
        <v>32</v>
      </c>
      <c r="N56" s="3" t="s">
        <v>484</v>
      </c>
      <c r="O56" s="3" t="s">
        <v>1</v>
      </c>
      <c r="P56" t="s">
        <v>953</v>
      </c>
      <c r="Q56" s="3" t="s">
        <v>484</v>
      </c>
      <c r="R56" s="3" t="s">
        <v>1</v>
      </c>
      <c r="S56">
        <f t="shared" si="0"/>
        <v>884</v>
      </c>
    </row>
    <row r="57" spans="1:19" ht="330" x14ac:dyDescent="0.25">
      <c r="A57" t="s">
        <v>477</v>
      </c>
      <c r="B57" t="s">
        <v>478</v>
      </c>
      <c r="C57" s="3" t="s">
        <v>1224</v>
      </c>
      <c r="D57" s="3" t="s">
        <v>1225</v>
      </c>
      <c r="E57" s="3" t="s">
        <v>660</v>
      </c>
      <c r="F57" s="3" t="s">
        <v>140</v>
      </c>
      <c r="G57" s="3" t="s">
        <v>410</v>
      </c>
      <c r="H57" s="3" t="s">
        <v>501</v>
      </c>
      <c r="I57" s="3" t="s">
        <v>1</v>
      </c>
      <c r="J57" t="s">
        <v>32</v>
      </c>
      <c r="K57" s="3" t="s">
        <v>501</v>
      </c>
      <c r="L57" s="3" t="s">
        <v>1</v>
      </c>
      <c r="M57" s="3" t="s">
        <v>1248</v>
      </c>
      <c r="N57" s="3" t="s">
        <v>501</v>
      </c>
      <c r="O57" s="3" t="s">
        <v>1</v>
      </c>
      <c r="P57" t="s">
        <v>1283</v>
      </c>
      <c r="Q57" s="3" t="s">
        <v>501</v>
      </c>
      <c r="R57" s="3" t="s">
        <v>1</v>
      </c>
      <c r="S57">
        <f t="shared" si="0"/>
        <v>871</v>
      </c>
    </row>
    <row r="58" spans="1:19" ht="330" x14ac:dyDescent="0.25">
      <c r="A58" t="s">
        <v>477</v>
      </c>
      <c r="B58" t="s">
        <v>478</v>
      </c>
      <c r="C58" s="3" t="s">
        <v>1224</v>
      </c>
      <c r="D58" s="3" t="s">
        <v>1225</v>
      </c>
      <c r="E58" s="3" t="s">
        <v>663</v>
      </c>
      <c r="F58" s="3" t="s">
        <v>140</v>
      </c>
      <c r="G58" s="3" t="s">
        <v>35</v>
      </c>
      <c r="H58" s="3" t="s">
        <v>501</v>
      </c>
      <c r="I58" s="3" t="s">
        <v>1</v>
      </c>
      <c r="J58" t="s">
        <v>26</v>
      </c>
      <c r="K58" s="3" t="s">
        <v>484</v>
      </c>
      <c r="L58" s="3" t="s">
        <v>1</v>
      </c>
      <c r="M58" s="3" t="s">
        <v>26</v>
      </c>
      <c r="N58" s="3" t="s">
        <v>484</v>
      </c>
      <c r="O58" s="3" t="s">
        <v>1</v>
      </c>
      <c r="P58" t="s">
        <v>1283</v>
      </c>
      <c r="Q58" s="3" t="s">
        <v>501</v>
      </c>
      <c r="R58" s="3" t="s">
        <v>1</v>
      </c>
      <c r="S58">
        <f t="shared" si="0"/>
        <v>869</v>
      </c>
    </row>
    <row r="59" spans="1:19" ht="330" x14ac:dyDescent="0.25">
      <c r="A59" t="s">
        <v>477</v>
      </c>
      <c r="B59" t="s">
        <v>478</v>
      </c>
      <c r="C59" s="3" t="s">
        <v>1224</v>
      </c>
      <c r="D59" s="3" t="s">
        <v>1225</v>
      </c>
      <c r="E59" s="3" t="s">
        <v>666</v>
      </c>
      <c r="F59" s="3" t="s">
        <v>140</v>
      </c>
      <c r="G59" s="3" t="s">
        <v>26</v>
      </c>
      <c r="H59" s="3" t="s">
        <v>484</v>
      </c>
      <c r="I59" s="3" t="s">
        <v>1</v>
      </c>
      <c r="J59" t="s">
        <v>26</v>
      </c>
      <c r="K59" s="3" t="s">
        <v>484</v>
      </c>
      <c r="L59" s="3" t="s">
        <v>1</v>
      </c>
      <c r="M59" s="3" t="s">
        <v>26</v>
      </c>
      <c r="N59" s="3" t="s">
        <v>484</v>
      </c>
      <c r="O59" s="3" t="s">
        <v>1</v>
      </c>
      <c r="P59" t="s">
        <v>1297</v>
      </c>
      <c r="Q59" s="3" t="s">
        <v>484</v>
      </c>
      <c r="R59" s="3" t="s">
        <v>1</v>
      </c>
      <c r="S59">
        <f t="shared" si="0"/>
        <v>854</v>
      </c>
    </row>
    <row r="60" spans="1:19" ht="330" x14ac:dyDescent="0.25">
      <c r="A60" t="s">
        <v>477</v>
      </c>
      <c r="B60" t="s">
        <v>478</v>
      </c>
      <c r="C60" s="3" t="s">
        <v>1224</v>
      </c>
      <c r="D60" s="3" t="s">
        <v>1225</v>
      </c>
      <c r="E60" s="3" t="s">
        <v>669</v>
      </c>
      <c r="F60" s="3" t="s">
        <v>140</v>
      </c>
      <c r="G60" s="3" t="s">
        <v>26</v>
      </c>
      <c r="H60" s="3" t="s">
        <v>484</v>
      </c>
      <c r="I60" s="3" t="s">
        <v>1</v>
      </c>
      <c r="J60" t="s">
        <v>26</v>
      </c>
      <c r="K60" s="3" t="s">
        <v>484</v>
      </c>
      <c r="L60" s="3" t="s">
        <v>1</v>
      </c>
      <c r="M60" s="3" t="s">
        <v>26</v>
      </c>
      <c r="N60" s="3" t="s">
        <v>484</v>
      </c>
      <c r="O60" s="3" t="s">
        <v>1</v>
      </c>
      <c r="P60" t="s">
        <v>1297</v>
      </c>
      <c r="Q60" s="3" t="s">
        <v>484</v>
      </c>
      <c r="R60" s="3" t="s">
        <v>1</v>
      </c>
      <c r="S60">
        <f t="shared" si="0"/>
        <v>883</v>
      </c>
    </row>
    <row r="61" spans="1:19" ht="330" x14ac:dyDescent="0.25">
      <c r="A61" t="s">
        <v>477</v>
      </c>
      <c r="B61" t="s">
        <v>478</v>
      </c>
      <c r="C61" s="3" t="s">
        <v>1224</v>
      </c>
      <c r="D61" s="3" t="s">
        <v>1225</v>
      </c>
      <c r="E61" s="3" t="s">
        <v>672</v>
      </c>
      <c r="F61" s="3" t="s">
        <v>140</v>
      </c>
      <c r="G61" s="3" t="s">
        <v>1030</v>
      </c>
      <c r="H61" s="3" t="s">
        <v>484</v>
      </c>
      <c r="I61" s="3" t="s">
        <v>1</v>
      </c>
      <c r="J61" t="s">
        <v>26</v>
      </c>
      <c r="K61" s="3" t="s">
        <v>484</v>
      </c>
      <c r="L61" s="3" t="s">
        <v>1</v>
      </c>
      <c r="M61" s="3" t="s">
        <v>1249</v>
      </c>
      <c r="N61" s="3" t="s">
        <v>501</v>
      </c>
      <c r="O61" s="3" t="s">
        <v>2</v>
      </c>
      <c r="P61" t="s">
        <v>1283</v>
      </c>
      <c r="Q61" s="3" t="s">
        <v>501</v>
      </c>
      <c r="R61" s="3" t="s">
        <v>1</v>
      </c>
      <c r="S61">
        <f t="shared" si="0"/>
        <v>880</v>
      </c>
    </row>
    <row r="62" spans="1:19" ht="330" x14ac:dyDescent="0.25">
      <c r="A62" t="s">
        <v>477</v>
      </c>
      <c r="B62" t="s">
        <v>478</v>
      </c>
      <c r="C62" s="3" t="s">
        <v>1224</v>
      </c>
      <c r="D62" s="3" t="s">
        <v>1225</v>
      </c>
      <c r="E62" s="3" t="s">
        <v>675</v>
      </c>
      <c r="F62" s="3" t="s">
        <v>676</v>
      </c>
      <c r="G62" s="3" t="s">
        <v>35</v>
      </c>
      <c r="H62" s="3" t="s">
        <v>484</v>
      </c>
      <c r="I62" s="3" t="s">
        <v>1</v>
      </c>
      <c r="J62" t="s">
        <v>32</v>
      </c>
      <c r="K62" s="3" t="s">
        <v>484</v>
      </c>
      <c r="L62" s="3" t="s">
        <v>1</v>
      </c>
      <c r="M62" s="3" t="s">
        <v>447</v>
      </c>
      <c r="N62" s="3" t="s">
        <v>484</v>
      </c>
      <c r="O62" s="3" t="s">
        <v>1</v>
      </c>
      <c r="P62" t="s">
        <v>447</v>
      </c>
      <c r="Q62" s="3" t="s">
        <v>484</v>
      </c>
      <c r="R62" s="3" t="s">
        <v>1</v>
      </c>
      <c r="S62">
        <f t="shared" si="0"/>
        <v>885</v>
      </c>
    </row>
    <row r="63" spans="1:19" ht="330" x14ac:dyDescent="0.25">
      <c r="A63" t="s">
        <v>477</v>
      </c>
      <c r="B63" t="s">
        <v>478</v>
      </c>
      <c r="C63" s="3" t="s">
        <v>1224</v>
      </c>
      <c r="D63" s="3" t="s">
        <v>1225</v>
      </c>
      <c r="E63" s="3" t="s">
        <v>679</v>
      </c>
      <c r="F63" s="3" t="s">
        <v>676</v>
      </c>
      <c r="G63" s="3" t="s">
        <v>32</v>
      </c>
      <c r="H63" s="3" t="s">
        <v>484</v>
      </c>
      <c r="I63" s="3" t="s">
        <v>1</v>
      </c>
      <c r="J63" t="s">
        <v>32</v>
      </c>
      <c r="K63" s="3" t="s">
        <v>484</v>
      </c>
      <c r="L63" s="3" t="s">
        <v>1</v>
      </c>
      <c r="M63" s="3" t="s">
        <v>1123</v>
      </c>
      <c r="N63" s="3" t="s">
        <v>484</v>
      </c>
      <c r="O63" s="3" t="s">
        <v>1</v>
      </c>
      <c r="P63" t="s">
        <v>388</v>
      </c>
      <c r="Q63" s="3" t="s">
        <v>484</v>
      </c>
      <c r="R63" s="3" t="s">
        <v>1</v>
      </c>
      <c r="S63">
        <f t="shared" si="0"/>
        <v>887</v>
      </c>
    </row>
    <row r="64" spans="1:19" ht="330" x14ac:dyDescent="0.25">
      <c r="A64" t="s">
        <v>477</v>
      </c>
      <c r="B64" t="s">
        <v>478</v>
      </c>
      <c r="C64" s="3" t="s">
        <v>1224</v>
      </c>
      <c r="D64" s="3" t="s">
        <v>1225</v>
      </c>
      <c r="E64" s="3" t="s">
        <v>682</v>
      </c>
      <c r="F64" s="3" t="s">
        <v>676</v>
      </c>
      <c r="G64" s="3" t="s">
        <v>1250</v>
      </c>
      <c r="H64" s="3" t="s">
        <v>484</v>
      </c>
      <c r="I64" s="3" t="s">
        <v>1</v>
      </c>
      <c r="J64" t="s">
        <v>32</v>
      </c>
      <c r="K64" s="3" t="s">
        <v>484</v>
      </c>
      <c r="L64" s="3" t="s">
        <v>1</v>
      </c>
      <c r="M64" s="3" t="s">
        <v>1028</v>
      </c>
      <c r="N64" s="3" t="s">
        <v>484</v>
      </c>
      <c r="O64" s="3" t="s">
        <v>1</v>
      </c>
      <c r="P64" t="s">
        <v>447</v>
      </c>
      <c r="Q64" s="3" t="s">
        <v>484</v>
      </c>
      <c r="R64" s="3" t="s">
        <v>1</v>
      </c>
      <c r="S64">
        <f t="shared" si="0"/>
        <v>880</v>
      </c>
    </row>
    <row r="65" spans="1:19" ht="330" x14ac:dyDescent="0.25">
      <c r="A65" t="s">
        <v>477</v>
      </c>
      <c r="B65" t="s">
        <v>478</v>
      </c>
      <c r="C65" s="3" t="s">
        <v>1224</v>
      </c>
      <c r="D65" s="3" t="s">
        <v>1225</v>
      </c>
      <c r="E65" s="3" t="s">
        <v>685</v>
      </c>
      <c r="F65" s="3" t="s">
        <v>676</v>
      </c>
      <c r="G65" s="3" t="s">
        <v>35</v>
      </c>
      <c r="H65" s="3" t="s">
        <v>484</v>
      </c>
      <c r="I65" s="3" t="s">
        <v>1</v>
      </c>
      <c r="J65" t="s">
        <v>26</v>
      </c>
      <c r="K65" s="3" t="s">
        <v>501</v>
      </c>
      <c r="L65" s="3" t="s">
        <v>1</v>
      </c>
      <c r="M65" s="3" t="s">
        <v>1028</v>
      </c>
      <c r="N65" s="3" t="s">
        <v>484</v>
      </c>
      <c r="O65" s="3" t="s">
        <v>1</v>
      </c>
      <c r="P65" t="s">
        <v>447</v>
      </c>
      <c r="Q65" s="3" t="s">
        <v>484</v>
      </c>
      <c r="R65" s="3" t="s">
        <v>1</v>
      </c>
      <c r="S65">
        <f t="shared" si="0"/>
        <v>882</v>
      </c>
    </row>
    <row r="66" spans="1:19" ht="330" x14ac:dyDescent="0.25">
      <c r="A66" t="s">
        <v>477</v>
      </c>
      <c r="B66" t="s">
        <v>478</v>
      </c>
      <c r="C66" s="3" t="s">
        <v>1224</v>
      </c>
      <c r="D66" s="3" t="s">
        <v>1225</v>
      </c>
      <c r="E66" s="3" t="s">
        <v>688</v>
      </c>
      <c r="F66" s="3" t="s">
        <v>676</v>
      </c>
      <c r="G66" s="3" t="s">
        <v>1121</v>
      </c>
      <c r="H66" s="3" t="s">
        <v>501</v>
      </c>
      <c r="I66" s="3" t="s">
        <v>1</v>
      </c>
      <c r="J66" t="s">
        <v>35</v>
      </c>
      <c r="K66" s="3" t="s">
        <v>484</v>
      </c>
      <c r="L66" s="3" t="s">
        <v>1</v>
      </c>
      <c r="M66" s="3" t="s">
        <v>1251</v>
      </c>
      <c r="N66" s="3" t="s">
        <v>484</v>
      </c>
      <c r="O66" s="3" t="s">
        <v>1</v>
      </c>
      <c r="P66" t="s">
        <v>465</v>
      </c>
      <c r="Q66" s="3" t="s">
        <v>501</v>
      </c>
      <c r="R66" s="3" t="s">
        <v>1</v>
      </c>
      <c r="S66">
        <f t="shared" si="0"/>
        <v>875</v>
      </c>
    </row>
    <row r="67" spans="1:19" ht="330" x14ac:dyDescent="0.25">
      <c r="A67" t="s">
        <v>477</v>
      </c>
      <c r="B67" t="s">
        <v>478</v>
      </c>
      <c r="C67" s="3" t="s">
        <v>1224</v>
      </c>
      <c r="D67" s="3" t="s">
        <v>1225</v>
      </c>
      <c r="E67" s="3" t="s">
        <v>691</v>
      </c>
      <c r="F67" s="3" t="s">
        <v>692</v>
      </c>
      <c r="G67" s="3" t="s">
        <v>32</v>
      </c>
      <c r="H67" s="3" t="s">
        <v>484</v>
      </c>
      <c r="I67" s="3" t="s">
        <v>1</v>
      </c>
      <c r="J67" t="s">
        <v>32</v>
      </c>
      <c r="K67" s="3" t="s">
        <v>484</v>
      </c>
      <c r="L67" s="3" t="s">
        <v>1</v>
      </c>
      <c r="M67" s="3" t="s">
        <v>1100</v>
      </c>
      <c r="N67" s="3" t="s">
        <v>484</v>
      </c>
      <c r="O67" s="3" t="s">
        <v>1</v>
      </c>
      <c r="P67" t="s">
        <v>953</v>
      </c>
      <c r="Q67" s="3" t="s">
        <v>484</v>
      </c>
      <c r="R67" s="3" t="s">
        <v>1</v>
      </c>
      <c r="S67">
        <f t="shared" ref="S67:S130" si="1">LEN(D67)+LEN(E67)</f>
        <v>870</v>
      </c>
    </row>
    <row r="68" spans="1:19" ht="330" x14ac:dyDescent="0.25">
      <c r="A68" t="s">
        <v>477</v>
      </c>
      <c r="B68" t="s">
        <v>478</v>
      </c>
      <c r="C68" s="3" t="s">
        <v>1224</v>
      </c>
      <c r="D68" s="3" t="s">
        <v>1225</v>
      </c>
      <c r="E68" s="3" t="s">
        <v>695</v>
      </c>
      <c r="F68" s="3" t="s">
        <v>692</v>
      </c>
      <c r="G68" s="3" t="s">
        <v>32</v>
      </c>
      <c r="H68" s="3" t="s">
        <v>484</v>
      </c>
      <c r="I68" s="3" t="s">
        <v>1</v>
      </c>
      <c r="J68" t="s">
        <v>32</v>
      </c>
      <c r="K68" s="3" t="s">
        <v>484</v>
      </c>
      <c r="L68" s="3" t="s">
        <v>1</v>
      </c>
      <c r="M68" s="3" t="s">
        <v>1252</v>
      </c>
      <c r="N68" s="3" t="s">
        <v>484</v>
      </c>
      <c r="O68" s="3" t="s">
        <v>2</v>
      </c>
      <c r="P68" t="s">
        <v>1296</v>
      </c>
      <c r="Q68" s="3" t="s">
        <v>484</v>
      </c>
      <c r="R68" s="3" t="s">
        <v>1</v>
      </c>
      <c r="S68">
        <f t="shared" si="1"/>
        <v>870</v>
      </c>
    </row>
    <row r="69" spans="1:19" ht="330" x14ac:dyDescent="0.25">
      <c r="A69" t="s">
        <v>477</v>
      </c>
      <c r="B69" t="s">
        <v>478</v>
      </c>
      <c r="C69" s="3" t="s">
        <v>1224</v>
      </c>
      <c r="D69" s="3" t="s">
        <v>1225</v>
      </c>
      <c r="E69" s="3" t="s">
        <v>698</v>
      </c>
      <c r="F69" s="3" t="s">
        <v>692</v>
      </c>
      <c r="G69" s="3" t="s">
        <v>32</v>
      </c>
      <c r="H69" s="3" t="s">
        <v>484</v>
      </c>
      <c r="I69" s="3" t="s">
        <v>1</v>
      </c>
      <c r="J69" s="3" t="s">
        <v>1386</v>
      </c>
      <c r="K69" s="3" t="s">
        <v>484</v>
      </c>
      <c r="L69" s="3" t="s">
        <v>1</v>
      </c>
      <c r="M69" s="3" t="s">
        <v>32</v>
      </c>
      <c r="N69" s="3" t="s">
        <v>484</v>
      </c>
      <c r="O69" s="3" t="s">
        <v>1</v>
      </c>
      <c r="P69" t="s">
        <v>953</v>
      </c>
      <c r="Q69" s="3" t="s">
        <v>484</v>
      </c>
      <c r="R69" s="3" t="s">
        <v>1</v>
      </c>
      <c r="S69">
        <f t="shared" si="1"/>
        <v>883</v>
      </c>
    </row>
    <row r="70" spans="1:19" ht="330" x14ac:dyDescent="0.25">
      <c r="A70" t="s">
        <v>477</v>
      </c>
      <c r="B70" t="s">
        <v>478</v>
      </c>
      <c r="C70" s="3" t="s">
        <v>1224</v>
      </c>
      <c r="D70" s="3" t="s">
        <v>1225</v>
      </c>
      <c r="E70" s="3" t="s">
        <v>701</v>
      </c>
      <c r="F70" s="3" t="s">
        <v>692</v>
      </c>
      <c r="G70" s="3" t="s">
        <v>32</v>
      </c>
      <c r="H70" s="3" t="s">
        <v>484</v>
      </c>
      <c r="I70" s="3" t="s">
        <v>1</v>
      </c>
      <c r="J70" t="s">
        <v>32</v>
      </c>
      <c r="K70" s="3" t="s">
        <v>484</v>
      </c>
      <c r="L70" s="3" t="s">
        <v>1</v>
      </c>
      <c r="M70" s="3" t="s">
        <v>1184</v>
      </c>
      <c r="N70" s="3" t="s">
        <v>484</v>
      </c>
      <c r="O70" s="3" t="s">
        <v>1</v>
      </c>
      <c r="P70" t="s">
        <v>388</v>
      </c>
      <c r="Q70" s="3" t="s">
        <v>484</v>
      </c>
      <c r="R70" s="3" t="s">
        <v>1</v>
      </c>
      <c r="S70">
        <f t="shared" si="1"/>
        <v>879</v>
      </c>
    </row>
    <row r="71" spans="1:19" ht="330" x14ac:dyDescent="0.25">
      <c r="A71" t="s">
        <v>477</v>
      </c>
      <c r="B71" t="s">
        <v>478</v>
      </c>
      <c r="C71" s="3" t="s">
        <v>1224</v>
      </c>
      <c r="D71" s="3" t="s">
        <v>1225</v>
      </c>
      <c r="E71" s="3" t="s">
        <v>704</v>
      </c>
      <c r="F71" s="3" t="s">
        <v>692</v>
      </c>
      <c r="G71" s="3" t="s">
        <v>999</v>
      </c>
      <c r="H71" s="3" t="s">
        <v>484</v>
      </c>
      <c r="I71" s="3" t="s">
        <v>1</v>
      </c>
      <c r="J71" t="s">
        <v>32</v>
      </c>
      <c r="K71" s="3" t="s">
        <v>484</v>
      </c>
      <c r="L71" s="3" t="s">
        <v>1</v>
      </c>
      <c r="M71" s="3" t="s">
        <v>1253</v>
      </c>
      <c r="N71" s="3" t="s">
        <v>484</v>
      </c>
      <c r="O71" s="3" t="s">
        <v>1</v>
      </c>
      <c r="P71" t="s">
        <v>953</v>
      </c>
      <c r="Q71" s="3" t="s">
        <v>484</v>
      </c>
      <c r="R71" s="3" t="s">
        <v>1</v>
      </c>
      <c r="S71">
        <f t="shared" si="1"/>
        <v>878</v>
      </c>
    </row>
    <row r="72" spans="1:19" ht="330" x14ac:dyDescent="0.25">
      <c r="A72" t="s">
        <v>477</v>
      </c>
      <c r="B72" t="s">
        <v>478</v>
      </c>
      <c r="C72" s="3" t="s">
        <v>1224</v>
      </c>
      <c r="D72" s="3" t="s">
        <v>1225</v>
      </c>
      <c r="E72" s="3" t="s">
        <v>707</v>
      </c>
      <c r="F72" s="3" t="s">
        <v>708</v>
      </c>
      <c r="G72" s="3" t="s">
        <v>35</v>
      </c>
      <c r="H72" s="3" t="s">
        <v>501</v>
      </c>
      <c r="I72" s="3" t="s">
        <v>1</v>
      </c>
      <c r="J72" t="s">
        <v>32</v>
      </c>
      <c r="K72" s="3" t="s">
        <v>484</v>
      </c>
      <c r="L72" s="3" t="s">
        <v>1</v>
      </c>
      <c r="M72" s="3" t="s">
        <v>1254</v>
      </c>
      <c r="N72" s="3" t="s">
        <v>484</v>
      </c>
      <c r="O72" s="3" t="s">
        <v>1</v>
      </c>
      <c r="P72" t="s">
        <v>388</v>
      </c>
      <c r="Q72" s="3" t="s">
        <v>484</v>
      </c>
      <c r="R72" s="3" t="s">
        <v>1</v>
      </c>
      <c r="S72">
        <f t="shared" si="1"/>
        <v>864</v>
      </c>
    </row>
    <row r="73" spans="1:19" ht="330" x14ac:dyDescent="0.25">
      <c r="A73" t="s">
        <v>477</v>
      </c>
      <c r="B73" t="s">
        <v>478</v>
      </c>
      <c r="C73" s="3" t="s">
        <v>1224</v>
      </c>
      <c r="D73" s="3" t="s">
        <v>1225</v>
      </c>
      <c r="E73" s="3" t="s">
        <v>711</v>
      </c>
      <c r="F73" s="3" t="s">
        <v>708</v>
      </c>
      <c r="G73" s="3" t="s">
        <v>999</v>
      </c>
      <c r="H73" s="3" t="s">
        <v>484</v>
      </c>
      <c r="I73" s="3" t="s">
        <v>1</v>
      </c>
      <c r="J73" t="s">
        <v>32</v>
      </c>
      <c r="K73" s="3" t="s">
        <v>484</v>
      </c>
      <c r="L73" s="3" t="s">
        <v>1</v>
      </c>
      <c r="M73" s="3" t="s">
        <v>1071</v>
      </c>
      <c r="N73" s="3" t="s">
        <v>484</v>
      </c>
      <c r="O73" s="3" t="s">
        <v>1</v>
      </c>
      <c r="P73" t="s">
        <v>465</v>
      </c>
      <c r="Q73" s="3" t="s">
        <v>484</v>
      </c>
      <c r="R73" s="3" t="s">
        <v>1</v>
      </c>
      <c r="S73">
        <f t="shared" si="1"/>
        <v>877</v>
      </c>
    </row>
    <row r="74" spans="1:19" ht="409.5" x14ac:dyDescent="0.25">
      <c r="A74" t="s">
        <v>477</v>
      </c>
      <c r="B74" t="s">
        <v>478</v>
      </c>
      <c r="C74" s="3" t="s">
        <v>1224</v>
      </c>
      <c r="D74" s="3" t="s">
        <v>1225</v>
      </c>
      <c r="E74" s="3" t="s">
        <v>714</v>
      </c>
      <c r="F74" s="3" t="s">
        <v>708</v>
      </c>
      <c r="G74" s="3" t="s">
        <v>999</v>
      </c>
      <c r="H74" s="3" t="s">
        <v>484</v>
      </c>
      <c r="I74" s="3" t="s">
        <v>1</v>
      </c>
      <c r="J74" t="s">
        <v>26</v>
      </c>
      <c r="K74" s="3" t="s">
        <v>484</v>
      </c>
      <c r="L74" s="3" t="s">
        <v>1</v>
      </c>
      <c r="M74" s="3" t="s">
        <v>1255</v>
      </c>
      <c r="N74" s="3" t="s">
        <v>484</v>
      </c>
      <c r="O74" s="3" t="s">
        <v>2</v>
      </c>
      <c r="P74" t="s">
        <v>1296</v>
      </c>
      <c r="Q74" s="3" t="s">
        <v>484</v>
      </c>
      <c r="R74" s="3" t="s">
        <v>1</v>
      </c>
      <c r="S74">
        <f t="shared" si="1"/>
        <v>866</v>
      </c>
    </row>
    <row r="75" spans="1:19" ht="330" x14ac:dyDescent="0.25">
      <c r="A75" t="s">
        <v>477</v>
      </c>
      <c r="B75" t="s">
        <v>478</v>
      </c>
      <c r="C75" s="3" t="s">
        <v>1224</v>
      </c>
      <c r="D75" s="3" t="s">
        <v>1225</v>
      </c>
      <c r="E75" s="3" t="s">
        <v>717</v>
      </c>
      <c r="F75" s="3" t="s">
        <v>708</v>
      </c>
      <c r="G75" s="3" t="s">
        <v>32</v>
      </c>
      <c r="H75" s="3" t="s">
        <v>484</v>
      </c>
      <c r="I75" s="3" t="s">
        <v>1</v>
      </c>
      <c r="J75" t="s">
        <v>32</v>
      </c>
      <c r="K75" s="3" t="s">
        <v>484</v>
      </c>
      <c r="L75" s="3" t="s">
        <v>1</v>
      </c>
      <c r="M75" s="3" t="s">
        <v>1256</v>
      </c>
      <c r="N75" s="3" t="s">
        <v>484</v>
      </c>
      <c r="O75" s="3" t="s">
        <v>1</v>
      </c>
      <c r="P75" t="s">
        <v>1296</v>
      </c>
      <c r="Q75" s="3" t="s">
        <v>484</v>
      </c>
      <c r="R75" s="3" t="s">
        <v>1</v>
      </c>
      <c r="S75">
        <f t="shared" si="1"/>
        <v>866</v>
      </c>
    </row>
    <row r="76" spans="1:19" ht="330" x14ac:dyDescent="0.25">
      <c r="A76" t="s">
        <v>477</v>
      </c>
      <c r="B76" t="s">
        <v>478</v>
      </c>
      <c r="C76" s="3" t="s">
        <v>1224</v>
      </c>
      <c r="D76" s="3" t="s">
        <v>1225</v>
      </c>
      <c r="E76" s="3" t="s">
        <v>720</v>
      </c>
      <c r="F76" s="3" t="s">
        <v>708</v>
      </c>
      <c r="G76" s="3" t="s">
        <v>969</v>
      </c>
      <c r="H76" s="3" t="s">
        <v>484</v>
      </c>
      <c r="I76" s="3" t="s">
        <v>1</v>
      </c>
      <c r="J76" t="s">
        <v>26</v>
      </c>
      <c r="K76" s="3" t="s">
        <v>484</v>
      </c>
      <c r="L76" s="3" t="s">
        <v>1</v>
      </c>
      <c r="M76" s="3" t="s">
        <v>1009</v>
      </c>
      <c r="N76" s="3" t="s">
        <v>484</v>
      </c>
      <c r="O76" s="3" t="s">
        <v>1</v>
      </c>
      <c r="P76" t="s">
        <v>388</v>
      </c>
      <c r="Q76" s="3" t="s">
        <v>484</v>
      </c>
      <c r="R76" s="3" t="s">
        <v>1</v>
      </c>
      <c r="S76">
        <f t="shared" si="1"/>
        <v>868</v>
      </c>
    </row>
    <row r="77" spans="1:19" ht="330" x14ac:dyDescent="0.25">
      <c r="A77" t="s">
        <v>477</v>
      </c>
      <c r="B77" t="s">
        <v>478</v>
      </c>
      <c r="C77" s="3" t="s">
        <v>1224</v>
      </c>
      <c r="D77" s="3" t="s">
        <v>1225</v>
      </c>
      <c r="E77" s="3" t="s">
        <v>723</v>
      </c>
      <c r="F77" s="3" t="s">
        <v>724</v>
      </c>
      <c r="G77" s="3" t="s">
        <v>26</v>
      </c>
      <c r="H77" s="3" t="s">
        <v>501</v>
      </c>
      <c r="I77" s="3" t="s">
        <v>1</v>
      </c>
      <c r="J77" t="s">
        <v>26</v>
      </c>
      <c r="K77" s="3" t="s">
        <v>501</v>
      </c>
      <c r="L77" s="3" t="s">
        <v>1</v>
      </c>
      <c r="M77" s="3" t="s">
        <v>26</v>
      </c>
      <c r="N77" s="3" t="s">
        <v>501</v>
      </c>
      <c r="O77" s="3" t="s">
        <v>1</v>
      </c>
      <c r="P77" t="s">
        <v>372</v>
      </c>
      <c r="Q77" s="3" t="s">
        <v>501</v>
      </c>
      <c r="R77" s="3" t="s">
        <v>1</v>
      </c>
      <c r="S77">
        <f t="shared" si="1"/>
        <v>888</v>
      </c>
    </row>
    <row r="78" spans="1:19" ht="330" x14ac:dyDescent="0.25">
      <c r="A78" t="s">
        <v>477</v>
      </c>
      <c r="B78" t="s">
        <v>478</v>
      </c>
      <c r="C78" s="3" t="s">
        <v>1224</v>
      </c>
      <c r="D78" s="3" t="s">
        <v>1225</v>
      </c>
      <c r="E78" s="3" t="s">
        <v>727</v>
      </c>
      <c r="F78" s="3" t="s">
        <v>724</v>
      </c>
      <c r="G78" s="3" t="s">
        <v>35</v>
      </c>
      <c r="H78" s="3" t="s">
        <v>484</v>
      </c>
      <c r="I78" s="3" t="s">
        <v>1</v>
      </c>
      <c r="J78" t="s">
        <v>35</v>
      </c>
      <c r="K78" s="3" t="s">
        <v>484</v>
      </c>
      <c r="L78" s="3" t="s">
        <v>1</v>
      </c>
      <c r="M78" s="3" t="s">
        <v>1257</v>
      </c>
      <c r="N78" s="3" t="s">
        <v>484</v>
      </c>
      <c r="O78" s="3" t="s">
        <v>1</v>
      </c>
      <c r="P78" t="s">
        <v>447</v>
      </c>
      <c r="Q78" s="3" t="s">
        <v>484</v>
      </c>
      <c r="R78" s="3" t="s">
        <v>1</v>
      </c>
      <c r="S78">
        <f t="shared" si="1"/>
        <v>880</v>
      </c>
    </row>
    <row r="79" spans="1:19" ht="330" x14ac:dyDescent="0.25">
      <c r="A79" t="s">
        <v>477</v>
      </c>
      <c r="B79" t="s">
        <v>478</v>
      </c>
      <c r="C79" s="3" t="s">
        <v>1224</v>
      </c>
      <c r="D79" s="3" t="s">
        <v>1225</v>
      </c>
      <c r="E79" s="3" t="s">
        <v>730</v>
      </c>
      <c r="F79" s="3" t="s">
        <v>724</v>
      </c>
      <c r="G79" s="3" t="s">
        <v>961</v>
      </c>
      <c r="H79" s="3" t="s">
        <v>501</v>
      </c>
      <c r="I79" s="3" t="s">
        <v>1</v>
      </c>
      <c r="J79" t="s">
        <v>26</v>
      </c>
      <c r="K79" s="3" t="s">
        <v>501</v>
      </c>
      <c r="L79" s="3" t="s">
        <v>1</v>
      </c>
      <c r="M79" s="3" t="s">
        <v>1258</v>
      </c>
      <c r="N79" s="3" t="s">
        <v>484</v>
      </c>
      <c r="O79" s="3" t="s">
        <v>1</v>
      </c>
      <c r="P79" t="s">
        <v>447</v>
      </c>
      <c r="Q79" s="3" t="s">
        <v>484</v>
      </c>
      <c r="R79" s="3" t="s">
        <v>1</v>
      </c>
      <c r="S79">
        <f t="shared" si="1"/>
        <v>881</v>
      </c>
    </row>
    <row r="80" spans="1:19" ht="330" x14ac:dyDescent="0.25">
      <c r="A80" t="s">
        <v>477</v>
      </c>
      <c r="B80" t="s">
        <v>478</v>
      </c>
      <c r="C80" s="3" t="s">
        <v>1224</v>
      </c>
      <c r="D80" s="3" t="s">
        <v>1225</v>
      </c>
      <c r="E80" s="3" t="s">
        <v>733</v>
      </c>
      <c r="F80" s="3" t="s">
        <v>724</v>
      </c>
      <c r="G80" s="3" t="s">
        <v>410</v>
      </c>
      <c r="H80" s="3" t="s">
        <v>484</v>
      </c>
      <c r="I80" s="3" t="s">
        <v>1</v>
      </c>
      <c r="J80" t="s">
        <v>26</v>
      </c>
      <c r="K80" s="3" t="s">
        <v>501</v>
      </c>
      <c r="L80" s="3" t="s">
        <v>1</v>
      </c>
      <c r="M80" s="3" t="s">
        <v>1259</v>
      </c>
      <c r="N80" s="3" t="s">
        <v>484</v>
      </c>
      <c r="O80" s="3" t="s">
        <v>1</v>
      </c>
      <c r="P80" t="s">
        <v>447</v>
      </c>
      <c r="Q80" s="3" t="s">
        <v>484</v>
      </c>
      <c r="R80" s="3" t="s">
        <v>1</v>
      </c>
      <c r="S80">
        <f t="shared" si="1"/>
        <v>886</v>
      </c>
    </row>
    <row r="81" spans="1:19" ht="330" x14ac:dyDescent="0.25">
      <c r="A81" t="s">
        <v>477</v>
      </c>
      <c r="B81" t="s">
        <v>478</v>
      </c>
      <c r="C81" s="3" t="s">
        <v>1224</v>
      </c>
      <c r="D81" s="3" t="s">
        <v>1225</v>
      </c>
      <c r="E81" s="3" t="s">
        <v>736</v>
      </c>
      <c r="F81" s="3" t="s">
        <v>724</v>
      </c>
      <c r="G81" s="3" t="s">
        <v>397</v>
      </c>
      <c r="H81" s="3" t="s">
        <v>501</v>
      </c>
      <c r="I81" s="3" t="s">
        <v>1</v>
      </c>
      <c r="J81" t="s">
        <v>26</v>
      </c>
      <c r="K81" s="3" t="s">
        <v>501</v>
      </c>
      <c r="L81" s="3" t="s">
        <v>1</v>
      </c>
      <c r="M81" s="3" t="s">
        <v>26</v>
      </c>
      <c r="N81" s="3" t="s">
        <v>501</v>
      </c>
      <c r="O81" s="3" t="s">
        <v>1</v>
      </c>
      <c r="P81" t="s">
        <v>372</v>
      </c>
      <c r="Q81" s="3" t="s">
        <v>501</v>
      </c>
      <c r="R81" s="3" t="s">
        <v>1</v>
      </c>
      <c r="S81">
        <f t="shared" si="1"/>
        <v>880</v>
      </c>
    </row>
    <row r="82" spans="1:19" ht="330" x14ac:dyDescent="0.25">
      <c r="A82" t="s">
        <v>477</v>
      </c>
      <c r="B82" t="s">
        <v>478</v>
      </c>
      <c r="C82" s="3" t="s">
        <v>1224</v>
      </c>
      <c r="D82" s="3" t="s">
        <v>1225</v>
      </c>
      <c r="E82" s="3" t="s">
        <v>739</v>
      </c>
      <c r="F82" s="3" t="s">
        <v>740</v>
      </c>
      <c r="G82" s="3" t="s">
        <v>397</v>
      </c>
      <c r="H82" s="3" t="s">
        <v>501</v>
      </c>
      <c r="I82" s="3" t="s">
        <v>1</v>
      </c>
      <c r="J82" t="s">
        <v>26</v>
      </c>
      <c r="K82" s="3" t="s">
        <v>501</v>
      </c>
      <c r="L82" s="3" t="s">
        <v>1</v>
      </c>
      <c r="M82" s="3" t="s">
        <v>431</v>
      </c>
      <c r="N82" s="3" t="s">
        <v>501</v>
      </c>
      <c r="O82" s="3" t="s">
        <v>1</v>
      </c>
      <c r="P82" t="s">
        <v>1296</v>
      </c>
      <c r="Q82" s="3" t="s">
        <v>484</v>
      </c>
      <c r="R82" s="3" t="s">
        <v>1</v>
      </c>
      <c r="S82">
        <f t="shared" si="1"/>
        <v>884</v>
      </c>
    </row>
    <row r="83" spans="1:19" ht="330" x14ac:dyDescent="0.25">
      <c r="A83" t="s">
        <v>477</v>
      </c>
      <c r="B83" t="s">
        <v>478</v>
      </c>
      <c r="C83" s="3" t="s">
        <v>1224</v>
      </c>
      <c r="D83" s="3" t="s">
        <v>1225</v>
      </c>
      <c r="E83" s="3" t="s">
        <v>743</v>
      </c>
      <c r="F83" s="3" t="s">
        <v>740</v>
      </c>
      <c r="G83" s="3" t="s">
        <v>953</v>
      </c>
      <c r="H83" s="3" t="s">
        <v>484</v>
      </c>
      <c r="I83" s="3" t="s">
        <v>1</v>
      </c>
      <c r="J83" t="s">
        <v>32</v>
      </c>
      <c r="K83" s="3" t="s">
        <v>484</v>
      </c>
      <c r="L83" s="3" t="s">
        <v>1</v>
      </c>
      <c r="M83" s="3" t="s">
        <v>32</v>
      </c>
      <c r="N83" s="3" t="s">
        <v>484</v>
      </c>
      <c r="O83" s="3" t="s">
        <v>1</v>
      </c>
      <c r="P83" t="s">
        <v>953</v>
      </c>
      <c r="Q83" s="3" t="s">
        <v>484</v>
      </c>
      <c r="R83" s="3" t="s">
        <v>1</v>
      </c>
      <c r="S83">
        <f t="shared" si="1"/>
        <v>884</v>
      </c>
    </row>
    <row r="84" spans="1:19" ht="330" x14ac:dyDescent="0.25">
      <c r="A84" t="s">
        <v>477</v>
      </c>
      <c r="B84" t="s">
        <v>478</v>
      </c>
      <c r="C84" s="3" t="s">
        <v>1224</v>
      </c>
      <c r="D84" s="3" t="s">
        <v>1225</v>
      </c>
      <c r="E84" s="3" t="s">
        <v>746</v>
      </c>
      <c r="F84" s="3" t="s">
        <v>740</v>
      </c>
      <c r="G84" s="3" t="s">
        <v>952</v>
      </c>
      <c r="H84" s="3" t="s">
        <v>484</v>
      </c>
      <c r="I84" s="3" t="s">
        <v>1</v>
      </c>
      <c r="J84" t="s">
        <v>32</v>
      </c>
      <c r="K84" s="3" t="s">
        <v>484</v>
      </c>
      <c r="L84" s="3" t="s">
        <v>1</v>
      </c>
      <c r="M84" s="3" t="s">
        <v>32</v>
      </c>
      <c r="N84" s="3" t="s">
        <v>484</v>
      </c>
      <c r="O84" s="3" t="s">
        <v>1</v>
      </c>
      <c r="P84" t="s">
        <v>953</v>
      </c>
      <c r="Q84" s="3" t="s">
        <v>484</v>
      </c>
      <c r="R84" s="3" t="s">
        <v>1</v>
      </c>
      <c r="S84">
        <f t="shared" si="1"/>
        <v>868</v>
      </c>
    </row>
    <row r="85" spans="1:19" ht="330" x14ac:dyDescent="0.25">
      <c r="A85" t="s">
        <v>477</v>
      </c>
      <c r="B85" t="s">
        <v>478</v>
      </c>
      <c r="C85" s="3" t="s">
        <v>1224</v>
      </c>
      <c r="D85" s="3" t="s">
        <v>1225</v>
      </c>
      <c r="E85" s="3" t="s">
        <v>749</v>
      </c>
      <c r="F85" s="3" t="s">
        <v>740</v>
      </c>
      <c r="G85" s="3" t="s">
        <v>952</v>
      </c>
      <c r="H85" s="3" t="s">
        <v>484</v>
      </c>
      <c r="I85" s="3" t="s">
        <v>1</v>
      </c>
      <c r="J85" t="s">
        <v>26</v>
      </c>
      <c r="K85" s="3" t="s">
        <v>501</v>
      </c>
      <c r="L85" s="3" t="s">
        <v>1</v>
      </c>
      <c r="M85" s="3" t="s">
        <v>26</v>
      </c>
      <c r="N85" s="3" t="s">
        <v>501</v>
      </c>
      <c r="O85" s="3" t="s">
        <v>1</v>
      </c>
      <c r="P85" t="s">
        <v>407</v>
      </c>
      <c r="Q85" s="3" t="s">
        <v>501</v>
      </c>
      <c r="R85" s="3" t="s">
        <v>1</v>
      </c>
      <c r="S85">
        <f t="shared" si="1"/>
        <v>875</v>
      </c>
    </row>
    <row r="86" spans="1:19" ht="330" x14ac:dyDescent="0.25">
      <c r="A86" t="s">
        <v>477</v>
      </c>
      <c r="B86" t="s">
        <v>478</v>
      </c>
      <c r="C86" s="3" t="s">
        <v>1224</v>
      </c>
      <c r="D86" s="3" t="s">
        <v>1225</v>
      </c>
      <c r="E86" s="3" t="s">
        <v>752</v>
      </c>
      <c r="F86" s="3" t="s">
        <v>740</v>
      </c>
      <c r="G86" s="3" t="s">
        <v>26</v>
      </c>
      <c r="H86" s="3" t="s">
        <v>501</v>
      </c>
      <c r="I86" s="3" t="s">
        <v>1</v>
      </c>
      <c r="J86" t="s">
        <v>26</v>
      </c>
      <c r="K86" s="3" t="s">
        <v>501</v>
      </c>
      <c r="L86" s="3" t="s">
        <v>1</v>
      </c>
      <c r="M86" s="3" t="s">
        <v>26</v>
      </c>
      <c r="N86" s="3" t="s">
        <v>501</v>
      </c>
      <c r="O86" s="3" t="s">
        <v>1</v>
      </c>
      <c r="P86" t="s">
        <v>372</v>
      </c>
      <c r="Q86" s="3" t="s">
        <v>501</v>
      </c>
      <c r="R86" s="3" t="s">
        <v>1</v>
      </c>
      <c r="S86">
        <f t="shared" si="1"/>
        <v>875</v>
      </c>
    </row>
    <row r="87" spans="1:19" ht="330" x14ac:dyDescent="0.25">
      <c r="A87" t="s">
        <v>477</v>
      </c>
      <c r="B87" t="s">
        <v>478</v>
      </c>
      <c r="C87" s="3" t="s">
        <v>1224</v>
      </c>
      <c r="D87" s="3" t="s">
        <v>1225</v>
      </c>
      <c r="E87" s="3" t="s">
        <v>755</v>
      </c>
      <c r="F87" s="3" t="s">
        <v>756</v>
      </c>
      <c r="G87" s="3" t="s">
        <v>974</v>
      </c>
      <c r="H87" s="3" t="s">
        <v>484</v>
      </c>
      <c r="I87" s="3" t="s">
        <v>1</v>
      </c>
      <c r="J87" t="s">
        <v>26</v>
      </c>
      <c r="K87" s="3" t="s">
        <v>484</v>
      </c>
      <c r="L87" s="3" t="s">
        <v>1</v>
      </c>
      <c r="M87" s="3" t="s">
        <v>1260</v>
      </c>
      <c r="N87" s="3" t="s">
        <v>484</v>
      </c>
      <c r="O87" s="3" t="s">
        <v>2</v>
      </c>
      <c r="P87" t="s">
        <v>372</v>
      </c>
      <c r="Q87" s="3" t="s">
        <v>484</v>
      </c>
      <c r="R87" s="3" t="s">
        <v>1</v>
      </c>
      <c r="S87">
        <f t="shared" si="1"/>
        <v>873</v>
      </c>
    </row>
    <row r="88" spans="1:19" ht="330" x14ac:dyDescent="0.25">
      <c r="A88" t="s">
        <v>477</v>
      </c>
      <c r="B88" t="s">
        <v>478</v>
      </c>
      <c r="C88" s="3" t="s">
        <v>1224</v>
      </c>
      <c r="D88" s="3" t="s">
        <v>1225</v>
      </c>
      <c r="E88" s="3" t="s">
        <v>759</v>
      </c>
      <c r="F88" s="3" t="s">
        <v>756</v>
      </c>
      <c r="G88" s="3" t="s">
        <v>26</v>
      </c>
      <c r="H88" s="3" t="s">
        <v>484</v>
      </c>
      <c r="I88" s="3" t="s">
        <v>1</v>
      </c>
      <c r="J88" s="3" t="s">
        <v>1387</v>
      </c>
      <c r="K88" s="3" t="s">
        <v>484</v>
      </c>
      <c r="L88" s="3" t="s">
        <v>1</v>
      </c>
      <c r="M88" s="3" t="s">
        <v>26</v>
      </c>
      <c r="N88" s="3" t="s">
        <v>484</v>
      </c>
      <c r="O88" s="3" t="s">
        <v>1</v>
      </c>
      <c r="P88" t="s">
        <v>372</v>
      </c>
      <c r="Q88" s="3" t="s">
        <v>484</v>
      </c>
      <c r="R88" s="3" t="s">
        <v>1</v>
      </c>
      <c r="S88">
        <f t="shared" si="1"/>
        <v>866</v>
      </c>
    </row>
    <row r="89" spans="1:19" ht="330" x14ac:dyDescent="0.25">
      <c r="A89" t="s">
        <v>477</v>
      </c>
      <c r="B89" t="s">
        <v>478</v>
      </c>
      <c r="C89" s="3" t="s">
        <v>1224</v>
      </c>
      <c r="D89" s="3" t="s">
        <v>1225</v>
      </c>
      <c r="E89" s="3" t="s">
        <v>762</v>
      </c>
      <c r="F89" s="3" t="s">
        <v>756</v>
      </c>
      <c r="G89" s="3" t="s">
        <v>35</v>
      </c>
      <c r="H89" s="3" t="s">
        <v>501</v>
      </c>
      <c r="I89" s="3" t="s">
        <v>1</v>
      </c>
      <c r="J89" t="s">
        <v>26</v>
      </c>
      <c r="K89" s="3" t="s">
        <v>484</v>
      </c>
      <c r="L89" s="3" t="s">
        <v>1</v>
      </c>
      <c r="M89" s="3" t="s">
        <v>26</v>
      </c>
      <c r="N89" s="3" t="s">
        <v>484</v>
      </c>
      <c r="O89" s="3" t="s">
        <v>1</v>
      </c>
      <c r="P89" t="s">
        <v>372</v>
      </c>
      <c r="Q89" s="3" t="s">
        <v>484</v>
      </c>
      <c r="R89" s="3" t="s">
        <v>1</v>
      </c>
      <c r="S89">
        <f t="shared" si="1"/>
        <v>864</v>
      </c>
    </row>
    <row r="90" spans="1:19" ht="330" x14ac:dyDescent="0.25">
      <c r="A90" t="s">
        <v>477</v>
      </c>
      <c r="B90" t="s">
        <v>478</v>
      </c>
      <c r="C90" s="3" t="s">
        <v>1224</v>
      </c>
      <c r="D90" s="3" t="s">
        <v>1225</v>
      </c>
      <c r="E90" s="3" t="s">
        <v>765</v>
      </c>
      <c r="F90" s="3" t="s">
        <v>756</v>
      </c>
      <c r="G90" s="3" t="s">
        <v>26</v>
      </c>
      <c r="H90" s="3" t="s">
        <v>484</v>
      </c>
      <c r="I90" s="3" t="s">
        <v>1</v>
      </c>
      <c r="J90" t="s">
        <v>26</v>
      </c>
      <c r="K90" s="3" t="s">
        <v>484</v>
      </c>
      <c r="L90" s="3" t="s">
        <v>1</v>
      </c>
      <c r="M90" s="3" t="s">
        <v>1194</v>
      </c>
      <c r="N90" s="3" t="s">
        <v>484</v>
      </c>
      <c r="O90" s="3" t="s">
        <v>1</v>
      </c>
      <c r="P90" t="s">
        <v>372</v>
      </c>
      <c r="Q90" s="3" t="s">
        <v>484</v>
      </c>
      <c r="R90" s="3" t="s">
        <v>1</v>
      </c>
      <c r="S90">
        <f t="shared" si="1"/>
        <v>871</v>
      </c>
    </row>
    <row r="91" spans="1:19" ht="330" x14ac:dyDescent="0.25">
      <c r="A91" t="s">
        <v>477</v>
      </c>
      <c r="B91" t="s">
        <v>478</v>
      </c>
      <c r="C91" s="3" t="s">
        <v>1224</v>
      </c>
      <c r="D91" s="3" t="s">
        <v>1225</v>
      </c>
      <c r="E91" s="3" t="s">
        <v>768</v>
      </c>
      <c r="F91" s="3" t="s">
        <v>756</v>
      </c>
      <c r="G91" s="3" t="s">
        <v>35</v>
      </c>
      <c r="H91" s="3" t="s">
        <v>501</v>
      </c>
      <c r="I91" s="3" t="s">
        <v>1</v>
      </c>
      <c r="J91" s="3" t="s">
        <v>1388</v>
      </c>
      <c r="K91" s="3" t="s">
        <v>501</v>
      </c>
      <c r="L91" s="3" t="s">
        <v>1</v>
      </c>
      <c r="M91" s="3" t="s">
        <v>1261</v>
      </c>
      <c r="N91" s="3" t="s">
        <v>501</v>
      </c>
      <c r="O91" s="3" t="s">
        <v>1</v>
      </c>
      <c r="P91" t="s">
        <v>1296</v>
      </c>
      <c r="Q91" s="3" t="s">
        <v>501</v>
      </c>
      <c r="R91" s="3" t="s">
        <v>1</v>
      </c>
      <c r="S91">
        <f t="shared" si="1"/>
        <v>877</v>
      </c>
    </row>
    <row r="92" spans="1:19" ht="330" x14ac:dyDescent="0.25">
      <c r="A92" t="s">
        <v>477</v>
      </c>
      <c r="B92" t="s">
        <v>478</v>
      </c>
      <c r="C92" s="3" t="s">
        <v>1224</v>
      </c>
      <c r="D92" s="3" t="s">
        <v>1225</v>
      </c>
      <c r="E92" s="3" t="s">
        <v>771</v>
      </c>
      <c r="F92" s="3" t="s">
        <v>772</v>
      </c>
      <c r="G92" s="3" t="s">
        <v>959</v>
      </c>
      <c r="H92" s="3" t="s">
        <v>484</v>
      </c>
      <c r="I92" s="3" t="s">
        <v>1</v>
      </c>
      <c r="J92" t="s">
        <v>35</v>
      </c>
      <c r="K92" s="3" t="s">
        <v>484</v>
      </c>
      <c r="L92" s="3" t="s">
        <v>1</v>
      </c>
      <c r="M92" s="3" t="s">
        <v>1067</v>
      </c>
      <c r="N92" s="3" t="s">
        <v>484</v>
      </c>
      <c r="O92" s="3" t="s">
        <v>1</v>
      </c>
      <c r="P92" t="s">
        <v>447</v>
      </c>
      <c r="Q92" s="3" t="s">
        <v>484</v>
      </c>
      <c r="R92" s="3" t="s">
        <v>1</v>
      </c>
      <c r="S92">
        <f t="shared" si="1"/>
        <v>885</v>
      </c>
    </row>
    <row r="93" spans="1:19" ht="330" x14ac:dyDescent="0.25">
      <c r="A93" t="s">
        <v>477</v>
      </c>
      <c r="B93" t="s">
        <v>478</v>
      </c>
      <c r="C93" s="3" t="s">
        <v>1224</v>
      </c>
      <c r="D93" s="3" t="s">
        <v>1225</v>
      </c>
      <c r="E93" s="3" t="s">
        <v>775</v>
      </c>
      <c r="F93" s="3" t="s">
        <v>772</v>
      </c>
      <c r="G93" s="3" t="s">
        <v>35</v>
      </c>
      <c r="H93" s="3" t="s">
        <v>484</v>
      </c>
      <c r="I93" s="3" t="s">
        <v>1</v>
      </c>
      <c r="J93" t="s">
        <v>26</v>
      </c>
      <c r="K93" s="3" t="s">
        <v>501</v>
      </c>
      <c r="L93" s="3" t="s">
        <v>1</v>
      </c>
      <c r="M93" s="3" t="s">
        <v>1262</v>
      </c>
      <c r="N93" s="3" t="s">
        <v>484</v>
      </c>
      <c r="O93" s="3" t="s">
        <v>1</v>
      </c>
      <c r="P93" t="s">
        <v>447</v>
      </c>
      <c r="Q93" s="3" t="s">
        <v>484</v>
      </c>
      <c r="R93" s="3" t="s">
        <v>1</v>
      </c>
      <c r="S93">
        <f t="shared" si="1"/>
        <v>874</v>
      </c>
    </row>
    <row r="94" spans="1:19" ht="330" x14ac:dyDescent="0.25">
      <c r="A94" t="s">
        <v>477</v>
      </c>
      <c r="B94" t="s">
        <v>478</v>
      </c>
      <c r="C94" s="3" t="s">
        <v>1224</v>
      </c>
      <c r="D94" s="3" t="s">
        <v>1225</v>
      </c>
      <c r="E94" s="3" t="s">
        <v>778</v>
      </c>
      <c r="F94" s="3" t="s">
        <v>772</v>
      </c>
      <c r="G94" s="3" t="s">
        <v>35</v>
      </c>
      <c r="H94" s="3" t="s">
        <v>484</v>
      </c>
      <c r="I94" s="3" t="s">
        <v>1</v>
      </c>
      <c r="J94" t="s">
        <v>26</v>
      </c>
      <c r="K94" s="3" t="s">
        <v>501</v>
      </c>
      <c r="L94" s="3" t="s">
        <v>1</v>
      </c>
      <c r="M94" s="3" t="s">
        <v>1263</v>
      </c>
      <c r="N94" s="3" t="s">
        <v>501</v>
      </c>
      <c r="O94" s="3" t="s">
        <v>1</v>
      </c>
      <c r="P94" t="s">
        <v>1297</v>
      </c>
      <c r="Q94" s="3" t="s">
        <v>484</v>
      </c>
      <c r="R94" s="3" t="s">
        <v>1</v>
      </c>
      <c r="S94">
        <f t="shared" si="1"/>
        <v>884</v>
      </c>
    </row>
    <row r="95" spans="1:19" ht="330" x14ac:dyDescent="0.25">
      <c r="A95" t="s">
        <v>477</v>
      </c>
      <c r="B95" t="s">
        <v>478</v>
      </c>
      <c r="C95" s="3" t="s">
        <v>1224</v>
      </c>
      <c r="D95" s="3" t="s">
        <v>1225</v>
      </c>
      <c r="E95" s="3" t="s">
        <v>781</v>
      </c>
      <c r="F95" s="3" t="s">
        <v>772</v>
      </c>
      <c r="G95" s="3" t="s">
        <v>35</v>
      </c>
      <c r="H95" s="3" t="s">
        <v>484</v>
      </c>
      <c r="I95" s="3" t="s">
        <v>1</v>
      </c>
      <c r="J95" t="s">
        <v>35</v>
      </c>
      <c r="K95" s="3" t="s">
        <v>484</v>
      </c>
      <c r="L95" s="3" t="s">
        <v>1</v>
      </c>
      <c r="M95" s="3" t="s">
        <v>35</v>
      </c>
      <c r="N95" s="3" t="s">
        <v>484</v>
      </c>
      <c r="O95" s="3" t="s">
        <v>1</v>
      </c>
      <c r="P95" t="s">
        <v>447</v>
      </c>
      <c r="Q95" s="3" t="s">
        <v>484</v>
      </c>
      <c r="R95" s="3" t="s">
        <v>1</v>
      </c>
      <c r="S95">
        <f t="shared" si="1"/>
        <v>883</v>
      </c>
    </row>
    <row r="96" spans="1:19" ht="330" x14ac:dyDescent="0.25">
      <c r="A96" t="s">
        <v>477</v>
      </c>
      <c r="B96" t="s">
        <v>478</v>
      </c>
      <c r="C96" s="3" t="s">
        <v>1224</v>
      </c>
      <c r="D96" s="3" t="s">
        <v>1225</v>
      </c>
      <c r="E96" s="3" t="s">
        <v>784</v>
      </c>
      <c r="F96" s="3" t="s">
        <v>772</v>
      </c>
      <c r="G96" s="3" t="s">
        <v>961</v>
      </c>
      <c r="H96" s="3" t="s">
        <v>484</v>
      </c>
      <c r="I96" s="3" t="s">
        <v>1</v>
      </c>
      <c r="J96" t="s">
        <v>35</v>
      </c>
      <c r="K96" s="3" t="s">
        <v>484</v>
      </c>
      <c r="L96" s="3" t="s">
        <v>1</v>
      </c>
      <c r="M96" s="3" t="s">
        <v>1233</v>
      </c>
      <c r="N96" s="3" t="s">
        <v>484</v>
      </c>
      <c r="O96" s="3" t="s">
        <v>1</v>
      </c>
      <c r="P96" s="3" t="s">
        <v>1434</v>
      </c>
      <c r="Q96" s="3" t="s">
        <v>3</v>
      </c>
      <c r="R96" s="3" t="s">
        <v>1</v>
      </c>
      <c r="S96">
        <f t="shared" si="1"/>
        <v>885</v>
      </c>
    </row>
    <row r="97" spans="1:19" ht="330" x14ac:dyDescent="0.25">
      <c r="A97" t="s">
        <v>477</v>
      </c>
      <c r="B97" t="s">
        <v>478</v>
      </c>
      <c r="C97" s="3" t="s">
        <v>1224</v>
      </c>
      <c r="D97" s="3" t="s">
        <v>1225</v>
      </c>
      <c r="E97" s="3" t="s">
        <v>787</v>
      </c>
      <c r="F97" s="3" t="s">
        <v>788</v>
      </c>
      <c r="G97" s="3" t="s">
        <v>32</v>
      </c>
      <c r="H97" s="3" t="s">
        <v>484</v>
      </c>
      <c r="I97" s="3" t="s">
        <v>1</v>
      </c>
      <c r="J97" t="s">
        <v>32</v>
      </c>
      <c r="K97" s="3" t="s">
        <v>484</v>
      </c>
      <c r="L97" s="3" t="s">
        <v>1</v>
      </c>
      <c r="M97" s="3" t="s">
        <v>1264</v>
      </c>
      <c r="N97" s="3" t="s">
        <v>484</v>
      </c>
      <c r="O97" s="3" t="s">
        <v>1</v>
      </c>
      <c r="P97" t="s">
        <v>953</v>
      </c>
      <c r="Q97" s="3" t="s">
        <v>484</v>
      </c>
      <c r="R97" s="3" t="s">
        <v>1</v>
      </c>
      <c r="S97">
        <f t="shared" si="1"/>
        <v>884</v>
      </c>
    </row>
    <row r="98" spans="1:19" ht="330" x14ac:dyDescent="0.25">
      <c r="A98" t="s">
        <v>477</v>
      </c>
      <c r="B98" t="s">
        <v>478</v>
      </c>
      <c r="C98" s="3" t="s">
        <v>1224</v>
      </c>
      <c r="D98" s="3" t="s">
        <v>1225</v>
      </c>
      <c r="E98" s="3" t="s">
        <v>791</v>
      </c>
      <c r="F98" s="3" t="s">
        <v>788</v>
      </c>
      <c r="G98" s="3" t="s">
        <v>961</v>
      </c>
      <c r="H98" s="3" t="s">
        <v>501</v>
      </c>
      <c r="I98" s="3" t="s">
        <v>1</v>
      </c>
      <c r="J98" t="s">
        <v>26</v>
      </c>
      <c r="K98" s="3" t="s">
        <v>501</v>
      </c>
      <c r="L98" s="3" t="s">
        <v>1</v>
      </c>
      <c r="M98" s="3" t="s">
        <v>1265</v>
      </c>
      <c r="N98" s="3" t="s">
        <v>484</v>
      </c>
      <c r="O98" s="3" t="s">
        <v>1</v>
      </c>
      <c r="P98" t="s">
        <v>1297</v>
      </c>
      <c r="Q98" s="3" t="s">
        <v>501</v>
      </c>
      <c r="R98" s="3" t="s">
        <v>1</v>
      </c>
      <c r="S98">
        <f t="shared" si="1"/>
        <v>873</v>
      </c>
    </row>
    <row r="99" spans="1:19" ht="330" x14ac:dyDescent="0.25">
      <c r="A99" t="s">
        <v>477</v>
      </c>
      <c r="B99" t="s">
        <v>478</v>
      </c>
      <c r="C99" s="3" t="s">
        <v>1224</v>
      </c>
      <c r="D99" s="3" t="s">
        <v>1225</v>
      </c>
      <c r="E99" s="3" t="s">
        <v>794</v>
      </c>
      <c r="F99" s="3" t="s">
        <v>788</v>
      </c>
      <c r="G99" s="3" t="s">
        <v>961</v>
      </c>
      <c r="H99" s="3" t="s">
        <v>501</v>
      </c>
      <c r="I99" s="3" t="s">
        <v>1</v>
      </c>
      <c r="J99" t="s">
        <v>26</v>
      </c>
      <c r="K99" s="3" t="s">
        <v>501</v>
      </c>
      <c r="L99" s="3" t="s">
        <v>1</v>
      </c>
      <c r="M99" s="3" t="s">
        <v>1266</v>
      </c>
      <c r="N99" s="3" t="s">
        <v>484</v>
      </c>
      <c r="O99" s="3" t="s">
        <v>1</v>
      </c>
      <c r="P99" t="s">
        <v>1283</v>
      </c>
      <c r="Q99" s="3" t="s">
        <v>501</v>
      </c>
      <c r="R99" s="3" t="s">
        <v>1</v>
      </c>
      <c r="S99">
        <f t="shared" si="1"/>
        <v>874</v>
      </c>
    </row>
    <row r="100" spans="1:19" ht="330" x14ac:dyDescent="0.25">
      <c r="A100" t="s">
        <v>477</v>
      </c>
      <c r="B100" t="s">
        <v>478</v>
      </c>
      <c r="C100" s="3" t="s">
        <v>1224</v>
      </c>
      <c r="D100" s="3" t="s">
        <v>1225</v>
      </c>
      <c r="E100" s="3" t="s">
        <v>797</v>
      </c>
      <c r="F100" s="3" t="s">
        <v>788</v>
      </c>
      <c r="G100" s="3" t="s">
        <v>999</v>
      </c>
      <c r="H100" s="3" t="s">
        <v>484</v>
      </c>
      <c r="I100" s="3" t="s">
        <v>1</v>
      </c>
      <c r="J100" t="s">
        <v>32</v>
      </c>
      <c r="K100" s="3" t="s">
        <v>484</v>
      </c>
      <c r="L100" s="3" t="s">
        <v>1</v>
      </c>
      <c r="M100" s="3" t="s">
        <v>1118</v>
      </c>
      <c r="N100" s="3" t="s">
        <v>484</v>
      </c>
      <c r="O100" s="3" t="s">
        <v>1</v>
      </c>
      <c r="P100" t="s">
        <v>953</v>
      </c>
      <c r="Q100" s="3" t="s">
        <v>484</v>
      </c>
      <c r="R100" s="3" t="s">
        <v>1</v>
      </c>
      <c r="S100">
        <f t="shared" si="1"/>
        <v>867</v>
      </c>
    </row>
    <row r="101" spans="1:19" ht="330" x14ac:dyDescent="0.25">
      <c r="A101" t="s">
        <v>477</v>
      </c>
      <c r="B101" t="s">
        <v>478</v>
      </c>
      <c r="C101" s="3" t="s">
        <v>1224</v>
      </c>
      <c r="D101" s="3" t="s">
        <v>1225</v>
      </c>
      <c r="E101" s="3" t="s">
        <v>800</v>
      </c>
      <c r="F101" s="3" t="s">
        <v>788</v>
      </c>
      <c r="G101" s="3" t="s">
        <v>999</v>
      </c>
      <c r="H101" s="3" t="s">
        <v>484</v>
      </c>
      <c r="I101" s="3" t="s">
        <v>1</v>
      </c>
      <c r="J101" t="s">
        <v>32</v>
      </c>
      <c r="K101" s="3" t="s">
        <v>484</v>
      </c>
      <c r="L101" s="3" t="s">
        <v>1</v>
      </c>
      <c r="M101" s="3" t="s">
        <v>1267</v>
      </c>
      <c r="N101" s="3" t="s">
        <v>501</v>
      </c>
      <c r="O101" s="3" t="s">
        <v>1</v>
      </c>
      <c r="P101" t="s">
        <v>953</v>
      </c>
      <c r="Q101" s="3" t="s">
        <v>484</v>
      </c>
      <c r="R101" s="3" t="s">
        <v>1</v>
      </c>
      <c r="S101">
        <f t="shared" si="1"/>
        <v>883</v>
      </c>
    </row>
    <row r="102" spans="1:19" ht="330" x14ac:dyDescent="0.25">
      <c r="A102" t="s">
        <v>477</v>
      </c>
      <c r="B102" t="s">
        <v>478</v>
      </c>
      <c r="C102" s="3" t="s">
        <v>1224</v>
      </c>
      <c r="D102" s="3" t="s">
        <v>1225</v>
      </c>
      <c r="E102" s="3" t="s">
        <v>803</v>
      </c>
      <c r="F102" s="3" t="s">
        <v>523</v>
      </c>
      <c r="G102" s="3" t="s">
        <v>35</v>
      </c>
      <c r="H102" s="3" t="s">
        <v>501</v>
      </c>
      <c r="I102" s="3" t="s">
        <v>1</v>
      </c>
      <c r="J102" t="s">
        <v>35</v>
      </c>
      <c r="K102" s="3" t="s">
        <v>501</v>
      </c>
      <c r="L102" s="3" t="s">
        <v>1</v>
      </c>
      <c r="M102" s="3" t="s">
        <v>1268</v>
      </c>
      <c r="N102" s="3" t="s">
        <v>484</v>
      </c>
      <c r="O102" s="3" t="s">
        <v>1</v>
      </c>
      <c r="P102" t="s">
        <v>1283</v>
      </c>
      <c r="Q102" s="3" t="s">
        <v>501</v>
      </c>
      <c r="R102" s="3" t="s">
        <v>1</v>
      </c>
      <c r="S102">
        <f t="shared" si="1"/>
        <v>879</v>
      </c>
    </row>
    <row r="103" spans="1:19" ht="330" x14ac:dyDescent="0.25">
      <c r="A103" t="s">
        <v>477</v>
      </c>
      <c r="B103" t="s">
        <v>478</v>
      </c>
      <c r="C103" s="3" t="s">
        <v>1224</v>
      </c>
      <c r="D103" s="3" t="s">
        <v>1225</v>
      </c>
      <c r="E103" s="3" t="s">
        <v>806</v>
      </c>
      <c r="F103" s="3" t="s">
        <v>523</v>
      </c>
      <c r="G103" s="3" t="s">
        <v>397</v>
      </c>
      <c r="H103" s="3" t="s">
        <v>484</v>
      </c>
      <c r="I103" s="3" t="s">
        <v>1</v>
      </c>
      <c r="J103" t="s">
        <v>26</v>
      </c>
      <c r="K103" s="3" t="s">
        <v>484</v>
      </c>
      <c r="L103" s="3" t="s">
        <v>1</v>
      </c>
      <c r="M103" s="3" t="s">
        <v>26</v>
      </c>
      <c r="N103" s="3" t="s">
        <v>484</v>
      </c>
      <c r="O103" s="3" t="s">
        <v>1</v>
      </c>
      <c r="P103" t="s">
        <v>1297</v>
      </c>
      <c r="Q103" s="3" t="s">
        <v>484</v>
      </c>
      <c r="R103" s="3" t="s">
        <v>1</v>
      </c>
      <c r="S103">
        <f t="shared" si="1"/>
        <v>866</v>
      </c>
    </row>
    <row r="104" spans="1:19" ht="330" x14ac:dyDescent="0.25">
      <c r="A104" t="s">
        <v>477</v>
      </c>
      <c r="B104" t="s">
        <v>478</v>
      </c>
      <c r="C104" s="3" t="s">
        <v>1224</v>
      </c>
      <c r="D104" s="3" t="s">
        <v>1225</v>
      </c>
      <c r="E104" s="3" t="s">
        <v>809</v>
      </c>
      <c r="F104" s="3" t="s">
        <v>523</v>
      </c>
      <c r="G104" s="3" t="s">
        <v>397</v>
      </c>
      <c r="H104" s="3" t="s">
        <v>484</v>
      </c>
      <c r="I104" s="3" t="s">
        <v>1</v>
      </c>
      <c r="J104" t="s">
        <v>35</v>
      </c>
      <c r="K104" s="3" t="s">
        <v>501</v>
      </c>
      <c r="L104" s="3" t="s">
        <v>1</v>
      </c>
      <c r="M104" s="3" t="s">
        <v>26</v>
      </c>
      <c r="N104" s="3" t="s">
        <v>484</v>
      </c>
      <c r="O104" s="3" t="s">
        <v>1</v>
      </c>
      <c r="P104" t="s">
        <v>1297</v>
      </c>
      <c r="Q104" s="3" t="s">
        <v>484</v>
      </c>
      <c r="R104" s="3" t="s">
        <v>1</v>
      </c>
      <c r="S104">
        <f t="shared" si="1"/>
        <v>869</v>
      </c>
    </row>
    <row r="105" spans="1:19" ht="330" x14ac:dyDescent="0.25">
      <c r="A105" t="s">
        <v>477</v>
      </c>
      <c r="B105" t="s">
        <v>478</v>
      </c>
      <c r="C105" s="3" t="s">
        <v>1224</v>
      </c>
      <c r="D105" s="3" t="s">
        <v>1225</v>
      </c>
      <c r="E105" s="3" t="s">
        <v>812</v>
      </c>
      <c r="F105" s="3" t="s">
        <v>523</v>
      </c>
      <c r="G105" s="3" t="s">
        <v>32</v>
      </c>
      <c r="H105" s="3" t="s">
        <v>501</v>
      </c>
      <c r="I105" s="3" t="s">
        <v>1</v>
      </c>
      <c r="J105" t="s">
        <v>32</v>
      </c>
      <c r="K105" s="3" t="s">
        <v>501</v>
      </c>
      <c r="L105" s="3" t="s">
        <v>1</v>
      </c>
      <c r="M105" s="3" t="s">
        <v>426</v>
      </c>
      <c r="N105" s="3" t="s">
        <v>484</v>
      </c>
      <c r="O105" s="3" t="s">
        <v>1</v>
      </c>
      <c r="P105" s="3" t="s">
        <v>1435</v>
      </c>
      <c r="Q105" s="3" t="s">
        <v>3</v>
      </c>
      <c r="R105" s="3" t="s">
        <v>1</v>
      </c>
      <c r="S105">
        <f t="shared" si="1"/>
        <v>871</v>
      </c>
    </row>
    <row r="106" spans="1:19" ht="330" x14ac:dyDescent="0.25">
      <c r="A106" t="s">
        <v>477</v>
      </c>
      <c r="B106" t="s">
        <v>478</v>
      </c>
      <c r="C106" s="3" t="s">
        <v>1224</v>
      </c>
      <c r="D106" s="3" t="s">
        <v>1225</v>
      </c>
      <c r="E106" s="3" t="s">
        <v>815</v>
      </c>
      <c r="F106" s="3" t="s">
        <v>523</v>
      </c>
      <c r="G106" s="3" t="s">
        <v>410</v>
      </c>
      <c r="H106" s="3" t="s">
        <v>501</v>
      </c>
      <c r="I106" s="3" t="s">
        <v>1</v>
      </c>
      <c r="J106" s="3" t="s">
        <v>1338</v>
      </c>
      <c r="K106" s="3" t="s">
        <v>3</v>
      </c>
      <c r="L106" s="3" t="s">
        <v>1</v>
      </c>
      <c r="M106" s="3" t="s">
        <v>366</v>
      </c>
      <c r="N106" s="3" t="s">
        <v>484</v>
      </c>
      <c r="O106" s="3" t="s">
        <v>1</v>
      </c>
      <c r="P106" t="s">
        <v>1297</v>
      </c>
      <c r="Q106" s="3" t="s">
        <v>484</v>
      </c>
      <c r="R106" s="3" t="s">
        <v>1</v>
      </c>
      <c r="S106">
        <f t="shared" si="1"/>
        <v>868</v>
      </c>
    </row>
    <row r="107" spans="1:19" ht="330" x14ac:dyDescent="0.25">
      <c r="A107" t="s">
        <v>477</v>
      </c>
      <c r="B107" t="s">
        <v>478</v>
      </c>
      <c r="C107" s="3" t="s">
        <v>1224</v>
      </c>
      <c r="D107" s="3" t="s">
        <v>1225</v>
      </c>
      <c r="E107" s="3" t="s">
        <v>818</v>
      </c>
      <c r="F107" s="3" t="s">
        <v>819</v>
      </c>
      <c r="G107" s="3" t="s">
        <v>969</v>
      </c>
      <c r="H107" s="3" t="s">
        <v>501</v>
      </c>
      <c r="I107" s="3" t="s">
        <v>1</v>
      </c>
      <c r="J107" t="s">
        <v>26</v>
      </c>
      <c r="K107" s="3" t="s">
        <v>501</v>
      </c>
      <c r="L107" s="3" t="s">
        <v>1</v>
      </c>
      <c r="M107" s="3" t="s">
        <v>447</v>
      </c>
      <c r="N107" s="3" t="s">
        <v>484</v>
      </c>
      <c r="O107" s="3" t="s">
        <v>1</v>
      </c>
      <c r="P107" t="s">
        <v>388</v>
      </c>
      <c r="Q107" s="3" t="s">
        <v>501</v>
      </c>
      <c r="R107" s="3" t="s">
        <v>1</v>
      </c>
      <c r="S107">
        <f t="shared" si="1"/>
        <v>885</v>
      </c>
    </row>
    <row r="108" spans="1:19" ht="330" x14ac:dyDescent="0.25">
      <c r="A108" t="s">
        <v>477</v>
      </c>
      <c r="B108" t="s">
        <v>478</v>
      </c>
      <c r="C108" s="3" t="s">
        <v>1224</v>
      </c>
      <c r="D108" s="3" t="s">
        <v>1225</v>
      </c>
      <c r="E108" s="3" t="s">
        <v>822</v>
      </c>
      <c r="F108" s="3" t="s">
        <v>819</v>
      </c>
      <c r="G108" s="3" t="s">
        <v>961</v>
      </c>
      <c r="H108" s="3" t="s">
        <v>501</v>
      </c>
      <c r="I108" s="3" t="s">
        <v>1</v>
      </c>
      <c r="J108" t="s">
        <v>35</v>
      </c>
      <c r="K108" s="3" t="s">
        <v>484</v>
      </c>
      <c r="L108" s="3" t="s">
        <v>1</v>
      </c>
      <c r="M108" s="3" t="s">
        <v>1155</v>
      </c>
      <c r="N108" s="3" t="s">
        <v>484</v>
      </c>
      <c r="O108" s="3" t="s">
        <v>1</v>
      </c>
      <c r="P108" t="s">
        <v>447</v>
      </c>
      <c r="Q108" s="3" t="s">
        <v>484</v>
      </c>
      <c r="R108" s="3" t="s">
        <v>1</v>
      </c>
      <c r="S108">
        <f t="shared" si="1"/>
        <v>878</v>
      </c>
    </row>
    <row r="109" spans="1:19" ht="330" x14ac:dyDescent="0.25">
      <c r="A109" t="s">
        <v>477</v>
      </c>
      <c r="B109" t="s">
        <v>478</v>
      </c>
      <c r="C109" s="3" t="s">
        <v>1224</v>
      </c>
      <c r="D109" s="3" t="s">
        <v>1225</v>
      </c>
      <c r="E109" s="3" t="s">
        <v>825</v>
      </c>
      <c r="F109" s="3" t="s">
        <v>819</v>
      </c>
      <c r="G109" s="3" t="s">
        <v>961</v>
      </c>
      <c r="H109" s="3" t="s">
        <v>484</v>
      </c>
      <c r="I109" s="3" t="s">
        <v>1</v>
      </c>
      <c r="J109" t="s">
        <v>35</v>
      </c>
      <c r="K109" s="3" t="s">
        <v>484</v>
      </c>
      <c r="L109" s="3" t="s">
        <v>1</v>
      </c>
      <c r="M109" s="3" t="s">
        <v>447</v>
      </c>
      <c r="N109" s="3" t="s">
        <v>484</v>
      </c>
      <c r="O109" s="3" t="s">
        <v>1</v>
      </c>
      <c r="P109" t="s">
        <v>447</v>
      </c>
      <c r="Q109" s="3" t="s">
        <v>484</v>
      </c>
      <c r="R109" s="3" t="s">
        <v>1</v>
      </c>
      <c r="S109">
        <f t="shared" si="1"/>
        <v>870</v>
      </c>
    </row>
    <row r="110" spans="1:19" ht="330" x14ac:dyDescent="0.25">
      <c r="A110" t="s">
        <v>477</v>
      </c>
      <c r="B110" t="s">
        <v>478</v>
      </c>
      <c r="C110" s="3" t="s">
        <v>1224</v>
      </c>
      <c r="D110" s="3" t="s">
        <v>1225</v>
      </c>
      <c r="E110" s="3" t="s">
        <v>828</v>
      </c>
      <c r="F110" s="3" t="s">
        <v>819</v>
      </c>
      <c r="G110" s="3" t="s">
        <v>26</v>
      </c>
      <c r="H110" s="3" t="s">
        <v>501</v>
      </c>
      <c r="I110" s="3" t="s">
        <v>1</v>
      </c>
      <c r="J110" t="s">
        <v>35</v>
      </c>
      <c r="K110" s="3" t="s">
        <v>484</v>
      </c>
      <c r="L110" s="3" t="s">
        <v>1</v>
      </c>
      <c r="M110" s="3" t="s">
        <v>1269</v>
      </c>
      <c r="N110" s="3" t="s">
        <v>484</v>
      </c>
      <c r="O110" s="3" t="s">
        <v>1</v>
      </c>
      <c r="P110" t="s">
        <v>447</v>
      </c>
      <c r="Q110" s="3" t="s">
        <v>484</v>
      </c>
      <c r="R110" s="3" t="s">
        <v>1</v>
      </c>
      <c r="S110">
        <f t="shared" si="1"/>
        <v>880</v>
      </c>
    </row>
    <row r="111" spans="1:19" ht="330" x14ac:dyDescent="0.25">
      <c r="A111" t="s">
        <v>477</v>
      </c>
      <c r="B111" t="s">
        <v>478</v>
      </c>
      <c r="C111" s="3" t="s">
        <v>1224</v>
      </c>
      <c r="D111" s="3" t="s">
        <v>1225</v>
      </c>
      <c r="E111" s="3" t="s">
        <v>831</v>
      </c>
      <c r="F111" s="3" t="s">
        <v>819</v>
      </c>
      <c r="G111" s="3" t="s">
        <v>410</v>
      </c>
      <c r="H111" s="3" t="s">
        <v>484</v>
      </c>
      <c r="I111" s="3" t="s">
        <v>1</v>
      </c>
      <c r="J111" t="s">
        <v>32</v>
      </c>
      <c r="K111" s="3" t="s">
        <v>501</v>
      </c>
      <c r="L111" s="3" t="s">
        <v>1</v>
      </c>
      <c r="M111" s="3" t="s">
        <v>1028</v>
      </c>
      <c r="N111" s="3" t="s">
        <v>484</v>
      </c>
      <c r="O111" s="3" t="s">
        <v>1</v>
      </c>
      <c r="P111" t="s">
        <v>447</v>
      </c>
      <c r="Q111" s="3" t="s">
        <v>484</v>
      </c>
      <c r="R111" s="3" t="s">
        <v>1</v>
      </c>
      <c r="S111">
        <f t="shared" si="1"/>
        <v>890</v>
      </c>
    </row>
    <row r="112" spans="1:19" ht="330" x14ac:dyDescent="0.25">
      <c r="A112" t="s">
        <v>477</v>
      </c>
      <c r="B112" t="s">
        <v>478</v>
      </c>
      <c r="C112" s="3" t="s">
        <v>1224</v>
      </c>
      <c r="D112" s="3" t="s">
        <v>1225</v>
      </c>
      <c r="E112" s="3" t="s">
        <v>834</v>
      </c>
      <c r="F112" s="3" t="s">
        <v>835</v>
      </c>
      <c r="G112" s="3" t="s">
        <v>999</v>
      </c>
      <c r="H112" s="3" t="s">
        <v>484</v>
      </c>
      <c r="I112" s="3" t="s">
        <v>1</v>
      </c>
      <c r="J112" t="s">
        <v>32</v>
      </c>
      <c r="K112" s="3" t="s">
        <v>484</v>
      </c>
      <c r="L112" s="3" t="s">
        <v>1</v>
      </c>
      <c r="M112" s="3" t="s">
        <v>420</v>
      </c>
      <c r="N112" s="3" t="s">
        <v>501</v>
      </c>
      <c r="O112" s="3" t="s">
        <v>1</v>
      </c>
      <c r="P112" t="s">
        <v>388</v>
      </c>
      <c r="Q112" s="3" t="s">
        <v>484</v>
      </c>
      <c r="R112" s="3" t="s">
        <v>1</v>
      </c>
      <c r="S112">
        <f t="shared" si="1"/>
        <v>874</v>
      </c>
    </row>
    <row r="113" spans="1:19" ht="330" x14ac:dyDescent="0.25">
      <c r="A113" t="s">
        <v>477</v>
      </c>
      <c r="B113" t="s">
        <v>478</v>
      </c>
      <c r="C113" s="3" t="s">
        <v>1224</v>
      </c>
      <c r="D113" s="3" t="s">
        <v>1225</v>
      </c>
      <c r="E113" s="3" t="s">
        <v>838</v>
      </c>
      <c r="F113" s="3" t="s">
        <v>835</v>
      </c>
      <c r="G113" s="3" t="s">
        <v>969</v>
      </c>
      <c r="H113" s="3" t="s">
        <v>484</v>
      </c>
      <c r="I113" s="3" t="s">
        <v>1</v>
      </c>
      <c r="J113" t="s">
        <v>26</v>
      </c>
      <c r="K113" s="3" t="s">
        <v>501</v>
      </c>
      <c r="L113" s="3" t="s">
        <v>1</v>
      </c>
      <c r="M113" s="3" t="s">
        <v>1207</v>
      </c>
      <c r="N113" s="3" t="s">
        <v>484</v>
      </c>
      <c r="O113" s="3" t="s">
        <v>2</v>
      </c>
      <c r="P113" t="s">
        <v>953</v>
      </c>
      <c r="Q113" s="3" t="s">
        <v>484</v>
      </c>
      <c r="R113" s="3" t="s">
        <v>1</v>
      </c>
      <c r="S113">
        <f t="shared" si="1"/>
        <v>870</v>
      </c>
    </row>
    <row r="114" spans="1:19" ht="330" x14ac:dyDescent="0.25">
      <c r="A114" t="s">
        <v>477</v>
      </c>
      <c r="B114" t="s">
        <v>478</v>
      </c>
      <c r="C114" s="3" t="s">
        <v>1224</v>
      </c>
      <c r="D114" s="3" t="s">
        <v>1225</v>
      </c>
      <c r="E114" s="3" t="s">
        <v>841</v>
      </c>
      <c r="F114" s="3" t="s">
        <v>835</v>
      </c>
      <c r="G114" s="3" t="s">
        <v>26</v>
      </c>
      <c r="H114" s="3" t="s">
        <v>501</v>
      </c>
      <c r="I114" s="3" t="s">
        <v>1</v>
      </c>
      <c r="J114" t="s">
        <v>32</v>
      </c>
      <c r="K114" s="3" t="s">
        <v>484</v>
      </c>
      <c r="L114" s="3" t="s">
        <v>1</v>
      </c>
      <c r="M114" s="3" t="s">
        <v>32</v>
      </c>
      <c r="N114" s="3" t="s">
        <v>484</v>
      </c>
      <c r="O114" s="3" t="s">
        <v>1</v>
      </c>
      <c r="P114" t="s">
        <v>465</v>
      </c>
      <c r="Q114" s="3" t="s">
        <v>501</v>
      </c>
      <c r="R114" s="3" t="s">
        <v>1</v>
      </c>
      <c r="S114">
        <f t="shared" si="1"/>
        <v>886</v>
      </c>
    </row>
    <row r="115" spans="1:19" ht="330" x14ac:dyDescent="0.25">
      <c r="A115" t="s">
        <v>477</v>
      </c>
      <c r="B115" t="s">
        <v>478</v>
      </c>
      <c r="C115" s="3" t="s">
        <v>1224</v>
      </c>
      <c r="D115" s="3" t="s">
        <v>1225</v>
      </c>
      <c r="E115" s="3" t="s">
        <v>844</v>
      </c>
      <c r="F115" s="3" t="s">
        <v>835</v>
      </c>
      <c r="G115" s="3" t="s">
        <v>32</v>
      </c>
      <c r="H115" s="3" t="s">
        <v>484</v>
      </c>
      <c r="I115" s="3" t="s">
        <v>1</v>
      </c>
      <c r="J115" t="s">
        <v>26</v>
      </c>
      <c r="K115" s="3" t="s">
        <v>501</v>
      </c>
      <c r="L115" s="3" t="s">
        <v>1</v>
      </c>
      <c r="M115" s="3" t="s">
        <v>26</v>
      </c>
      <c r="N115" s="3" t="s">
        <v>501</v>
      </c>
      <c r="O115" s="3" t="s">
        <v>1</v>
      </c>
      <c r="P115" t="s">
        <v>465</v>
      </c>
      <c r="Q115" s="3" t="s">
        <v>501</v>
      </c>
      <c r="R115" s="3" t="s">
        <v>1</v>
      </c>
      <c r="S115">
        <f t="shared" si="1"/>
        <v>874</v>
      </c>
    </row>
    <row r="116" spans="1:19" ht="330" x14ac:dyDescent="0.25">
      <c r="A116" t="s">
        <v>477</v>
      </c>
      <c r="B116" t="s">
        <v>478</v>
      </c>
      <c r="C116" s="3" t="s">
        <v>1224</v>
      </c>
      <c r="D116" s="3" t="s">
        <v>1225</v>
      </c>
      <c r="E116" s="3" t="s">
        <v>847</v>
      </c>
      <c r="F116" s="3" t="s">
        <v>835</v>
      </c>
      <c r="G116" s="3" t="s">
        <v>969</v>
      </c>
      <c r="H116" s="3" t="s">
        <v>484</v>
      </c>
      <c r="I116" s="3" t="s">
        <v>1</v>
      </c>
      <c r="J116" t="s">
        <v>32</v>
      </c>
      <c r="K116" s="3" t="s">
        <v>484</v>
      </c>
      <c r="L116" s="3" t="s">
        <v>1</v>
      </c>
      <c r="M116" s="3" t="s">
        <v>1270</v>
      </c>
      <c r="N116" s="3" t="s">
        <v>484</v>
      </c>
      <c r="O116" s="3" t="s">
        <v>1</v>
      </c>
      <c r="P116" t="s">
        <v>465</v>
      </c>
      <c r="Q116" s="3" t="s">
        <v>501</v>
      </c>
      <c r="R116" s="3" t="s">
        <v>1</v>
      </c>
      <c r="S116">
        <f t="shared" si="1"/>
        <v>881</v>
      </c>
    </row>
    <row r="117" spans="1:19" ht="330" x14ac:dyDescent="0.25">
      <c r="A117" t="s">
        <v>477</v>
      </c>
      <c r="B117" t="s">
        <v>478</v>
      </c>
      <c r="C117" s="3" t="s">
        <v>1224</v>
      </c>
      <c r="D117" s="3" t="s">
        <v>1225</v>
      </c>
      <c r="E117" s="3" t="s">
        <v>850</v>
      </c>
      <c r="F117" s="3" t="s">
        <v>851</v>
      </c>
      <c r="G117" s="3" t="s">
        <v>974</v>
      </c>
      <c r="H117" s="3" t="s">
        <v>484</v>
      </c>
      <c r="I117" s="3" t="s">
        <v>1</v>
      </c>
      <c r="J117" t="s">
        <v>26</v>
      </c>
      <c r="K117" s="3" t="s">
        <v>484</v>
      </c>
      <c r="L117" s="3" t="s">
        <v>1</v>
      </c>
      <c r="M117" s="3" t="s">
        <v>1271</v>
      </c>
      <c r="N117" s="3" t="s">
        <v>501</v>
      </c>
      <c r="O117" s="3" t="s">
        <v>1</v>
      </c>
      <c r="P117" t="s">
        <v>388</v>
      </c>
      <c r="Q117" s="3" t="s">
        <v>501</v>
      </c>
      <c r="R117" s="3" t="s">
        <v>1</v>
      </c>
      <c r="S117">
        <f t="shared" si="1"/>
        <v>853</v>
      </c>
    </row>
    <row r="118" spans="1:19" ht="330" x14ac:dyDescent="0.25">
      <c r="A118" t="s">
        <v>477</v>
      </c>
      <c r="B118" t="s">
        <v>478</v>
      </c>
      <c r="C118" s="3" t="s">
        <v>1224</v>
      </c>
      <c r="D118" s="3" t="s">
        <v>1225</v>
      </c>
      <c r="E118" s="3" t="s">
        <v>854</v>
      </c>
      <c r="F118" s="3" t="s">
        <v>851</v>
      </c>
      <c r="G118" s="3" t="s">
        <v>1078</v>
      </c>
      <c r="H118" s="3" t="s">
        <v>484</v>
      </c>
      <c r="I118" s="3" t="s">
        <v>1</v>
      </c>
      <c r="J118" t="s">
        <v>26</v>
      </c>
      <c r="K118" s="3" t="s">
        <v>484</v>
      </c>
      <c r="L118" s="3" t="s">
        <v>1</v>
      </c>
      <c r="M118" s="3" t="s">
        <v>1239</v>
      </c>
      <c r="N118" s="3" t="s">
        <v>484</v>
      </c>
      <c r="O118" s="3" t="s">
        <v>1</v>
      </c>
      <c r="P118" t="s">
        <v>465</v>
      </c>
      <c r="Q118" s="3" t="s">
        <v>484</v>
      </c>
      <c r="R118" s="3" t="s">
        <v>1</v>
      </c>
      <c r="S118">
        <f t="shared" si="1"/>
        <v>879</v>
      </c>
    </row>
    <row r="119" spans="1:19" ht="330" x14ac:dyDescent="0.25">
      <c r="A119" t="s">
        <v>477</v>
      </c>
      <c r="B119" t="s">
        <v>478</v>
      </c>
      <c r="C119" s="3" t="s">
        <v>1224</v>
      </c>
      <c r="D119" s="3" t="s">
        <v>1225</v>
      </c>
      <c r="E119" s="3" t="s">
        <v>857</v>
      </c>
      <c r="F119" s="3" t="s">
        <v>851</v>
      </c>
      <c r="G119" s="3" t="s">
        <v>35</v>
      </c>
      <c r="H119" s="3" t="s">
        <v>3</v>
      </c>
      <c r="I119" s="3" t="s">
        <v>1</v>
      </c>
      <c r="J119" t="s">
        <v>32</v>
      </c>
      <c r="K119" s="3" t="s">
        <v>501</v>
      </c>
      <c r="L119" s="3" t="s">
        <v>1</v>
      </c>
      <c r="M119" s="3" t="s">
        <v>420</v>
      </c>
      <c r="N119" s="3" t="s">
        <v>484</v>
      </c>
      <c r="O119" s="3" t="s">
        <v>1</v>
      </c>
      <c r="P119" t="s">
        <v>388</v>
      </c>
      <c r="Q119" s="3" t="s">
        <v>501</v>
      </c>
      <c r="R119" s="3" t="s">
        <v>1</v>
      </c>
      <c r="S119">
        <f t="shared" si="1"/>
        <v>863</v>
      </c>
    </row>
    <row r="120" spans="1:19" ht="330" x14ac:dyDescent="0.25">
      <c r="A120" t="s">
        <v>477</v>
      </c>
      <c r="B120" t="s">
        <v>478</v>
      </c>
      <c r="C120" s="3" t="s">
        <v>1224</v>
      </c>
      <c r="D120" s="3" t="s">
        <v>1225</v>
      </c>
      <c r="E120" s="3" t="s">
        <v>860</v>
      </c>
      <c r="F120" s="3" t="s">
        <v>851</v>
      </c>
      <c r="G120" s="3" t="s">
        <v>35</v>
      </c>
      <c r="H120" s="3" t="s">
        <v>3</v>
      </c>
      <c r="I120" s="3" t="s">
        <v>1</v>
      </c>
      <c r="J120" t="s">
        <v>26</v>
      </c>
      <c r="K120" s="3" t="s">
        <v>484</v>
      </c>
      <c r="L120" s="3" t="s">
        <v>1</v>
      </c>
      <c r="M120" s="3" t="s">
        <v>431</v>
      </c>
      <c r="N120" s="3" t="s">
        <v>484</v>
      </c>
      <c r="O120" s="3" t="s">
        <v>1</v>
      </c>
      <c r="P120" t="s">
        <v>1297</v>
      </c>
      <c r="Q120" s="3" t="s">
        <v>484</v>
      </c>
      <c r="R120" s="3" t="s">
        <v>1</v>
      </c>
      <c r="S120">
        <f t="shared" si="1"/>
        <v>861</v>
      </c>
    </row>
    <row r="121" spans="1:19" ht="330" x14ac:dyDescent="0.25">
      <c r="A121" t="s">
        <v>477</v>
      </c>
      <c r="B121" t="s">
        <v>478</v>
      </c>
      <c r="C121" s="3" t="s">
        <v>1224</v>
      </c>
      <c r="D121" s="3" t="s">
        <v>1225</v>
      </c>
      <c r="E121" s="3" t="s">
        <v>863</v>
      </c>
      <c r="F121" s="3" t="s">
        <v>851</v>
      </c>
      <c r="G121" s="3" t="s">
        <v>26</v>
      </c>
      <c r="H121" s="3" t="s">
        <v>484</v>
      </c>
      <c r="I121" s="3" t="s">
        <v>1</v>
      </c>
      <c r="J121" t="s">
        <v>32</v>
      </c>
      <c r="K121" s="3" t="s">
        <v>501</v>
      </c>
      <c r="L121" s="3" t="s">
        <v>1</v>
      </c>
      <c r="M121" s="3" t="s">
        <v>26</v>
      </c>
      <c r="N121" s="3" t="s">
        <v>484</v>
      </c>
      <c r="O121" s="3" t="s">
        <v>1</v>
      </c>
      <c r="P121" t="s">
        <v>388</v>
      </c>
      <c r="Q121" s="3" t="s">
        <v>501</v>
      </c>
      <c r="R121" s="3" t="s">
        <v>1</v>
      </c>
      <c r="S121">
        <f t="shared" si="1"/>
        <v>884</v>
      </c>
    </row>
    <row r="122" spans="1:19" ht="330" x14ac:dyDescent="0.25">
      <c r="A122" t="s">
        <v>477</v>
      </c>
      <c r="B122" t="s">
        <v>478</v>
      </c>
      <c r="C122" s="3" t="s">
        <v>1224</v>
      </c>
      <c r="D122" s="3" t="s">
        <v>1225</v>
      </c>
      <c r="E122" s="3" t="s">
        <v>866</v>
      </c>
      <c r="F122" s="3" t="s">
        <v>867</v>
      </c>
      <c r="G122" s="3" t="s">
        <v>961</v>
      </c>
      <c r="H122" s="3" t="s">
        <v>484</v>
      </c>
      <c r="I122" s="3" t="s">
        <v>1</v>
      </c>
      <c r="J122" t="s">
        <v>26</v>
      </c>
      <c r="K122" s="3" t="s">
        <v>484</v>
      </c>
      <c r="L122" s="3" t="s">
        <v>1</v>
      </c>
      <c r="M122" s="3" t="s">
        <v>26</v>
      </c>
      <c r="N122" s="3" t="s">
        <v>484</v>
      </c>
      <c r="O122" s="3" t="s">
        <v>1</v>
      </c>
      <c r="P122" t="s">
        <v>1297</v>
      </c>
      <c r="Q122" s="3" t="s">
        <v>501</v>
      </c>
      <c r="R122" s="3" t="s">
        <v>1</v>
      </c>
      <c r="S122">
        <f t="shared" si="1"/>
        <v>880</v>
      </c>
    </row>
    <row r="123" spans="1:19" ht="330" x14ac:dyDescent="0.25">
      <c r="A123" t="s">
        <v>477</v>
      </c>
      <c r="B123" t="s">
        <v>478</v>
      </c>
      <c r="C123" s="3" t="s">
        <v>1224</v>
      </c>
      <c r="D123" s="3" t="s">
        <v>1225</v>
      </c>
      <c r="E123" s="3" t="s">
        <v>870</v>
      </c>
      <c r="F123" s="3" t="s">
        <v>867</v>
      </c>
      <c r="G123" s="3" t="s">
        <v>26</v>
      </c>
      <c r="H123" s="3" t="s">
        <v>484</v>
      </c>
      <c r="I123" s="3" t="s">
        <v>1</v>
      </c>
      <c r="J123" t="s">
        <v>26</v>
      </c>
      <c r="K123" s="3" t="s">
        <v>484</v>
      </c>
      <c r="L123" s="3" t="s">
        <v>1</v>
      </c>
      <c r="M123" s="3" t="s">
        <v>1239</v>
      </c>
      <c r="N123" s="3" t="s">
        <v>484</v>
      </c>
      <c r="O123" s="3" t="s">
        <v>1</v>
      </c>
      <c r="P123" t="s">
        <v>372</v>
      </c>
      <c r="Q123" s="3" t="s">
        <v>484</v>
      </c>
      <c r="R123" s="3" t="s">
        <v>1</v>
      </c>
      <c r="S123">
        <f t="shared" si="1"/>
        <v>887</v>
      </c>
    </row>
    <row r="124" spans="1:19" ht="330" x14ac:dyDescent="0.25">
      <c r="A124" t="s">
        <v>477</v>
      </c>
      <c r="B124" t="s">
        <v>478</v>
      </c>
      <c r="C124" s="3" t="s">
        <v>1224</v>
      </c>
      <c r="D124" s="3" t="s">
        <v>1225</v>
      </c>
      <c r="E124" s="3" t="s">
        <v>873</v>
      </c>
      <c r="F124" s="3" t="s">
        <v>867</v>
      </c>
      <c r="G124" s="3" t="s">
        <v>35</v>
      </c>
      <c r="H124" s="3" t="s">
        <v>484</v>
      </c>
      <c r="I124" s="3" t="s">
        <v>1</v>
      </c>
      <c r="J124" t="s">
        <v>35</v>
      </c>
      <c r="K124" s="3" t="s">
        <v>484</v>
      </c>
      <c r="L124" s="3" t="s">
        <v>1</v>
      </c>
      <c r="M124" s="3" t="s">
        <v>1259</v>
      </c>
      <c r="N124" s="3" t="s">
        <v>484</v>
      </c>
      <c r="O124" s="3" t="s">
        <v>1</v>
      </c>
      <c r="P124" t="s">
        <v>447</v>
      </c>
      <c r="Q124" s="3" t="s">
        <v>484</v>
      </c>
      <c r="R124" s="3" t="s">
        <v>1</v>
      </c>
      <c r="S124">
        <f t="shared" si="1"/>
        <v>884</v>
      </c>
    </row>
    <row r="125" spans="1:19" ht="330" x14ac:dyDescent="0.25">
      <c r="A125" t="s">
        <v>477</v>
      </c>
      <c r="B125" t="s">
        <v>478</v>
      </c>
      <c r="C125" s="3" t="s">
        <v>1224</v>
      </c>
      <c r="D125" s="3" t="s">
        <v>1225</v>
      </c>
      <c r="E125" s="3" t="s">
        <v>876</v>
      </c>
      <c r="F125" s="3" t="s">
        <v>867</v>
      </c>
      <c r="G125" s="3" t="s">
        <v>397</v>
      </c>
      <c r="H125" s="3" t="s">
        <v>484</v>
      </c>
      <c r="I125" s="3" t="s">
        <v>1</v>
      </c>
      <c r="J125" t="s">
        <v>26</v>
      </c>
      <c r="K125" s="3" t="s">
        <v>484</v>
      </c>
      <c r="L125" s="3" t="s">
        <v>1</v>
      </c>
      <c r="M125" s="3" t="s">
        <v>1212</v>
      </c>
      <c r="N125" s="3" t="s">
        <v>484</v>
      </c>
      <c r="O125" s="3" t="s">
        <v>1</v>
      </c>
      <c r="P125" t="s">
        <v>465</v>
      </c>
      <c r="Q125" s="3" t="s">
        <v>484</v>
      </c>
      <c r="R125" s="3" t="s">
        <v>1</v>
      </c>
      <c r="S125">
        <f t="shared" si="1"/>
        <v>878</v>
      </c>
    </row>
    <row r="126" spans="1:19" ht="330" x14ac:dyDescent="0.25">
      <c r="A126" t="s">
        <v>477</v>
      </c>
      <c r="B126" t="s">
        <v>478</v>
      </c>
      <c r="C126" s="3" t="s">
        <v>1224</v>
      </c>
      <c r="D126" s="3" t="s">
        <v>1225</v>
      </c>
      <c r="E126" s="3" t="s">
        <v>879</v>
      </c>
      <c r="F126" s="3" t="s">
        <v>867</v>
      </c>
      <c r="G126" s="3" t="s">
        <v>974</v>
      </c>
      <c r="H126" s="3" t="s">
        <v>484</v>
      </c>
      <c r="I126" s="3" t="s">
        <v>1</v>
      </c>
      <c r="J126" t="s">
        <v>26</v>
      </c>
      <c r="K126" s="3" t="s">
        <v>484</v>
      </c>
      <c r="L126" s="3" t="s">
        <v>1</v>
      </c>
      <c r="M126" s="3" t="s">
        <v>1239</v>
      </c>
      <c r="N126" s="3" t="s">
        <v>484</v>
      </c>
      <c r="O126" s="3" t="s">
        <v>1</v>
      </c>
      <c r="P126" t="s">
        <v>372</v>
      </c>
      <c r="Q126" s="3" t="s">
        <v>484</v>
      </c>
      <c r="R126" s="3" t="s">
        <v>1</v>
      </c>
      <c r="S126">
        <f t="shared" si="1"/>
        <v>877</v>
      </c>
    </row>
    <row r="127" spans="1:19" ht="330" x14ac:dyDescent="0.25">
      <c r="A127" t="s">
        <v>477</v>
      </c>
      <c r="B127" t="s">
        <v>478</v>
      </c>
      <c r="C127" s="3" t="s">
        <v>1224</v>
      </c>
      <c r="D127" s="3" t="s">
        <v>1225</v>
      </c>
      <c r="E127" s="3" t="s">
        <v>882</v>
      </c>
      <c r="F127" s="3" t="s">
        <v>883</v>
      </c>
      <c r="G127" s="3" t="s">
        <v>35</v>
      </c>
      <c r="H127" s="3" t="s">
        <v>3</v>
      </c>
      <c r="I127" s="3" t="s">
        <v>1</v>
      </c>
      <c r="J127" t="s">
        <v>26</v>
      </c>
      <c r="K127" s="3" t="s">
        <v>484</v>
      </c>
      <c r="L127" s="3" t="s">
        <v>1</v>
      </c>
      <c r="M127" s="3" t="s">
        <v>1268</v>
      </c>
      <c r="N127" s="3" t="s">
        <v>484</v>
      </c>
      <c r="O127" s="3" t="s">
        <v>1</v>
      </c>
      <c r="P127" t="s">
        <v>372</v>
      </c>
      <c r="Q127" s="3" t="s">
        <v>484</v>
      </c>
      <c r="R127" s="3" t="s">
        <v>1</v>
      </c>
      <c r="S127">
        <f t="shared" si="1"/>
        <v>880</v>
      </c>
    </row>
    <row r="128" spans="1:19" ht="330" x14ac:dyDescent="0.25">
      <c r="A128" t="s">
        <v>477</v>
      </c>
      <c r="B128" t="s">
        <v>478</v>
      </c>
      <c r="C128" s="3" t="s">
        <v>1224</v>
      </c>
      <c r="D128" s="3" t="s">
        <v>1225</v>
      </c>
      <c r="E128" s="3" t="s">
        <v>886</v>
      </c>
      <c r="F128" s="3" t="s">
        <v>883</v>
      </c>
      <c r="G128" s="3" t="s">
        <v>26</v>
      </c>
      <c r="H128" s="3" t="s">
        <v>484</v>
      </c>
      <c r="I128" s="3" t="s">
        <v>1</v>
      </c>
      <c r="J128" t="s">
        <v>26</v>
      </c>
      <c r="K128" s="3" t="s">
        <v>484</v>
      </c>
      <c r="L128" s="3" t="s">
        <v>1</v>
      </c>
      <c r="M128" s="3" t="s">
        <v>26</v>
      </c>
      <c r="N128" s="3" t="s">
        <v>484</v>
      </c>
      <c r="O128" s="3" t="s">
        <v>1</v>
      </c>
      <c r="P128" t="s">
        <v>465</v>
      </c>
      <c r="Q128" s="3" t="s">
        <v>484</v>
      </c>
      <c r="R128" s="3" t="s">
        <v>1</v>
      </c>
      <c r="S128">
        <f t="shared" si="1"/>
        <v>877</v>
      </c>
    </row>
    <row r="129" spans="1:19" ht="330" x14ac:dyDescent="0.25">
      <c r="A129" t="s">
        <v>477</v>
      </c>
      <c r="B129" t="s">
        <v>478</v>
      </c>
      <c r="C129" s="3" t="s">
        <v>1224</v>
      </c>
      <c r="D129" s="3" t="s">
        <v>1225</v>
      </c>
      <c r="E129" s="3" t="s">
        <v>889</v>
      </c>
      <c r="F129" s="3" t="s">
        <v>883</v>
      </c>
      <c r="G129" s="3" t="s">
        <v>26</v>
      </c>
      <c r="H129" s="3" t="s">
        <v>484</v>
      </c>
      <c r="I129" s="3" t="s">
        <v>1</v>
      </c>
      <c r="J129" t="s">
        <v>26</v>
      </c>
      <c r="K129" s="3" t="s">
        <v>484</v>
      </c>
      <c r="L129" s="3" t="s">
        <v>1</v>
      </c>
      <c r="M129" s="3" t="s">
        <v>26</v>
      </c>
      <c r="N129" s="3" t="s">
        <v>484</v>
      </c>
      <c r="O129" s="3" t="s">
        <v>1</v>
      </c>
      <c r="P129" t="s">
        <v>465</v>
      </c>
      <c r="Q129" s="3" t="s">
        <v>484</v>
      </c>
      <c r="R129" s="3" t="s">
        <v>1</v>
      </c>
      <c r="S129">
        <f t="shared" si="1"/>
        <v>867</v>
      </c>
    </row>
    <row r="130" spans="1:19" ht="330" x14ac:dyDescent="0.25">
      <c r="A130" t="s">
        <v>477</v>
      </c>
      <c r="B130" t="s">
        <v>478</v>
      </c>
      <c r="C130" s="3" t="s">
        <v>1224</v>
      </c>
      <c r="D130" s="3" t="s">
        <v>1225</v>
      </c>
      <c r="E130" s="3" t="s">
        <v>892</v>
      </c>
      <c r="F130" s="3" t="s">
        <v>883</v>
      </c>
      <c r="G130" s="3" t="s">
        <v>26</v>
      </c>
      <c r="H130" s="3" t="s">
        <v>484</v>
      </c>
      <c r="I130" s="3" t="s">
        <v>1</v>
      </c>
      <c r="J130" s="3" t="s">
        <v>961</v>
      </c>
      <c r="K130" s="3" t="s">
        <v>484</v>
      </c>
      <c r="L130" s="3" t="s">
        <v>1</v>
      </c>
      <c r="M130" s="3" t="s">
        <v>26</v>
      </c>
      <c r="N130" s="3" t="s">
        <v>484</v>
      </c>
      <c r="O130" s="3" t="s">
        <v>1</v>
      </c>
      <c r="P130" t="s">
        <v>372</v>
      </c>
      <c r="Q130" s="3" t="s">
        <v>484</v>
      </c>
      <c r="R130" s="3" t="s">
        <v>1</v>
      </c>
      <c r="S130">
        <f t="shared" si="1"/>
        <v>878</v>
      </c>
    </row>
    <row r="131" spans="1:19" ht="330" x14ac:dyDescent="0.25">
      <c r="A131" t="s">
        <v>477</v>
      </c>
      <c r="B131" t="s">
        <v>478</v>
      </c>
      <c r="C131" s="3" t="s">
        <v>1224</v>
      </c>
      <c r="D131" s="3" t="s">
        <v>1225</v>
      </c>
      <c r="E131" s="3" t="s">
        <v>895</v>
      </c>
      <c r="F131" s="3" t="s">
        <v>883</v>
      </c>
      <c r="G131" s="3" t="s">
        <v>26</v>
      </c>
      <c r="H131" s="3" t="s">
        <v>484</v>
      </c>
      <c r="I131" s="3" t="s">
        <v>1</v>
      </c>
      <c r="J131" t="s">
        <v>26</v>
      </c>
      <c r="K131" s="3" t="s">
        <v>484</v>
      </c>
      <c r="L131" s="3" t="s">
        <v>1</v>
      </c>
      <c r="M131" s="3" t="s">
        <v>1272</v>
      </c>
      <c r="N131" s="3" t="s">
        <v>484</v>
      </c>
      <c r="O131" s="3" t="s">
        <v>1</v>
      </c>
      <c r="P131" t="s">
        <v>953</v>
      </c>
      <c r="Q131" s="3" t="s">
        <v>484</v>
      </c>
      <c r="R131" s="3" t="s">
        <v>1</v>
      </c>
      <c r="S131">
        <f t="shared" ref="S131:S146" si="2">LEN(D131)+LEN(E131)</f>
        <v>892</v>
      </c>
    </row>
    <row r="132" spans="1:19" ht="330" x14ac:dyDescent="0.25">
      <c r="A132" t="s">
        <v>477</v>
      </c>
      <c r="B132" t="s">
        <v>478</v>
      </c>
      <c r="C132" s="3" t="s">
        <v>1224</v>
      </c>
      <c r="D132" s="3" t="s">
        <v>1225</v>
      </c>
      <c r="E132" s="3" t="s">
        <v>898</v>
      </c>
      <c r="F132" s="3" t="s">
        <v>899</v>
      </c>
      <c r="G132" s="3" t="s">
        <v>397</v>
      </c>
      <c r="H132" s="3" t="s">
        <v>484</v>
      </c>
      <c r="I132" s="3" t="s">
        <v>1</v>
      </c>
      <c r="J132" t="s">
        <v>26</v>
      </c>
      <c r="K132" s="3" t="s">
        <v>484</v>
      </c>
      <c r="L132" s="3" t="s">
        <v>1</v>
      </c>
      <c r="M132" s="3" t="s">
        <v>1239</v>
      </c>
      <c r="N132" s="3" t="s">
        <v>484</v>
      </c>
      <c r="O132" s="3" t="s">
        <v>1</v>
      </c>
      <c r="P132" t="s">
        <v>372</v>
      </c>
      <c r="Q132" s="3" t="s">
        <v>484</v>
      </c>
      <c r="R132" s="3" t="s">
        <v>1</v>
      </c>
      <c r="S132">
        <f t="shared" si="2"/>
        <v>877</v>
      </c>
    </row>
    <row r="133" spans="1:19" ht="330" x14ac:dyDescent="0.25">
      <c r="A133" t="s">
        <v>477</v>
      </c>
      <c r="B133" t="s">
        <v>478</v>
      </c>
      <c r="C133" s="3" t="s">
        <v>1224</v>
      </c>
      <c r="D133" s="3" t="s">
        <v>1225</v>
      </c>
      <c r="E133" s="3" t="s">
        <v>902</v>
      </c>
      <c r="F133" s="3" t="s">
        <v>899</v>
      </c>
      <c r="G133" s="3" t="s">
        <v>397</v>
      </c>
      <c r="H133" s="3" t="s">
        <v>484</v>
      </c>
      <c r="I133" s="3" t="s">
        <v>1</v>
      </c>
      <c r="J133" t="s">
        <v>26</v>
      </c>
      <c r="K133" s="3" t="s">
        <v>484</v>
      </c>
      <c r="L133" s="3" t="s">
        <v>1</v>
      </c>
      <c r="M133" s="3" t="s">
        <v>431</v>
      </c>
      <c r="N133" s="3" t="s">
        <v>484</v>
      </c>
      <c r="O133" s="3" t="s">
        <v>1</v>
      </c>
      <c r="P133" t="s">
        <v>372</v>
      </c>
      <c r="Q133" s="3" t="s">
        <v>484</v>
      </c>
      <c r="R133" s="3" t="s">
        <v>1</v>
      </c>
      <c r="S133">
        <f t="shared" si="2"/>
        <v>878</v>
      </c>
    </row>
    <row r="134" spans="1:19" ht="330" x14ac:dyDescent="0.25">
      <c r="A134" t="s">
        <v>477</v>
      </c>
      <c r="B134" t="s">
        <v>478</v>
      </c>
      <c r="C134" s="3" t="s">
        <v>1224</v>
      </c>
      <c r="D134" s="3" t="s">
        <v>1225</v>
      </c>
      <c r="E134" s="3" t="s">
        <v>905</v>
      </c>
      <c r="F134" s="3" t="s">
        <v>899</v>
      </c>
      <c r="G134" s="3" t="s">
        <v>961</v>
      </c>
      <c r="H134" s="3" t="s">
        <v>484</v>
      </c>
      <c r="I134" s="3" t="s">
        <v>1</v>
      </c>
      <c r="J134" t="s">
        <v>26</v>
      </c>
      <c r="K134" s="3" t="s">
        <v>484</v>
      </c>
      <c r="L134" s="3" t="s">
        <v>1</v>
      </c>
      <c r="M134" s="3" t="s">
        <v>431</v>
      </c>
      <c r="N134" s="3" t="s">
        <v>484</v>
      </c>
      <c r="O134" s="3" t="s">
        <v>1</v>
      </c>
      <c r="P134" t="s">
        <v>372</v>
      </c>
      <c r="Q134" s="3" t="s">
        <v>484</v>
      </c>
      <c r="R134" s="3" t="s">
        <v>1</v>
      </c>
      <c r="S134">
        <f t="shared" si="2"/>
        <v>869</v>
      </c>
    </row>
    <row r="135" spans="1:19" ht="330" x14ac:dyDescent="0.25">
      <c r="A135" t="s">
        <v>477</v>
      </c>
      <c r="B135" t="s">
        <v>478</v>
      </c>
      <c r="C135" s="3" t="s">
        <v>1224</v>
      </c>
      <c r="D135" s="3" t="s">
        <v>1225</v>
      </c>
      <c r="E135" s="3" t="s">
        <v>908</v>
      </c>
      <c r="F135" s="3" t="s">
        <v>899</v>
      </c>
      <c r="G135" s="3" t="s">
        <v>974</v>
      </c>
      <c r="H135" s="3" t="s">
        <v>484</v>
      </c>
      <c r="I135" s="3" t="s">
        <v>1</v>
      </c>
      <c r="J135" t="s">
        <v>26</v>
      </c>
      <c r="K135" s="3" t="s">
        <v>484</v>
      </c>
      <c r="L135" s="3" t="s">
        <v>1</v>
      </c>
      <c r="M135" s="3" t="s">
        <v>1273</v>
      </c>
      <c r="N135" s="3" t="s">
        <v>484</v>
      </c>
      <c r="O135" s="3" t="s">
        <v>1</v>
      </c>
      <c r="P135" t="s">
        <v>372</v>
      </c>
      <c r="Q135" s="3" t="s">
        <v>484</v>
      </c>
      <c r="R135" s="3" t="s">
        <v>1</v>
      </c>
      <c r="S135">
        <f t="shared" si="2"/>
        <v>872</v>
      </c>
    </row>
    <row r="136" spans="1:19" ht="330" x14ac:dyDescent="0.25">
      <c r="A136" t="s">
        <v>477</v>
      </c>
      <c r="B136" t="s">
        <v>478</v>
      </c>
      <c r="C136" s="3" t="s">
        <v>1224</v>
      </c>
      <c r="D136" s="3" t="s">
        <v>1225</v>
      </c>
      <c r="E136" s="3" t="s">
        <v>911</v>
      </c>
      <c r="F136" s="3" t="s">
        <v>899</v>
      </c>
      <c r="G136" s="3" t="s">
        <v>397</v>
      </c>
      <c r="H136" s="3" t="s">
        <v>484</v>
      </c>
      <c r="I136" s="3" t="s">
        <v>1</v>
      </c>
      <c r="J136" t="s">
        <v>26</v>
      </c>
      <c r="K136" s="3" t="s">
        <v>484</v>
      </c>
      <c r="L136" s="3" t="s">
        <v>1</v>
      </c>
      <c r="M136" s="3" t="s">
        <v>1239</v>
      </c>
      <c r="N136" s="3" t="s">
        <v>484</v>
      </c>
      <c r="O136" s="3" t="s">
        <v>1</v>
      </c>
      <c r="P136" t="s">
        <v>372</v>
      </c>
      <c r="Q136" s="3" t="s">
        <v>484</v>
      </c>
      <c r="R136" s="3" t="s">
        <v>1</v>
      </c>
      <c r="S136">
        <f t="shared" si="2"/>
        <v>886</v>
      </c>
    </row>
    <row r="137" spans="1:19" ht="330" x14ac:dyDescent="0.25">
      <c r="A137" t="s">
        <v>477</v>
      </c>
      <c r="B137" t="s">
        <v>478</v>
      </c>
      <c r="C137" s="3" t="s">
        <v>1224</v>
      </c>
      <c r="D137" s="3" t="s">
        <v>1225</v>
      </c>
      <c r="E137" s="3" t="s">
        <v>914</v>
      </c>
      <c r="F137" s="3" t="s">
        <v>645</v>
      </c>
      <c r="G137" s="3" t="s">
        <v>32</v>
      </c>
      <c r="H137" s="3" t="s">
        <v>484</v>
      </c>
      <c r="I137" s="3" t="s">
        <v>1</v>
      </c>
      <c r="J137" t="s">
        <v>32</v>
      </c>
      <c r="K137" s="3" t="s">
        <v>484</v>
      </c>
      <c r="L137" s="3" t="s">
        <v>1</v>
      </c>
      <c r="M137" s="3" t="s">
        <v>426</v>
      </c>
      <c r="N137" s="3" t="s">
        <v>501</v>
      </c>
      <c r="O137" s="3" t="s">
        <v>1</v>
      </c>
      <c r="P137" s="3" t="s">
        <v>1437</v>
      </c>
      <c r="Q137" s="3" t="s">
        <v>484</v>
      </c>
      <c r="R137" s="3" t="s">
        <v>1</v>
      </c>
      <c r="S137">
        <f t="shared" si="2"/>
        <v>900</v>
      </c>
    </row>
    <row r="138" spans="1:19" ht="330" x14ac:dyDescent="0.25">
      <c r="A138" t="s">
        <v>477</v>
      </c>
      <c r="B138" t="s">
        <v>478</v>
      </c>
      <c r="C138" s="3" t="s">
        <v>1224</v>
      </c>
      <c r="D138" s="3" t="s">
        <v>1225</v>
      </c>
      <c r="E138" s="3" t="s">
        <v>917</v>
      </c>
      <c r="F138" s="3" t="s">
        <v>772</v>
      </c>
      <c r="G138" s="3" t="s">
        <v>35</v>
      </c>
      <c r="H138" s="3" t="s">
        <v>484</v>
      </c>
      <c r="I138" s="3" t="s">
        <v>1</v>
      </c>
      <c r="J138" t="s">
        <v>26</v>
      </c>
      <c r="K138" s="3" t="s">
        <v>501</v>
      </c>
      <c r="L138" s="3" t="s">
        <v>1</v>
      </c>
      <c r="M138" s="3" t="s">
        <v>1159</v>
      </c>
      <c r="N138" s="3" t="s">
        <v>484</v>
      </c>
      <c r="O138" s="3" t="s">
        <v>1</v>
      </c>
      <c r="P138" t="s">
        <v>1283</v>
      </c>
      <c r="Q138" s="3" t="s">
        <v>484</v>
      </c>
      <c r="R138" s="3" t="s">
        <v>1</v>
      </c>
      <c r="S138">
        <f t="shared" si="2"/>
        <v>919</v>
      </c>
    </row>
    <row r="139" spans="1:19" ht="330" x14ac:dyDescent="0.25">
      <c r="A139" t="s">
        <v>477</v>
      </c>
      <c r="B139" t="s">
        <v>478</v>
      </c>
      <c r="C139" s="3" t="s">
        <v>1224</v>
      </c>
      <c r="D139" s="3" t="s">
        <v>1225</v>
      </c>
      <c r="E139" s="3" t="s">
        <v>920</v>
      </c>
      <c r="F139" s="3" t="s">
        <v>819</v>
      </c>
      <c r="G139" s="3" t="s">
        <v>35</v>
      </c>
      <c r="H139" s="3" t="s">
        <v>484</v>
      </c>
      <c r="I139" s="3" t="s">
        <v>1</v>
      </c>
      <c r="J139" t="s">
        <v>32</v>
      </c>
      <c r="K139" s="3" t="s">
        <v>501</v>
      </c>
      <c r="L139" s="3" t="s">
        <v>1</v>
      </c>
      <c r="M139" s="3" t="s">
        <v>26</v>
      </c>
      <c r="N139" s="3" t="s">
        <v>501</v>
      </c>
      <c r="O139" s="3" t="s">
        <v>1</v>
      </c>
      <c r="P139" t="s">
        <v>465</v>
      </c>
      <c r="Q139" s="3" t="s">
        <v>484</v>
      </c>
      <c r="R139" s="3" t="s">
        <v>1</v>
      </c>
      <c r="S139">
        <f t="shared" si="2"/>
        <v>922</v>
      </c>
    </row>
    <row r="140" spans="1:19" ht="330" x14ac:dyDescent="0.25">
      <c r="A140" t="s">
        <v>477</v>
      </c>
      <c r="B140" t="s">
        <v>478</v>
      </c>
      <c r="C140" s="3" t="s">
        <v>1224</v>
      </c>
      <c r="D140" s="3" t="s">
        <v>1225</v>
      </c>
      <c r="E140" s="3" t="s">
        <v>923</v>
      </c>
      <c r="F140" s="3" t="s">
        <v>867</v>
      </c>
      <c r="G140" s="3" t="s">
        <v>961</v>
      </c>
      <c r="H140" s="3" t="s">
        <v>484</v>
      </c>
      <c r="I140" s="3" t="s">
        <v>1</v>
      </c>
      <c r="J140" t="s">
        <v>26</v>
      </c>
      <c r="K140" s="3" t="s">
        <v>484</v>
      </c>
      <c r="L140" s="3" t="s">
        <v>1</v>
      </c>
      <c r="M140" s="3" t="s">
        <v>1028</v>
      </c>
      <c r="N140" s="3" t="s">
        <v>484</v>
      </c>
      <c r="O140" s="3" t="s">
        <v>1</v>
      </c>
      <c r="P140" t="s">
        <v>372</v>
      </c>
      <c r="Q140" s="3" t="s">
        <v>484</v>
      </c>
      <c r="R140" s="3" t="s">
        <v>1</v>
      </c>
      <c r="S140">
        <f t="shared" si="2"/>
        <v>910</v>
      </c>
    </row>
    <row r="141" spans="1:19" ht="330" x14ac:dyDescent="0.25">
      <c r="A141" t="s">
        <v>477</v>
      </c>
      <c r="B141" t="s">
        <v>478</v>
      </c>
      <c r="C141" s="3" t="s">
        <v>1224</v>
      </c>
      <c r="D141" s="3" t="s">
        <v>1225</v>
      </c>
      <c r="E141" s="3" t="s">
        <v>926</v>
      </c>
      <c r="F141" s="3" t="s">
        <v>523</v>
      </c>
      <c r="G141" s="3" t="s">
        <v>35</v>
      </c>
      <c r="H141" s="3" t="s">
        <v>501</v>
      </c>
      <c r="I141" s="3" t="s">
        <v>1</v>
      </c>
      <c r="J141" t="s">
        <v>35</v>
      </c>
      <c r="K141" s="3" t="s">
        <v>501</v>
      </c>
      <c r="L141" s="3" t="s">
        <v>1</v>
      </c>
      <c r="M141" s="3" t="s">
        <v>1274</v>
      </c>
      <c r="N141" s="3" t="s">
        <v>501</v>
      </c>
      <c r="O141" s="3" t="s">
        <v>1</v>
      </c>
      <c r="P141" t="s">
        <v>447</v>
      </c>
      <c r="Q141" s="3" t="s">
        <v>501</v>
      </c>
      <c r="S141">
        <f t="shared" si="2"/>
        <v>901</v>
      </c>
    </row>
    <row r="142" spans="1:19" ht="330" x14ac:dyDescent="0.25">
      <c r="A142" t="s">
        <v>477</v>
      </c>
      <c r="B142" t="s">
        <v>478</v>
      </c>
      <c r="C142" s="3" t="s">
        <v>1224</v>
      </c>
      <c r="D142" s="3" t="s">
        <v>1225</v>
      </c>
      <c r="E142" s="3" t="s">
        <v>929</v>
      </c>
      <c r="F142" s="3" t="s">
        <v>629</v>
      </c>
      <c r="G142" s="3" t="s">
        <v>961</v>
      </c>
      <c r="H142" s="3" t="s">
        <v>501</v>
      </c>
      <c r="I142" s="3" t="s">
        <v>1</v>
      </c>
      <c r="J142" t="s">
        <v>35</v>
      </c>
      <c r="K142" s="3" t="s">
        <v>484</v>
      </c>
      <c r="L142" s="3" t="s">
        <v>1</v>
      </c>
      <c r="M142" s="3" t="s">
        <v>1067</v>
      </c>
      <c r="N142" s="3" t="s">
        <v>484</v>
      </c>
      <c r="O142" s="3" t="s">
        <v>1</v>
      </c>
      <c r="P142" t="s">
        <v>465</v>
      </c>
      <c r="Q142" s="3" t="s">
        <v>501</v>
      </c>
      <c r="R142" s="3" t="s">
        <v>1</v>
      </c>
      <c r="S142">
        <f t="shared" si="2"/>
        <v>877</v>
      </c>
    </row>
    <row r="143" spans="1:19" ht="330" x14ac:dyDescent="0.25">
      <c r="A143" t="s">
        <v>477</v>
      </c>
      <c r="B143" t="s">
        <v>478</v>
      </c>
      <c r="C143" s="3" t="s">
        <v>1224</v>
      </c>
      <c r="D143" s="3" t="s">
        <v>1225</v>
      </c>
      <c r="E143" s="3" t="s">
        <v>932</v>
      </c>
      <c r="F143" s="3" t="s">
        <v>597</v>
      </c>
      <c r="G143" s="3" t="s">
        <v>1220</v>
      </c>
      <c r="H143" s="3" t="s">
        <v>501</v>
      </c>
      <c r="I143" s="3" t="s">
        <v>1</v>
      </c>
      <c r="J143" t="s">
        <v>26</v>
      </c>
      <c r="K143" s="3" t="s">
        <v>501</v>
      </c>
      <c r="L143" s="3" t="s">
        <v>1</v>
      </c>
      <c r="M143" s="3" t="s">
        <v>1275</v>
      </c>
      <c r="N143" s="3" t="s">
        <v>501</v>
      </c>
      <c r="O143" s="3" t="s">
        <v>1</v>
      </c>
      <c r="P143" t="s">
        <v>1436</v>
      </c>
      <c r="Q143" s="3" t="s">
        <v>484</v>
      </c>
      <c r="R143" s="3" t="s">
        <v>1</v>
      </c>
      <c r="S143">
        <f t="shared" si="2"/>
        <v>907</v>
      </c>
    </row>
    <row r="144" spans="1:19" ht="330" x14ac:dyDescent="0.25">
      <c r="A144" t="s">
        <v>477</v>
      </c>
      <c r="B144" t="s">
        <v>478</v>
      </c>
      <c r="C144" s="3" t="s">
        <v>1224</v>
      </c>
      <c r="D144" s="3" t="s">
        <v>1225</v>
      </c>
      <c r="E144" s="3" t="s">
        <v>935</v>
      </c>
      <c r="F144" s="3" t="s">
        <v>549</v>
      </c>
      <c r="G144" s="3" t="s">
        <v>26</v>
      </c>
      <c r="H144" s="3" t="s">
        <v>501</v>
      </c>
      <c r="I144" s="3" t="s">
        <v>1</v>
      </c>
      <c r="J144" s="3" t="s">
        <v>1389</v>
      </c>
      <c r="K144" s="3" t="s">
        <v>501</v>
      </c>
      <c r="L144" s="3" t="s">
        <v>1</v>
      </c>
      <c r="M144" s="3" t="s">
        <v>1050</v>
      </c>
      <c r="N144" s="3" t="s">
        <v>501</v>
      </c>
      <c r="O144" s="3" t="s">
        <v>1</v>
      </c>
      <c r="P144" t="s">
        <v>953</v>
      </c>
      <c r="Q144" s="3" t="s">
        <v>484</v>
      </c>
      <c r="R144" s="3" t="s">
        <v>1</v>
      </c>
      <c r="S144">
        <f t="shared" si="2"/>
        <v>897</v>
      </c>
    </row>
    <row r="145" spans="1:19" ht="330" x14ac:dyDescent="0.25">
      <c r="A145" t="s">
        <v>477</v>
      </c>
      <c r="B145" t="s">
        <v>478</v>
      </c>
      <c r="C145" s="3" t="s">
        <v>1224</v>
      </c>
      <c r="D145" s="3" t="s">
        <v>1225</v>
      </c>
      <c r="E145" s="3" t="s">
        <v>938</v>
      </c>
      <c r="F145" s="3" t="s">
        <v>883</v>
      </c>
      <c r="G145" s="3" t="s">
        <v>26</v>
      </c>
      <c r="H145" s="3" t="s">
        <v>484</v>
      </c>
      <c r="I145" s="3" t="s">
        <v>1</v>
      </c>
      <c r="J145" t="s">
        <v>26</v>
      </c>
      <c r="K145" s="3" t="s">
        <v>484</v>
      </c>
      <c r="L145" s="3" t="s">
        <v>1</v>
      </c>
      <c r="M145" s="3" t="s">
        <v>1276</v>
      </c>
      <c r="N145" s="3" t="s">
        <v>484</v>
      </c>
      <c r="O145" s="3" t="s">
        <v>2</v>
      </c>
      <c r="P145" t="s">
        <v>953</v>
      </c>
      <c r="Q145" s="3" t="s">
        <v>484</v>
      </c>
      <c r="R145" s="3" t="s">
        <v>1</v>
      </c>
      <c r="S145">
        <f t="shared" si="2"/>
        <v>904</v>
      </c>
    </row>
    <row r="146" spans="1:19" ht="330" x14ac:dyDescent="0.25">
      <c r="A146" t="s">
        <v>477</v>
      </c>
      <c r="B146" t="s">
        <v>478</v>
      </c>
      <c r="C146" s="3" t="s">
        <v>1224</v>
      </c>
      <c r="D146" s="3" t="s">
        <v>1225</v>
      </c>
      <c r="E146" s="3" t="s">
        <v>941</v>
      </c>
      <c r="F146" s="3" t="s">
        <v>523</v>
      </c>
      <c r="G146" s="3" t="s">
        <v>35</v>
      </c>
      <c r="H146" s="3" t="s">
        <v>501</v>
      </c>
      <c r="I146" s="3" t="s">
        <v>1</v>
      </c>
      <c r="J146" t="s">
        <v>35</v>
      </c>
      <c r="K146" s="3" t="s">
        <v>501</v>
      </c>
      <c r="L146" s="3" t="s">
        <v>1</v>
      </c>
      <c r="M146" s="3" t="s">
        <v>1050</v>
      </c>
      <c r="N146" s="3" t="s">
        <v>501</v>
      </c>
      <c r="O146" s="3" t="s">
        <v>1</v>
      </c>
      <c r="P146" t="s">
        <v>1283</v>
      </c>
      <c r="Q146" s="3" t="s">
        <v>501</v>
      </c>
      <c r="R146" s="3" t="s">
        <v>1</v>
      </c>
      <c r="S146">
        <f t="shared" si="2"/>
        <v>902</v>
      </c>
    </row>
  </sheetData>
  <autoFilter ref="A1:R146" xr:uid="{8064F430-2981-4241-BE50-338BF1265939}"/>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a130a7a-bc40-4ffa-af7a-de996120f7f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78EF26E023A074EAC2EA7A92A3CD759" ma:contentTypeVersion="9" ma:contentTypeDescription="Een nieuw document maken." ma:contentTypeScope="" ma:versionID="c238ea5a956cd072d2f1b1268849223c">
  <xsd:schema xmlns:xsd="http://www.w3.org/2001/XMLSchema" xmlns:xs="http://www.w3.org/2001/XMLSchema" xmlns:p="http://schemas.microsoft.com/office/2006/metadata/properties" xmlns:ns3="1a130a7a-bc40-4ffa-af7a-de996120f7ff" xmlns:ns4="660125eb-e6a8-4abe-9b3c-c6f9215d65c3" targetNamespace="http://schemas.microsoft.com/office/2006/metadata/properties" ma:root="true" ma:fieldsID="7925cc02fde225f33287346db7ac1fc9" ns3:_="" ns4:_="">
    <xsd:import namespace="1a130a7a-bc40-4ffa-af7a-de996120f7ff"/>
    <xsd:import namespace="660125eb-e6a8-4abe-9b3c-c6f9215d65c3"/>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130a7a-bc40-4ffa-af7a-de996120f7ff"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0125eb-e6a8-4abe-9b3c-c6f9215d65c3" elementFormDefault="qualified">
    <xsd:import namespace="http://schemas.microsoft.com/office/2006/documentManagement/types"/>
    <xsd:import namespace="http://schemas.microsoft.com/office/infopath/2007/PartnerControls"/>
    <xsd:element name="SharedWithUsers" ma:index="9"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Gedeeld met details" ma:internalName="SharedWithDetails" ma:readOnly="true">
      <xsd:simpleType>
        <xsd:restriction base="dms:Note">
          <xsd:maxLength value="255"/>
        </xsd:restriction>
      </xsd:simpleType>
    </xsd:element>
    <xsd:element name="SharingHintHash" ma:index="11"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406A1B-9EB6-4CD1-99D2-1C80250ED8C2}">
  <ds:schemaRefs>
    <ds:schemaRef ds:uri="660125eb-e6a8-4abe-9b3c-c6f9215d65c3"/>
    <ds:schemaRef ds:uri="http://purl.org/dc/elements/1.1/"/>
    <ds:schemaRef ds:uri="http://www.w3.org/XML/1998/namespace"/>
    <ds:schemaRef ds:uri="http://schemas.microsoft.com/office/2006/metadata/properties"/>
    <ds:schemaRef ds:uri="1a130a7a-bc40-4ffa-af7a-de996120f7ff"/>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6EA0F151-1341-4F82-B853-CCAC385DDDFA}">
  <ds:schemaRefs>
    <ds:schemaRef ds:uri="http://schemas.microsoft.com/sharepoint/v3/contenttype/forms"/>
  </ds:schemaRefs>
</ds:datastoreItem>
</file>

<file path=customXml/itemProps3.xml><?xml version="1.0" encoding="utf-8"?>
<ds:datastoreItem xmlns:ds="http://schemas.openxmlformats.org/officeDocument/2006/customXml" ds:itemID="{48298C56-96CD-41F0-9920-795E0CF41E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130a7a-bc40-4ffa-af7a-de996120f7ff"/>
    <ds:schemaRef ds:uri="660125eb-e6a8-4abe-9b3c-c6f9215d65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Scoring</vt:lpstr>
      <vt:lpstr>Analysis</vt:lpstr>
      <vt:lpstr>Simple untuned</vt:lpstr>
      <vt:lpstr>Simple</vt:lpstr>
      <vt:lpstr>Comple untuned</vt:lpstr>
      <vt:lpstr>Complex</vt:lpstr>
      <vt:lpstr>Complex-Prio-Profession</vt:lpstr>
      <vt:lpstr>Complex-Prio-Food</vt:lpstr>
      <vt:lpstr>Complex-Prio-Sentiment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RAJEEV YADALA</dc:creator>
  <cp:keywords/>
  <dc:description/>
  <cp:lastModifiedBy>RAJEEV YADALA</cp:lastModifiedBy>
  <cp:revision/>
  <dcterms:created xsi:type="dcterms:W3CDTF">2015-06-05T18:17:20Z</dcterms:created>
  <dcterms:modified xsi:type="dcterms:W3CDTF">2025-08-03T21:33:44Z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0x010100878EF26E023A074EAC2EA7A92A3CD759</vt:lpwstr>
  </property>
</Properties>
</file>