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u\OneDrive\Desktop\"/>
    </mc:Choice>
  </mc:AlternateContent>
  <xr:revisionPtr revIDLastSave="75" documentId="8_{0F010FB5-763D-4808-9968-A982209AB46E}" xr6:coauthVersionLast="44" xr6:coauthVersionMax="44" xr10:uidLastSave="{91702520-9F4F-40F5-A677-E39378401B88}"/>
  <bookViews>
    <workbookView xWindow="-108" yWindow="-108" windowWidth="23256" windowHeight="12576" xr2:uid="{0B817ABA-6BA5-4B0D-8AF4-BC3239341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1" i="1" l="1"/>
  <c r="O22" i="1"/>
  <c r="N22" i="1"/>
  <c r="Q14" i="1"/>
  <c r="J6" i="1"/>
  <c r="Q13" i="1"/>
  <c r="P13" i="1"/>
  <c r="M13" i="1" l="1"/>
  <c r="M14" i="1" s="1"/>
  <c r="N14" i="1" s="1"/>
  <c r="M16" i="1"/>
  <c r="N16" i="1" s="1"/>
  <c r="M15" i="1" l="1"/>
  <c r="N15" i="1" s="1"/>
  <c r="N13" i="1"/>
  <c r="H7" i="1"/>
  <c r="J7" i="1" s="1"/>
  <c r="H6" i="1"/>
  <c r="H5" i="1"/>
  <c r="H4" i="1"/>
</calcChain>
</file>

<file path=xl/sharedStrings.xml><?xml version="1.0" encoding="utf-8"?>
<sst xmlns="http://schemas.openxmlformats.org/spreadsheetml/2006/main" count="32" uniqueCount="28">
  <si>
    <t>Human Body dimensions</t>
  </si>
  <si>
    <t>Mid Riff to Shoulder</t>
  </si>
  <si>
    <t>in m</t>
  </si>
  <si>
    <t>Shoulder to elbow</t>
  </si>
  <si>
    <t>0.129H</t>
  </si>
  <si>
    <t>0.186H</t>
  </si>
  <si>
    <t>Elbow to wrist</t>
  </si>
  <si>
    <t>0.146H</t>
  </si>
  <si>
    <t>Wrist to digits</t>
  </si>
  <si>
    <t>0.108H</t>
  </si>
  <si>
    <t>For Modeling</t>
  </si>
  <si>
    <t>3x3x0.05</t>
  </si>
  <si>
    <t>Link 1</t>
  </si>
  <si>
    <t>Table</t>
  </si>
  <si>
    <t>0.05x0.31806x0.025</t>
  </si>
  <si>
    <t>Link 2</t>
  </si>
  <si>
    <t>0.05x0.24966x0.025</t>
  </si>
  <si>
    <t>Gripper</t>
  </si>
  <si>
    <t>0.125x0.125x0.0125</t>
  </si>
  <si>
    <t>Link 3</t>
  </si>
  <si>
    <t>0.02x0.09234x0.025</t>
  </si>
  <si>
    <t>COM Z axis</t>
  </si>
  <si>
    <t>Human Height</t>
  </si>
  <si>
    <t>For Second modeling</t>
  </si>
  <si>
    <t>Wall</t>
  </si>
  <si>
    <t>0.5x0.05x0.5</t>
  </si>
  <si>
    <t>0.125x0.0125x0.125</t>
  </si>
  <si>
    <t>0.09234x0.02x0.025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</si>
</sst>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DFD91-B61D-4657-84B2-10E17A89EE2F}">
  <dimension ref="E2:Q23"/>
  <sheetViews>
    <sheetView tabSelected="1" workbookViewId="0">
      <selection activeCell="H23" sqref="H22:H23"/>
    </sheetView>
  </sheetViews>
  <sheetFormatPr defaultRowHeight="14.4" x14ac:dyDescent="0.3"/>
  <cols>
    <col min="5" max="5" width="11.6640625" bestFit="1" customWidth="1"/>
    <col min="6" max="6" width="21.109375" bestFit="1" customWidth="1"/>
    <col min="13" max="13" width="12.44140625" bestFit="1" customWidth="1"/>
    <col min="14" max="14" width="10.21875" bestFit="1" customWidth="1"/>
  </cols>
  <sheetData>
    <row r="2" spans="5:17" ht="15" thickBot="1" x14ac:dyDescent="0.35"/>
    <row r="3" spans="5:17" x14ac:dyDescent="0.3">
      <c r="F3" s="10" t="s">
        <v>0</v>
      </c>
      <c r="G3" s="11"/>
      <c r="H3" s="8" t="s">
        <v>2</v>
      </c>
      <c r="M3" t="s">
        <v>22</v>
      </c>
      <c r="N3">
        <v>1.71</v>
      </c>
    </row>
    <row r="4" spans="5:17" x14ac:dyDescent="0.3">
      <c r="F4" s="3" t="s">
        <v>1</v>
      </c>
      <c r="G4" s="2" t="s">
        <v>4</v>
      </c>
      <c r="H4" s="4">
        <f>0.129*N3</f>
        <v>0.22059000000000001</v>
      </c>
    </row>
    <row r="5" spans="5:17" x14ac:dyDescent="0.3">
      <c r="F5" s="3" t="s">
        <v>3</v>
      </c>
      <c r="G5" s="2" t="s">
        <v>5</v>
      </c>
      <c r="H5" s="4">
        <f>0.186*N3</f>
        <v>0.31806000000000001</v>
      </c>
    </row>
    <row r="6" spans="5:17" x14ac:dyDescent="0.3">
      <c r="E6" s="1"/>
      <c r="F6" s="3" t="s">
        <v>6</v>
      </c>
      <c r="G6" s="2" t="s">
        <v>7</v>
      </c>
      <c r="H6" s="4">
        <f>0.146*N3</f>
        <v>0.24965999999999999</v>
      </c>
      <c r="J6">
        <f>H6/2</f>
        <v>0.12483</v>
      </c>
    </row>
    <row r="7" spans="5:17" ht="15" thickBot="1" x14ac:dyDescent="0.35">
      <c r="F7" s="5" t="s">
        <v>8</v>
      </c>
      <c r="G7" s="6" t="s">
        <v>9</v>
      </c>
      <c r="H7" s="7">
        <f>0.108*N3</f>
        <v>0.18467999999999998</v>
      </c>
      <c r="J7">
        <f>H7/2</f>
        <v>9.2339999999999992E-2</v>
      </c>
    </row>
    <row r="11" spans="5:17" x14ac:dyDescent="0.3">
      <c r="E11" t="s">
        <v>10</v>
      </c>
    </row>
    <row r="12" spans="5:17" x14ac:dyDescent="0.3">
      <c r="E12" t="s">
        <v>13</v>
      </c>
      <c r="F12" t="s">
        <v>11</v>
      </c>
      <c r="N12" s="9" t="s">
        <v>21</v>
      </c>
    </row>
    <row r="13" spans="5:17" x14ac:dyDescent="0.3">
      <c r="E13" t="s">
        <v>12</v>
      </c>
      <c r="F13" t="s">
        <v>14</v>
      </c>
      <c r="M13">
        <f>0.025/2</f>
        <v>1.2500000000000001E-2</v>
      </c>
      <c r="N13">
        <f>M13+0.025+0.025+0.0125+0.05</f>
        <v>0.125</v>
      </c>
      <c r="P13">
        <f>1.5-(H5/2)</f>
        <v>1.34097</v>
      </c>
      <c r="Q13">
        <f>1.5-H5</f>
        <v>1.18194</v>
      </c>
    </row>
    <row r="14" spans="5:17" x14ac:dyDescent="0.3">
      <c r="E14" t="s">
        <v>15</v>
      </c>
      <c r="F14" t="s">
        <v>16</v>
      </c>
      <c r="M14">
        <f>M13</f>
        <v>1.2500000000000001E-2</v>
      </c>
      <c r="N14">
        <f>M14+0.025+0.0125+0.05</f>
        <v>0.1</v>
      </c>
      <c r="Q14">
        <f>Q13-J6</f>
        <v>1.05711</v>
      </c>
    </row>
    <row r="15" spans="5:17" x14ac:dyDescent="0.3">
      <c r="E15" t="s">
        <v>19</v>
      </c>
      <c r="F15" t="s">
        <v>20</v>
      </c>
      <c r="M15">
        <f>M14</f>
        <v>1.2500000000000001E-2</v>
      </c>
      <c r="N15">
        <f>M15+0.0125+0.05</f>
        <v>7.5000000000000011E-2</v>
      </c>
    </row>
    <row r="16" spans="5:17" x14ac:dyDescent="0.3">
      <c r="E16" t="s">
        <v>17</v>
      </c>
      <c r="F16" t="s">
        <v>18</v>
      </c>
      <c r="M16">
        <f>0.0125/2</f>
        <v>6.2500000000000003E-3</v>
      </c>
      <c r="N16">
        <f>M16+0.05</f>
        <v>5.6250000000000001E-2</v>
      </c>
    </row>
    <row r="19" spans="5:15" x14ac:dyDescent="0.3">
      <c r="E19" t="s">
        <v>23</v>
      </c>
    </row>
    <row r="20" spans="5:15" x14ac:dyDescent="0.3">
      <c r="E20" t="s">
        <v>13</v>
      </c>
      <c r="F20" t="s">
        <v>11</v>
      </c>
    </row>
    <row r="21" spans="5:15" x14ac:dyDescent="0.3">
      <c r="E21" t="s">
        <v>24</v>
      </c>
      <c r="F21" t="s">
        <v>25</v>
      </c>
      <c r="N21">
        <v>0.3</v>
      </c>
      <c r="O21">
        <f>N21-0.1875</f>
        <v>0.11249999999999999</v>
      </c>
    </row>
    <row r="22" spans="5:15" x14ac:dyDescent="0.3">
      <c r="E22" t="s">
        <v>17</v>
      </c>
      <c r="F22" t="s">
        <v>26</v>
      </c>
      <c r="N22">
        <f>0.3-(0.375/2)</f>
        <v>0.11249999999999999</v>
      </c>
      <c r="O22">
        <f>(0.0125/2)+(0.025)</f>
        <v>3.125E-2</v>
      </c>
    </row>
    <row r="23" spans="5:15" x14ac:dyDescent="0.3">
      <c r="E23" t="s">
        <v>19</v>
      </c>
      <c r="F23" t="s">
        <v>27</v>
      </c>
    </row>
  </sheetData>
  <mergeCells count="1">
    <mergeCell ref="F3:G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srikumar muralidharan</dc:creator>
  <cp:lastModifiedBy>srikumar muralidharan</cp:lastModifiedBy>
  <dcterms:created xsi:type="dcterms:W3CDTF">2019-12-01T22:26:51Z</dcterms:created>
  <dcterms:modified xsi:type="dcterms:W3CDTF">2019-12-12T02:07:48Z</dcterms:modified>
</cp:coreProperties>
</file>