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8_{70A92EF2-29B0-474E-928B-923E5B81FEE5}" xr6:coauthVersionLast="47" xr6:coauthVersionMax="47" xr10:uidLastSave="{00000000-0000-0000-0000-000000000000}"/>
  <bookViews>
    <workbookView xWindow="0" yWindow="760" windowWidth="34560" windowHeight="19920" activeTab="1" xr2:uid="{989CF92F-7A89-2246-9E72-75D77B4E8A2A}"/>
  </bookViews>
  <sheets>
    <sheet name="F S NUMBER" sheetId="4" r:id="rId1"/>
    <sheet name="THE ACTUAL FSN" sheetId="2" r:id="rId2"/>
    <sheet name="C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8" i="2" l="1"/>
  <c r="AZ8" i="2"/>
  <c r="E2" i="3" a="1"/>
  <c r="E2" i="3" s="1"/>
  <c r="B2" i="3"/>
  <c r="W8" i="2"/>
  <c r="R8" i="2"/>
  <c r="AN8" i="2"/>
  <c r="AI8" i="2"/>
  <c r="AZ11" i="2"/>
  <c r="BD6" i="2"/>
  <c r="AY6" i="2"/>
  <c r="AI11" i="2"/>
  <c r="AM6" i="2"/>
  <c r="AH6" i="2"/>
  <c r="R11" i="2"/>
  <c r="V6" i="2"/>
  <c r="Q6" i="2"/>
  <c r="F11" i="2"/>
  <c r="F6" i="2"/>
  <c r="F8" i="2"/>
  <c r="F9" i="2" s="1"/>
  <c r="M6" i="4"/>
  <c r="CG13" i="2"/>
  <c r="CG23" i="2" s="1"/>
  <c r="C2" i="3"/>
  <c r="D1" i="3"/>
  <c r="D2" i="3"/>
  <c r="C1" i="3"/>
  <c r="BZ13" i="2"/>
  <c r="BS13" i="2"/>
  <c r="BS23" i="2" s="1"/>
  <c r="BL13" i="2"/>
  <c r="BL23" i="2" s="1"/>
  <c r="F19" i="2"/>
  <c r="BL22" i="2" l="1"/>
  <c r="CG22" i="2"/>
  <c r="AZ13" i="2"/>
  <c r="AZ23" i="2" s="1"/>
  <c r="AZ22" i="2"/>
  <c r="BS22" i="2"/>
  <c r="AI13" i="2"/>
  <c r="AI22" i="2" s="1"/>
  <c r="R13" i="2"/>
  <c r="B5" i="3"/>
  <c r="F13" i="2"/>
  <c r="F14" i="2" s="1"/>
  <c r="L8" i="4" s="1"/>
  <c r="BE13" i="2"/>
  <c r="AU13" i="2"/>
  <c r="AN13" i="2"/>
  <c r="AN22" i="2" s="1"/>
  <c r="AD13" i="2"/>
  <c r="W13" i="2"/>
  <c r="M13" i="2"/>
  <c r="M23" i="2" l="1"/>
  <c r="M22" i="2"/>
  <c r="BE22" i="2"/>
  <c r="BE23" i="2"/>
  <c r="AU23" i="2"/>
  <c r="AU22" i="2"/>
  <c r="AI23" i="2"/>
  <c r="AN23" i="2"/>
  <c r="AD22" i="2"/>
  <c r="AD23" i="2"/>
  <c r="W23" i="2"/>
  <c r="W22" i="2"/>
  <c r="R22" i="2"/>
  <c r="R23" i="2"/>
  <c r="B6" i="3"/>
  <c r="C5" i="3"/>
  <c r="D5" i="3" s="1"/>
  <c r="F16" i="2"/>
  <c r="F20" i="2" s="1"/>
  <c r="I8" i="4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D5" i="4" l="1"/>
  <c r="J8" i="4" s="1"/>
  <c r="F23" i="2"/>
  <c r="F22" i="2"/>
  <c r="F5" i="3"/>
  <c r="B7" i="3"/>
  <c r="C6" i="3"/>
  <c r="C7" i="3" l="1"/>
  <c r="D7" i="3" s="1"/>
  <c r="D6" i="3"/>
  <c r="B8" i="3"/>
  <c r="C8" i="3" s="1"/>
  <c r="F6" i="3"/>
  <c r="K8" i="4"/>
  <c r="M8" i="4" s="1"/>
  <c r="L9" i="4" s="1"/>
  <c r="F7" i="3" l="1"/>
  <c r="B9" i="3"/>
  <c r="D8" i="3"/>
  <c r="F8" i="3"/>
  <c r="B10" i="3" l="1"/>
  <c r="C9" i="3"/>
  <c r="D9" i="3" s="1"/>
  <c r="C10" i="3" l="1"/>
  <c r="D10" i="3" s="1"/>
  <c r="F9" i="3"/>
  <c r="B11" i="3"/>
  <c r="F10" i="3" l="1"/>
  <c r="B12" i="3"/>
  <c r="C11" i="3"/>
  <c r="C12" i="3" l="1"/>
  <c r="F12" i="3" s="1"/>
  <c r="D11" i="3"/>
  <c r="F11" i="3"/>
  <c r="B13" i="3"/>
  <c r="D12" i="3" l="1"/>
  <c r="B14" i="3"/>
  <c r="C13" i="3"/>
  <c r="C14" i="3" l="1"/>
  <c r="D14" i="3" s="1"/>
  <c r="F13" i="3"/>
  <c r="D13" i="3"/>
  <c r="B15" i="3"/>
  <c r="F14" i="3"/>
  <c r="B16" i="3" l="1"/>
  <c r="C15" i="3"/>
  <c r="F15" i="3" s="1"/>
  <c r="D15" i="3" l="1"/>
  <c r="B17" i="3"/>
  <c r="C16" i="3"/>
  <c r="F16" i="3" s="1"/>
  <c r="B18" i="3" l="1"/>
  <c r="C17" i="3"/>
  <c r="F17" i="3" s="1"/>
  <c r="D16" i="3"/>
  <c r="B19" i="3" l="1"/>
  <c r="C18" i="3"/>
  <c r="D18" i="3" s="1"/>
  <c r="D17" i="3"/>
  <c r="B20" i="3" l="1"/>
  <c r="C19" i="3"/>
  <c r="D19" i="3" s="1"/>
  <c r="F18" i="3"/>
  <c r="B21" i="3" l="1"/>
  <c r="C20" i="3"/>
  <c r="F20" i="3" s="1"/>
  <c r="F19" i="3"/>
  <c r="C21" i="3" l="1"/>
  <c r="D21" i="3" s="1"/>
  <c r="B22" i="3"/>
  <c r="D20" i="3"/>
  <c r="B23" i="3" l="1"/>
  <c r="C22" i="3"/>
  <c r="F22" i="3" s="1"/>
  <c r="F21" i="3"/>
  <c r="B24" i="3" l="1"/>
  <c r="C23" i="3"/>
  <c r="D23" i="3" s="1"/>
  <c r="D22" i="3"/>
  <c r="F23" i="3" l="1"/>
  <c r="B25" i="3"/>
  <c r="C24" i="3"/>
  <c r="D24" i="3" s="1"/>
  <c r="B26" i="3" l="1"/>
  <c r="C25" i="3"/>
  <c r="D25" i="3" s="1"/>
  <c r="F24" i="3"/>
  <c r="B27" i="3" l="1"/>
  <c r="C26" i="3"/>
  <c r="F26" i="3" s="1"/>
  <c r="F25" i="3"/>
  <c r="B28" i="3" l="1"/>
  <c r="C27" i="3"/>
  <c r="F27" i="3" s="1"/>
  <c r="D26" i="3"/>
  <c r="C28" i="3" l="1"/>
  <c r="F28" i="3" s="1"/>
  <c r="B29" i="3"/>
  <c r="D27" i="3"/>
  <c r="B30" i="3" l="1"/>
  <c r="C29" i="3"/>
  <c r="F29" i="3" s="1"/>
  <c r="D28" i="3"/>
  <c r="D29" i="3" l="1"/>
  <c r="B31" i="3"/>
  <c r="C30" i="3"/>
  <c r="F30" i="3" s="1"/>
  <c r="B32" i="3" l="1"/>
  <c r="C31" i="3"/>
  <c r="F31" i="3" s="1"/>
  <c r="D30" i="3"/>
  <c r="B33" i="3" l="1"/>
  <c r="C32" i="3"/>
  <c r="F32" i="3" s="1"/>
  <c r="D31" i="3"/>
  <c r="B34" i="3" l="1"/>
  <c r="C33" i="3"/>
  <c r="F33" i="3" s="1"/>
  <c r="D32" i="3"/>
  <c r="B35" i="3" l="1"/>
  <c r="C34" i="3"/>
  <c r="D34" i="3" s="1"/>
  <c r="D33" i="3"/>
  <c r="F34" i="3" l="1"/>
  <c r="B36" i="3"/>
  <c r="C35" i="3"/>
  <c r="F35" i="3" s="1"/>
  <c r="B37" i="3" l="1"/>
  <c r="C36" i="3"/>
  <c r="D36" i="3" s="1"/>
  <c r="D35" i="3"/>
  <c r="B38" i="3" l="1"/>
  <c r="C37" i="3"/>
  <c r="F37" i="3" s="1"/>
  <c r="F36" i="3"/>
  <c r="D37" i="3" l="1"/>
  <c r="C38" i="3"/>
  <c r="F38" i="3" s="1"/>
  <c r="B39" i="3"/>
  <c r="D38" i="3" l="1"/>
  <c r="B40" i="3"/>
  <c r="C39" i="3"/>
  <c r="D39" i="3" s="1"/>
  <c r="B41" i="3" l="1"/>
  <c r="C40" i="3"/>
  <c r="F40" i="3" s="1"/>
  <c r="F39" i="3"/>
  <c r="D40" i="3" l="1"/>
  <c r="B42" i="3"/>
  <c r="C41" i="3"/>
  <c r="D41" i="3" s="1"/>
  <c r="C42" i="3" l="1"/>
  <c r="D42" i="3" s="1"/>
  <c r="B43" i="3"/>
  <c r="F41" i="3"/>
  <c r="J9" i="4"/>
  <c r="C43" i="3" l="1"/>
  <c r="F43" i="3" s="1"/>
  <c r="B44" i="3"/>
  <c r="F42" i="3"/>
  <c r="K9" i="4"/>
  <c r="M9" i="4" s="1"/>
  <c r="C44" i="3" l="1"/>
  <c r="F44" i="3" s="1"/>
  <c r="B45" i="3"/>
  <c r="D43" i="3"/>
  <c r="L10" i="4"/>
  <c r="J10" i="4"/>
  <c r="D44" i="3" l="1"/>
  <c r="C45" i="3"/>
  <c r="D45" i="3" s="1"/>
  <c r="B46" i="3"/>
  <c r="K10" i="4"/>
  <c r="M10" i="4" s="1"/>
  <c r="C46" i="3" l="1"/>
  <c r="D46" i="3" s="1"/>
  <c r="B47" i="3"/>
  <c r="F45" i="3"/>
  <c r="J11" i="4"/>
  <c r="K11" i="4" s="1"/>
  <c r="L11" i="4"/>
  <c r="C47" i="3" l="1"/>
  <c r="D47" i="3" s="1"/>
  <c r="B48" i="3"/>
  <c r="F46" i="3"/>
  <c r="M11" i="4"/>
  <c r="F47" i="3" l="1"/>
  <c r="C48" i="3"/>
  <c r="D48" i="3" s="1"/>
  <c r="B49" i="3"/>
  <c r="J12" i="4"/>
  <c r="K12" i="4" s="1"/>
  <c r="L12" i="4"/>
  <c r="C49" i="3" l="1"/>
  <c r="D49" i="3" s="1"/>
  <c r="B50" i="3"/>
  <c r="F48" i="3"/>
  <c r="M12" i="4"/>
  <c r="F49" i="3" l="1"/>
  <c r="C50" i="3"/>
  <c r="D50" i="3" s="1"/>
  <c r="B51" i="3"/>
  <c r="L13" i="4"/>
  <c r="J13" i="4"/>
  <c r="K13" i="4" s="1"/>
  <c r="F50" i="3" l="1"/>
  <c r="C51" i="3"/>
  <c r="F51" i="3" s="1"/>
  <c r="B52" i="3"/>
  <c r="M13" i="4"/>
  <c r="J14" i="4" s="1"/>
  <c r="K14" i="4" s="1"/>
  <c r="B53" i="3" l="1"/>
  <c r="C52" i="3"/>
  <c r="F52" i="3" s="1"/>
  <c r="D51" i="3"/>
  <c r="L14" i="4"/>
  <c r="M14" i="4" s="1"/>
  <c r="C53" i="3" l="1"/>
  <c r="F53" i="3" s="1"/>
  <c r="B54" i="3"/>
  <c r="D52" i="3"/>
  <c r="J15" i="4"/>
  <c r="K15" i="4" s="1"/>
  <c r="L15" i="4"/>
  <c r="C54" i="3" l="1"/>
  <c r="F54" i="3" s="1"/>
  <c r="B55" i="3"/>
  <c r="D53" i="3"/>
  <c r="M15" i="4"/>
  <c r="D54" i="3" l="1"/>
  <c r="C55" i="3"/>
  <c r="F55" i="3" s="1"/>
  <c r="G5" i="3" s="1"/>
  <c r="BZ22" i="2" s="1"/>
  <c r="J16" i="4"/>
  <c r="K16" i="4" s="1"/>
  <c r="L16" i="4"/>
  <c r="D55" i="3" l="1"/>
  <c r="E5" i="3" s="1"/>
  <c r="BZ23" i="2" s="1"/>
  <c r="F32" i="2" s="1"/>
  <c r="M16" i="4"/>
  <c r="F29" i="2" l="1"/>
  <c r="L17" i="4"/>
  <c r="J17" i="4"/>
  <c r="K17" i="4" s="1"/>
  <c r="M17" i="4" l="1"/>
  <c r="J18" i="4" s="1"/>
  <c r="K18" i="4" s="1"/>
  <c r="L18" i="4" l="1"/>
  <c r="M18" i="4" s="1"/>
  <c r="J19" i="4" l="1"/>
  <c r="K19" i="4" s="1"/>
  <c r="L19" i="4"/>
  <c r="M19" i="4" l="1"/>
  <c r="J20" i="4" l="1"/>
  <c r="K20" i="4" s="1"/>
  <c r="L20" i="4"/>
  <c r="M20" i="4" l="1"/>
  <c r="J21" i="4" l="1"/>
  <c r="K21" i="4" s="1"/>
  <c r="L21" i="4"/>
  <c r="M21" i="4" l="1"/>
  <c r="J22" i="4" l="1"/>
  <c r="K22" i="4" s="1"/>
  <c r="L22" i="4"/>
  <c r="M22" i="4" l="1"/>
  <c r="J23" i="4" l="1"/>
  <c r="K23" i="4" s="1"/>
  <c r="L23" i="4"/>
  <c r="M23" i="4" l="1"/>
  <c r="J24" i="4" l="1"/>
  <c r="K24" i="4" s="1"/>
  <c r="L24" i="4"/>
  <c r="M24" i="4" l="1"/>
  <c r="J25" i="4" l="1"/>
  <c r="K25" i="4" s="1"/>
  <c r="L25" i="4"/>
  <c r="M25" i="4" l="1"/>
  <c r="J26" i="4" l="1"/>
  <c r="K26" i="4" s="1"/>
  <c r="L26" i="4"/>
  <c r="M26" i="4" l="1"/>
  <c r="J27" i="4" l="1"/>
  <c r="K27" i="4" s="1"/>
  <c r="L27" i="4"/>
  <c r="M27" i="4" l="1"/>
  <c r="J28" i="4" l="1"/>
  <c r="L28" i="4"/>
  <c r="K28" i="4" l="1"/>
  <c r="M28" i="4" s="1"/>
  <c r="J29" i="4" l="1"/>
  <c r="L29" i="4"/>
  <c r="K29" i="4" l="1"/>
  <c r="M29" i="4" s="1"/>
  <c r="J30" i="4" l="1"/>
  <c r="L30" i="4"/>
  <c r="K30" i="4" l="1"/>
  <c r="M30" i="4" s="1"/>
  <c r="J31" i="4" l="1"/>
  <c r="L31" i="4"/>
  <c r="K31" i="4" l="1"/>
  <c r="M31" i="4" s="1"/>
  <c r="J32" i="4" l="1"/>
  <c r="K32" i="4" s="1"/>
  <c r="L32" i="4"/>
  <c r="M32" i="4" l="1"/>
  <c r="J33" i="4" l="1"/>
  <c r="K33" i="4" s="1"/>
  <c r="L33" i="4"/>
  <c r="M33" i="4" l="1"/>
  <c r="J34" i="4" l="1"/>
  <c r="L34" i="4"/>
  <c r="K34" i="4" l="1"/>
  <c r="M34" i="4" s="1"/>
  <c r="J35" i="4" l="1"/>
  <c r="L35" i="4"/>
  <c r="K35" i="4" l="1"/>
  <c r="M35" i="4" s="1"/>
  <c r="J36" i="4" l="1"/>
  <c r="L36" i="4"/>
  <c r="K36" i="4" l="1"/>
  <c r="M36" i="4" s="1"/>
  <c r="J37" i="4" l="1"/>
  <c r="L37" i="4"/>
  <c r="K37" i="4" l="1"/>
  <c r="M37" i="4" s="1"/>
  <c r="J38" i="4" l="1"/>
  <c r="L38" i="4"/>
  <c r="K38" i="4" l="1"/>
  <c r="M38" i="4" s="1"/>
  <c r="J39" i="4" l="1"/>
  <c r="L39" i="4"/>
  <c r="K39" i="4" l="1"/>
  <c r="M39" i="4" s="1"/>
  <c r="J40" i="4" l="1"/>
  <c r="L40" i="4"/>
  <c r="K40" i="4" l="1"/>
  <c r="M40" i="4" s="1"/>
  <c r="J41" i="4" l="1"/>
  <c r="L41" i="4"/>
  <c r="K41" i="4" l="1"/>
  <c r="M41" i="4" s="1"/>
  <c r="J42" i="4" l="1"/>
  <c r="K42" i="4" s="1"/>
  <c r="L42" i="4"/>
  <c r="M42" i="4" l="1"/>
  <c r="J43" i="4" l="1"/>
  <c r="L43" i="4"/>
  <c r="K43" i="4" l="1"/>
  <c r="M43" i="4" s="1"/>
  <c r="J44" i="4" l="1"/>
  <c r="K44" i="4" s="1"/>
  <c r="L44" i="4"/>
  <c r="M44" i="4" l="1"/>
  <c r="J45" i="4" l="1"/>
  <c r="L45" i="4"/>
  <c r="K45" i="4" l="1"/>
  <c r="M45" i="4" s="1"/>
  <c r="J46" i="4" l="1"/>
  <c r="L46" i="4"/>
  <c r="K46" i="4" l="1"/>
  <c r="M46" i="4" s="1"/>
  <c r="J47" i="4" l="1"/>
  <c r="L47" i="4"/>
  <c r="K47" i="4" l="1"/>
  <c r="M47" i="4" s="1"/>
  <c r="J48" i="4" l="1"/>
  <c r="L48" i="4"/>
  <c r="K48" i="4" l="1"/>
  <c r="M48" i="4" s="1"/>
  <c r="J49" i="4" l="1"/>
  <c r="L49" i="4"/>
  <c r="K49" i="4" l="1"/>
  <c r="M49" i="4" s="1"/>
  <c r="J50" i="4" l="1"/>
  <c r="L50" i="4"/>
  <c r="K50" i="4" l="1"/>
  <c r="M50" i="4" s="1"/>
  <c r="J51" i="4" l="1"/>
  <c r="L51" i="4"/>
  <c r="K51" i="4" l="1"/>
  <c r="M51" i="4" s="1"/>
  <c r="J52" i="4" l="1"/>
  <c r="L52" i="4"/>
  <c r="K52" i="4" l="1"/>
  <c r="M52" i="4" s="1"/>
  <c r="J53" i="4" l="1"/>
  <c r="L53" i="4"/>
  <c r="K53" i="4" l="1"/>
  <c r="M53" i="4" s="1"/>
  <c r="J54" i="4" l="1"/>
  <c r="L54" i="4"/>
  <c r="K54" i="4" l="1"/>
  <c r="M54" i="4" s="1"/>
  <c r="J55" i="4" l="1"/>
  <c r="K55" i="4" s="1"/>
  <c r="L55" i="4"/>
  <c r="M55" i="4" l="1"/>
  <c r="J56" i="4" l="1"/>
  <c r="K56" i="4" s="1"/>
  <c r="L56" i="4"/>
  <c r="M56" i="4" l="1"/>
  <c r="J57" i="4" l="1"/>
  <c r="L57" i="4"/>
  <c r="K57" i="4" l="1"/>
  <c r="M57" i="4" s="1"/>
  <c r="J58" i="4" l="1"/>
  <c r="L58" i="4"/>
  <c r="K58" i="4" l="1"/>
  <c r="M58" i="4" s="1"/>
  <c r="J59" i="4" l="1"/>
  <c r="L59" i="4"/>
  <c r="K59" i="4" l="1"/>
  <c r="M59" i="4" s="1"/>
  <c r="J60" i="4" l="1"/>
  <c r="L60" i="4"/>
  <c r="K60" i="4" l="1"/>
  <c r="M60" i="4" s="1"/>
  <c r="J61" i="4" l="1"/>
  <c r="K61" i="4" s="1"/>
  <c r="L61" i="4"/>
  <c r="M61" i="4" l="1"/>
  <c r="J62" i="4" l="1"/>
  <c r="L62" i="4"/>
  <c r="K62" i="4" l="1"/>
  <c r="M62" i="4" s="1"/>
  <c r="J63" i="4" l="1"/>
  <c r="L63" i="4"/>
  <c r="K63" i="4" l="1"/>
  <c r="M63" i="4" s="1"/>
  <c r="J64" i="4" l="1"/>
  <c r="K64" i="4" s="1"/>
  <c r="L64" i="4"/>
  <c r="M64" i="4" l="1"/>
  <c r="J65" i="4" l="1"/>
  <c r="L65" i="4"/>
  <c r="K65" i="4" l="1"/>
  <c r="M65" i="4" s="1"/>
  <c r="J66" i="4" l="1"/>
  <c r="K66" i="4" s="1"/>
  <c r="L66" i="4"/>
  <c r="M66" i="4" l="1"/>
  <c r="J67" i="4" s="1"/>
  <c r="L67" i="4" l="1"/>
  <c r="K67" i="4"/>
  <c r="M67" i="4" l="1"/>
  <c r="J68" i="4" s="1"/>
  <c r="K68" i="4" s="1"/>
  <c r="L68" i="4" l="1"/>
  <c r="M68" i="4" s="1"/>
  <c r="J69" i="4" l="1"/>
  <c r="L69" i="4"/>
  <c r="K69" i="4" l="1"/>
  <c r="M69" i="4" s="1"/>
  <c r="J70" i="4" l="1"/>
  <c r="L70" i="4"/>
  <c r="K70" i="4" l="1"/>
  <c r="M70" i="4" s="1"/>
  <c r="J71" i="4" l="1"/>
  <c r="L71" i="4"/>
  <c r="K71" i="4" l="1"/>
  <c r="M71" i="4" s="1"/>
  <c r="J72" i="4" l="1"/>
  <c r="L72" i="4"/>
  <c r="K72" i="4" l="1"/>
  <c r="M72" i="4" s="1"/>
  <c r="L73" i="4" l="1"/>
  <c r="J73" i="4"/>
  <c r="K73" i="4" l="1"/>
  <c r="M73" i="4" s="1"/>
  <c r="L74" i="4" l="1"/>
  <c r="J74" i="4"/>
  <c r="K74" i="4" s="1"/>
  <c r="M74" i="4" l="1"/>
  <c r="L75" i="4" l="1"/>
  <c r="J75" i="4"/>
  <c r="K75" i="4" s="1"/>
  <c r="M75" i="4" l="1"/>
  <c r="L76" i="4" l="1"/>
  <c r="J76" i="4"/>
  <c r="K76" i="4" s="1"/>
  <c r="M76" i="4" l="1"/>
  <c r="L77" i="4" l="1"/>
  <c r="J77" i="4"/>
  <c r="K77" i="4" s="1"/>
  <c r="M77" i="4" l="1"/>
  <c r="L78" i="4" l="1"/>
  <c r="J78" i="4"/>
  <c r="K78" i="4" s="1"/>
  <c r="M78" i="4" l="1"/>
  <c r="L79" i="4" l="1"/>
  <c r="J79" i="4"/>
  <c r="K79" i="4" s="1"/>
  <c r="M79" i="4" l="1"/>
  <c r="L80" i="4" l="1"/>
  <c r="J80" i="4"/>
  <c r="K80" i="4" s="1"/>
  <c r="M80" i="4" l="1"/>
  <c r="L81" i="4" l="1"/>
  <c r="J81" i="4"/>
  <c r="K81" i="4" s="1"/>
  <c r="M81" i="4" l="1"/>
  <c r="L82" i="4" l="1"/>
  <c r="J82" i="4"/>
  <c r="K82" i="4" s="1"/>
  <c r="M82" i="4" l="1"/>
  <c r="L83" i="4" l="1"/>
  <c r="J83" i="4"/>
  <c r="K83" i="4" s="1"/>
  <c r="M83" i="4" l="1"/>
  <c r="L84" i="4" l="1"/>
  <c r="J84" i="4"/>
  <c r="K84" i="4" s="1"/>
  <c r="M84" i="4" l="1"/>
  <c r="L85" i="4" l="1"/>
  <c r="J85" i="4"/>
  <c r="K85" i="4" s="1"/>
  <c r="M85" i="4" l="1"/>
  <c r="L86" i="4" l="1"/>
  <c r="J86" i="4"/>
  <c r="K86" i="4" s="1"/>
  <c r="M86" i="4" l="1"/>
  <c r="L87" i="4" l="1"/>
  <c r="J87" i="4"/>
  <c r="K87" i="4" s="1"/>
  <c r="M87" i="4" l="1"/>
  <c r="L88" i="4" l="1"/>
  <c r="J88" i="4"/>
  <c r="K88" i="4" s="1"/>
  <c r="M88" i="4" l="1"/>
  <c r="L89" i="4" l="1"/>
  <c r="J89" i="4"/>
  <c r="K89" i="4" s="1"/>
  <c r="M89" i="4" l="1"/>
  <c r="L90" i="4" l="1"/>
  <c r="J90" i="4"/>
  <c r="K90" i="4" s="1"/>
  <c r="M90" i="4" l="1"/>
  <c r="L91" i="4" l="1"/>
  <c r="J91" i="4"/>
  <c r="K91" i="4" s="1"/>
  <c r="M91" i="4" l="1"/>
  <c r="L92" i="4" l="1"/>
  <c r="J92" i="4"/>
  <c r="K92" i="4" s="1"/>
  <c r="M92" i="4" l="1"/>
  <c r="L93" i="4" l="1"/>
  <c r="J93" i="4"/>
  <c r="K93" i="4" s="1"/>
  <c r="M93" i="4" l="1"/>
  <c r="L94" i="4" l="1"/>
  <c r="J94" i="4"/>
  <c r="K94" i="4" s="1"/>
  <c r="M94" i="4" l="1"/>
  <c r="L95" i="4" l="1"/>
  <c r="J95" i="4"/>
  <c r="K95" i="4" s="1"/>
  <c r="M95" i="4" l="1"/>
  <c r="L96" i="4" l="1"/>
  <c r="J96" i="4"/>
  <c r="K96" i="4" s="1"/>
  <c r="M96" i="4" l="1"/>
  <c r="L97" i="4" l="1"/>
  <c r="J97" i="4"/>
  <c r="K97" i="4" s="1"/>
  <c r="M97" i="4" l="1"/>
  <c r="L98" i="4" s="1"/>
  <c r="J98" i="4" l="1"/>
  <c r="K98" i="4" s="1"/>
  <c r="M98" i="4" l="1"/>
  <c r="L99" i="4" s="1"/>
  <c r="J99" i="4"/>
  <c r="K99" i="4" s="1"/>
  <c r="M99" i="4" l="1"/>
  <c r="L100" i="4" l="1"/>
  <c r="J100" i="4"/>
  <c r="K100" i="4" s="1"/>
  <c r="M100" i="4" l="1"/>
  <c r="L101" i="4" l="1"/>
  <c r="J101" i="4"/>
  <c r="K101" i="4" s="1"/>
  <c r="M101" i="4" l="1"/>
  <c r="L102" i="4" l="1"/>
  <c r="J102" i="4"/>
  <c r="K102" i="4" s="1"/>
  <c r="M102" i="4" l="1"/>
  <c r="L103" i="4" l="1"/>
  <c r="J103" i="4"/>
  <c r="K103" i="4" s="1"/>
  <c r="M103" i="4" l="1"/>
  <c r="L104" i="4" l="1"/>
  <c r="J104" i="4"/>
  <c r="K104" i="4" s="1"/>
  <c r="M104" i="4" l="1"/>
  <c r="L105" i="4" l="1"/>
  <c r="J105" i="4"/>
  <c r="K105" i="4" s="1"/>
  <c r="M105" i="4" l="1"/>
  <c r="L106" i="4" l="1"/>
  <c r="J106" i="4"/>
  <c r="K106" i="4" s="1"/>
  <c r="M106" i="4" l="1"/>
  <c r="L107" i="4" l="1"/>
  <c r="J107" i="4"/>
  <c r="K107" i="4" s="1"/>
  <c r="M107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<sst xmlns="http://schemas.openxmlformats.org/spreadsheetml/2006/main" count="196" uniqueCount="74">
  <si>
    <t>PRESENT CHILD AGE</t>
  </si>
  <si>
    <t>YEARS</t>
  </si>
  <si>
    <t>CURRENT COST OF THE EDUCATION</t>
  </si>
  <si>
    <t>EXPECTED INFLATION</t>
  </si>
  <si>
    <t>AGE OF THE CHILD @ THE GOAL</t>
  </si>
  <si>
    <t>CORPUS REQUIRED TO MEET THE GOAL</t>
  </si>
  <si>
    <t>EXPECTED RETURN ON INVESTMENT</t>
  </si>
  <si>
    <t>CHILD 1 FUTURE PLANNING</t>
  </si>
  <si>
    <t>CHILD 3 FUTURE PLANNING</t>
  </si>
  <si>
    <t>CHILD 2 FUTURE PLANNING</t>
  </si>
  <si>
    <t>PRESENT AGE</t>
  </si>
  <si>
    <t>LIFE EXPECTANCY</t>
  </si>
  <si>
    <t>PRESENT EXPENSES</t>
  </si>
  <si>
    <t>YEARS LEFT TO RETIRE</t>
  </si>
  <si>
    <t>RETURNS EXPECTED POST RETIREMENT</t>
  </si>
  <si>
    <t>INFLATION POST RETIREMENT</t>
  </si>
  <si>
    <t>INFLATION ADJUSTED RETURN</t>
  </si>
  <si>
    <t>CORPUS REQUIRED AT RETIREMENT</t>
  </si>
  <si>
    <t>PLANNING FOR WEDDING OF</t>
  </si>
  <si>
    <t>PLANNING FOR EDUCATION OF</t>
  </si>
  <si>
    <t>PLANNING FOR GRADUATION OF</t>
  </si>
  <si>
    <t>PLANNING FOR PG OF</t>
  </si>
  <si>
    <t>RETIREMENT OF MR &amp; MRS</t>
  </si>
  <si>
    <t>EXPECTED INFLATION OF PROPERTY</t>
  </si>
  <si>
    <t>TIME LEFT TO BUY THE HOUSE</t>
  </si>
  <si>
    <t>CURRENT COST OF YOUR DREAM HOUSE</t>
  </si>
  <si>
    <t>RETIREMENT</t>
  </si>
  <si>
    <t>HOUSE</t>
  </si>
  <si>
    <t>DREAM</t>
  </si>
  <si>
    <t>CAR</t>
  </si>
  <si>
    <t>TRIP TO</t>
  </si>
  <si>
    <t>once in a year</t>
  </si>
  <si>
    <t>year</t>
  </si>
  <si>
    <t>Money Required</t>
  </si>
  <si>
    <t>Amount Required</t>
  </si>
  <si>
    <t>CURRENT COST OF THE TRIP</t>
  </si>
  <si>
    <t>EXPECTED INFLATION OF THE TOTAL TOUR</t>
  </si>
  <si>
    <t>HOW OFTEN YOU WISH TO TRAVEL</t>
  </si>
  <si>
    <t>TILL WHAT AGE YOU WISH TO TRAVEL</t>
  </si>
  <si>
    <t>STARTUP PLAN</t>
  </si>
  <si>
    <t>THE  STARTUP</t>
  </si>
  <si>
    <t>CURRENT COST OF THE SET UP</t>
  </si>
  <si>
    <t>EXPECTED INFLATION TO SET UP</t>
  </si>
  <si>
    <t>TIME LEFT TO SET UP THE BUSINESS</t>
  </si>
  <si>
    <t>NAME</t>
  </si>
  <si>
    <t>AGE</t>
  </si>
  <si>
    <t>CURRENT MONTHLY EXPENSE</t>
  </si>
  <si>
    <t>Inflation</t>
  </si>
  <si>
    <t>Real Rate</t>
  </si>
  <si>
    <t>Age</t>
  </si>
  <si>
    <t>End Value</t>
  </si>
  <si>
    <t>Initial Corpus</t>
  </si>
  <si>
    <t>FINANCIAL FREEDOM NUMBER</t>
  </si>
  <si>
    <t>Return on Investment</t>
  </si>
  <si>
    <t>WISH TO DELAY RETIREMENT TILL AGE</t>
  </si>
  <si>
    <t>LUMPSUM INVESTMENT REQUIRED</t>
  </si>
  <si>
    <t>MONTHLY EXPENSE AT RETIREMENT</t>
  </si>
  <si>
    <t>Expected Return P.R</t>
  </si>
  <si>
    <t>MONTHLY INVESTMENT REQUIRED</t>
  </si>
  <si>
    <t>FINANCIAL SAFETY NUMBER</t>
  </si>
  <si>
    <t>CURRENT COST OF WEDDING</t>
  </si>
  <si>
    <t>CURRENT COST OF THE WEDDING</t>
  </si>
  <si>
    <t>EXPECTED INFLATION OF VEHICLE</t>
  </si>
  <si>
    <t>TIME LEFT TO BUY THE CAR</t>
  </si>
  <si>
    <t>Annual Expense</t>
  </si>
  <si>
    <t>VACATION</t>
  </si>
  <si>
    <t>CURRENT COST OF YOUR DREAM CAR</t>
  </si>
  <si>
    <t>EXPENSES AT RETIREMENT AGE</t>
  </si>
  <si>
    <t xml:space="preserve">INFLATED COST OF THE TRIP </t>
  </si>
  <si>
    <t>COMPARE TERM INSURANCE &amp; HEALTH INSURANCE HERE</t>
  </si>
  <si>
    <t>TERM INSURANCE</t>
  </si>
  <si>
    <t>HEALTH INSURANCE</t>
  </si>
  <si>
    <t>https://bit.ly/46hsSJA</t>
  </si>
  <si>
    <t>https://tinyurl.com/pgc9dcxc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</si>
</sst>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&quot;₹&quot;#,##0.00"/>
    <numFmt numFmtId="165" formatCode="&quot;₹&quot;#,##0"/>
    <numFmt numFmtId="166" formatCode="0.0%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24"/>
      <color theme="0"/>
      <name val="Arial"/>
      <family val="2"/>
    </font>
    <font>
      <b/>
      <sz val="32"/>
      <color theme="0"/>
      <name val="Arial"/>
      <family val="2"/>
    </font>
    <font>
      <b/>
      <sz val="32"/>
      <color theme="1"/>
      <name val="Arial"/>
      <family val="2"/>
    </font>
    <font>
      <b/>
      <sz val="36"/>
      <color theme="0"/>
      <name val="Arial"/>
      <family val="2"/>
    </font>
    <font>
      <b/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32"/>
      <color rgb="FF002060"/>
      <name val="Arial"/>
      <family val="2"/>
    </font>
    <font>
      <u/>
      <sz val="12"/>
      <color theme="10"/>
      <name val="Aptos Narrow"/>
      <family val="2"/>
      <scheme val="minor"/>
    </font>
    <font>
      <u/>
      <sz val="36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41100"/>
        <bgColor indexed="64"/>
      </patternFill>
    </fill>
    <fill>
      <patternFill patternType="solid">
        <fgColor rgb="FF951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ck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ck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/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n">
        <color theme="1"/>
      </bottom>
      <diagonal/>
    </border>
    <border>
      <left/>
      <right style="thin">
        <color theme="1"/>
      </right>
      <top style="thick">
        <color theme="0"/>
      </top>
      <bottom style="thick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ck">
        <color theme="0"/>
      </top>
      <bottom/>
      <diagonal/>
    </border>
    <border>
      <left style="thin">
        <color theme="1"/>
      </left>
      <right/>
      <top style="thick">
        <color theme="0"/>
      </top>
      <bottom style="thick">
        <color theme="0"/>
      </bottom>
      <diagonal/>
    </border>
    <border>
      <left style="thin">
        <color theme="1"/>
      </left>
      <right/>
      <top/>
      <bottom style="thick">
        <color theme="0"/>
      </bottom>
      <diagonal/>
    </border>
    <border>
      <left/>
      <right style="thin">
        <color theme="1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theme="1"/>
      </right>
      <top style="thick">
        <color theme="0"/>
      </top>
      <bottom style="thick">
        <color theme="0"/>
      </bottom>
      <diagonal/>
    </border>
    <border>
      <left/>
      <right style="thin">
        <color theme="1"/>
      </right>
      <top style="thick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thick">
        <color theme="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ck">
        <color theme="0"/>
      </left>
      <right/>
      <top style="thin">
        <color theme="1"/>
      </top>
      <bottom style="thin">
        <color theme="1"/>
      </bottom>
      <diagonal/>
    </border>
    <border>
      <left style="thick">
        <color theme="0"/>
      </left>
      <right/>
      <top style="thick">
        <color theme="0"/>
      </top>
      <bottom style="thin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45">
    <xf numFmtId="0" fontId="0" fillId="0" borderId="0" xfId="0"/>
    <xf numFmtId="0" fontId="7" fillId="0" borderId="0" xfId="0" applyFont="1" applyProtection="1">
      <protection hidden="1"/>
    </xf>
    <xf numFmtId="0" fontId="8" fillId="2" borderId="23" xfId="0" applyFont="1" applyFill="1" applyBorder="1" applyProtection="1">
      <protection hidden="1"/>
    </xf>
    <xf numFmtId="0" fontId="8" fillId="2" borderId="24" xfId="0" applyFont="1" applyFill="1" applyBorder="1" applyProtection="1">
      <protection hidden="1"/>
    </xf>
    <xf numFmtId="0" fontId="8" fillId="2" borderId="25" xfId="0" applyFont="1" applyFill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0" borderId="25" xfId="0" applyNumberFormat="1" applyFont="1" applyBorder="1" applyAlignment="1" applyProtection="1">
      <alignment horizontal="center"/>
      <protection hidden="1"/>
    </xf>
    <xf numFmtId="9" fontId="7" fillId="0" borderId="0" xfId="0" applyNumberFormat="1" applyFont="1" applyAlignment="1" applyProtection="1">
      <alignment horizontal="center"/>
      <protection hidden="1"/>
    </xf>
    <xf numFmtId="10" fontId="7" fillId="0" borderId="25" xfId="0" applyNumberFormat="1" applyFont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center"/>
      <protection hidden="1"/>
    </xf>
    <xf numFmtId="0" fontId="8" fillId="2" borderId="27" xfId="0" applyFont="1" applyFill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164" fontId="7" fillId="0" borderId="1" xfId="0" applyNumberFormat="1" applyFont="1" applyBorder="1" applyAlignment="1" applyProtection="1">
      <alignment horizontal="center"/>
      <protection hidden="1"/>
    </xf>
    <xf numFmtId="164" fontId="7" fillId="0" borderId="0" xfId="0" applyNumberFormat="1" applyFont="1" applyProtection="1">
      <protection hidden="1"/>
    </xf>
    <xf numFmtId="0" fontId="8" fillId="2" borderId="26" xfId="0" applyFont="1" applyFill="1" applyBorder="1" applyProtection="1">
      <protection hidden="1"/>
    </xf>
    <xf numFmtId="0" fontId="8" fillId="0" borderId="0" xfId="0" applyFont="1" applyAlignment="1" applyProtection="1">
      <alignment horizontal="center"/>
      <protection hidden="1"/>
    </xf>
    <xf numFmtId="10" fontId="7" fillId="0" borderId="0" xfId="0" applyNumberFormat="1" applyFont="1" applyAlignment="1" applyProtection="1">
      <alignment horizontal="center"/>
      <protection hidden="1"/>
    </xf>
    <xf numFmtId="164" fontId="7" fillId="0" borderId="0" xfId="0" applyNumberFormat="1" applyFont="1" applyAlignment="1" applyProtection="1">
      <alignment horizontal="center"/>
      <protection hidden="1"/>
    </xf>
    <xf numFmtId="0" fontId="7" fillId="7" borderId="1" xfId="0" applyFont="1" applyFill="1" applyBorder="1" applyAlignment="1" applyProtection="1">
      <alignment horizontal="center"/>
      <protection locked="0"/>
    </xf>
    <xf numFmtId="164" fontId="7" fillId="7" borderId="1" xfId="0" applyNumberFormat="1" applyFont="1" applyFill="1" applyBorder="1" applyProtection="1">
      <protection locked="0"/>
    </xf>
    <xf numFmtId="8" fontId="3" fillId="3" borderId="0" xfId="0" applyNumberFormat="1" applyFont="1" applyFill="1" applyAlignment="1" applyProtection="1">
      <alignment vertical="center"/>
      <protection hidden="1"/>
    </xf>
    <xf numFmtId="0" fontId="4" fillId="2" borderId="17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vertical="center"/>
      <protection hidden="1"/>
    </xf>
    <xf numFmtId="0" fontId="5" fillId="3" borderId="3" xfId="0" applyFont="1" applyFill="1" applyBorder="1" applyProtection="1">
      <protection hidden="1"/>
    </xf>
    <xf numFmtId="0" fontId="4" fillId="2" borderId="4" xfId="0" applyFont="1" applyFill="1" applyBorder="1" applyAlignment="1" applyProtection="1">
      <alignment vertical="center"/>
      <protection hidden="1"/>
    </xf>
    <xf numFmtId="0" fontId="4" fillId="3" borderId="20" xfId="0" applyFont="1" applyFill="1" applyBorder="1" applyAlignment="1" applyProtection="1">
      <alignment vertical="center"/>
      <protection hidden="1"/>
    </xf>
    <xf numFmtId="0" fontId="5" fillId="3" borderId="13" xfId="0" applyFont="1" applyFill="1" applyBorder="1" applyProtection="1">
      <protection hidden="1"/>
    </xf>
    <xf numFmtId="0" fontId="4" fillId="3" borderId="19" xfId="0" applyFont="1" applyFill="1" applyBorder="1" applyAlignment="1" applyProtection="1">
      <alignment vertical="center"/>
      <protection hidden="1"/>
    </xf>
    <xf numFmtId="0" fontId="4" fillId="2" borderId="5" xfId="0" applyFont="1" applyFill="1" applyBorder="1" applyAlignment="1" applyProtection="1">
      <alignment vertical="center"/>
      <protection hidden="1"/>
    </xf>
    <xf numFmtId="0" fontId="5" fillId="3" borderId="6" xfId="0" applyFont="1" applyFill="1" applyBorder="1" applyProtection="1"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5" fillId="3" borderId="0" xfId="0" applyFont="1" applyFill="1" applyProtection="1">
      <protection hidden="1"/>
    </xf>
    <xf numFmtId="0" fontId="5" fillId="3" borderId="7" xfId="0" applyFont="1" applyFill="1" applyBorder="1" applyProtection="1">
      <protection hidden="1"/>
    </xf>
    <xf numFmtId="0" fontId="4" fillId="2" borderId="8" xfId="0" applyFont="1" applyFill="1" applyBorder="1" applyAlignment="1" applyProtection="1">
      <alignment vertical="center"/>
      <protection hidden="1"/>
    </xf>
    <xf numFmtId="0" fontId="5" fillId="3" borderId="21" xfId="0" applyFont="1" applyFill="1" applyBorder="1" applyProtection="1">
      <protection hidden="1"/>
    </xf>
    <xf numFmtId="0" fontId="4" fillId="2" borderId="10" xfId="0" applyFont="1" applyFill="1" applyBorder="1" applyAlignment="1" applyProtection="1">
      <alignment vertical="center"/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5" fillId="7" borderId="9" xfId="0" applyFont="1" applyFill="1" applyBorder="1" applyAlignment="1" applyProtection="1">
      <alignment vertical="center"/>
      <protection locked="0"/>
    </xf>
    <xf numFmtId="0" fontId="4" fillId="2" borderId="35" xfId="0" applyFont="1" applyFill="1" applyBorder="1" applyAlignment="1" applyProtection="1">
      <alignment horizontal="left" vertical="center"/>
      <protection hidden="1"/>
    </xf>
    <xf numFmtId="0" fontId="4" fillId="2" borderId="37" xfId="0" applyFont="1" applyFill="1" applyBorder="1" applyAlignment="1" applyProtection="1">
      <alignment vertical="center"/>
      <protection hidden="1"/>
    </xf>
    <xf numFmtId="8" fontId="4" fillId="5" borderId="5" xfId="0" applyNumberFormat="1" applyFont="1" applyFill="1" applyBorder="1" applyAlignment="1" applyProtection="1">
      <alignment horizontal="center" vertical="center"/>
      <protection hidden="1"/>
    </xf>
    <xf numFmtId="0" fontId="4" fillId="5" borderId="8" xfId="0" applyFont="1" applyFill="1" applyBorder="1" applyAlignment="1" applyProtection="1">
      <alignment horizontal="center" vertical="center"/>
      <protection hidden="1"/>
    </xf>
    <xf numFmtId="9" fontId="10" fillId="7" borderId="38" xfId="0" applyNumberFormat="1" applyFont="1" applyFill="1" applyBorder="1" applyAlignment="1" applyProtection="1">
      <alignment horizontal="center" vertical="center"/>
      <protection locked="0"/>
    </xf>
    <xf numFmtId="0" fontId="10" fillId="7" borderId="38" xfId="0" applyFont="1" applyFill="1" applyBorder="1" applyAlignment="1" applyProtection="1">
      <alignment horizontal="center" vertical="center"/>
      <protection locked="0"/>
    </xf>
    <xf numFmtId="0" fontId="10" fillId="7" borderId="8" xfId="0" applyFont="1" applyFill="1" applyBorder="1" applyAlignment="1" applyProtection="1">
      <alignment horizontal="center" vertical="center"/>
      <protection locked="0"/>
    </xf>
    <xf numFmtId="8" fontId="4" fillId="5" borderId="22" xfId="0" applyNumberFormat="1" applyFont="1" applyFill="1" applyBorder="1" applyAlignment="1" applyProtection="1">
      <alignment horizontal="center" vertical="center"/>
      <protection hidden="1"/>
    </xf>
    <xf numFmtId="9" fontId="5" fillId="7" borderId="39" xfId="0" applyNumberFormat="1" applyFont="1" applyFill="1" applyBorder="1" applyAlignment="1" applyProtection="1">
      <alignment horizontal="center" vertical="center"/>
      <protection locked="0"/>
    </xf>
    <xf numFmtId="10" fontId="4" fillId="5" borderId="8" xfId="0" applyNumberFormat="1" applyFont="1" applyFill="1" applyBorder="1" applyAlignment="1" applyProtection="1">
      <alignment horizontal="center" vertical="center"/>
      <protection hidden="1"/>
    </xf>
    <xf numFmtId="8" fontId="4" fillId="5" borderId="8" xfId="0" applyNumberFormat="1" applyFont="1" applyFill="1" applyBorder="1" applyAlignment="1" applyProtection="1">
      <alignment horizontal="center" vertical="center"/>
      <protection hidden="1"/>
    </xf>
    <xf numFmtId="0" fontId="5" fillId="7" borderId="22" xfId="0" applyFont="1" applyFill="1" applyBorder="1" applyAlignment="1" applyProtection="1">
      <alignment vertical="center"/>
      <protection locked="0"/>
    </xf>
    <xf numFmtId="0" fontId="4" fillId="2" borderId="22" xfId="0" applyFont="1" applyFill="1" applyBorder="1" applyAlignment="1" applyProtection="1">
      <alignment vertical="center"/>
      <protection hidden="1"/>
    </xf>
    <xf numFmtId="0" fontId="5" fillId="7" borderId="40" xfId="0" applyFont="1" applyFill="1" applyBorder="1" applyAlignment="1" applyProtection="1">
      <alignment vertical="center"/>
      <protection locked="0"/>
    </xf>
    <xf numFmtId="0" fontId="5" fillId="7" borderId="2" xfId="0" applyFont="1" applyFill="1" applyBorder="1" applyAlignment="1" applyProtection="1">
      <alignment vertical="center"/>
      <protection locked="0"/>
    </xf>
    <xf numFmtId="0" fontId="5" fillId="7" borderId="41" xfId="0" applyFont="1" applyFill="1" applyBorder="1" applyAlignment="1" applyProtection="1">
      <alignment vertical="center"/>
      <protection locked="0"/>
    </xf>
    <xf numFmtId="0" fontId="4" fillId="2" borderId="42" xfId="0" applyFont="1" applyFill="1" applyBorder="1" applyAlignment="1" applyProtection="1">
      <alignment vertical="center"/>
      <protection hidden="1"/>
    </xf>
    <xf numFmtId="0" fontId="5" fillId="7" borderId="43" xfId="0" applyFont="1" applyFill="1" applyBorder="1" applyAlignment="1" applyProtection="1">
      <alignment vertical="center"/>
      <protection locked="0"/>
    </xf>
    <xf numFmtId="0" fontId="4" fillId="2" borderId="44" xfId="0" applyFont="1" applyFill="1" applyBorder="1" applyAlignment="1" applyProtection="1">
      <alignment vertical="center"/>
      <protection hidden="1"/>
    </xf>
    <xf numFmtId="0" fontId="4" fillId="2" borderId="45" xfId="0" applyFont="1" applyFill="1" applyBorder="1" applyAlignment="1" applyProtection="1">
      <alignment vertical="center"/>
      <protection hidden="1"/>
    </xf>
    <xf numFmtId="0" fontId="4" fillId="2" borderId="38" xfId="0" applyFont="1" applyFill="1" applyBorder="1" applyAlignment="1" applyProtection="1">
      <alignment vertical="center"/>
      <protection hidden="1"/>
    </xf>
    <xf numFmtId="0" fontId="9" fillId="3" borderId="0" xfId="0" applyFont="1" applyFill="1" applyProtection="1">
      <protection hidden="1"/>
    </xf>
    <xf numFmtId="9" fontId="9" fillId="3" borderId="0" xfId="0" applyNumberFormat="1" applyFont="1" applyFill="1" applyProtection="1">
      <protection hidden="1"/>
    </xf>
    <xf numFmtId="164" fontId="9" fillId="3" borderId="0" xfId="0" applyNumberFormat="1" applyFont="1" applyFill="1" applyProtection="1">
      <protection hidden="1"/>
    </xf>
    <xf numFmtId="8" fontId="9" fillId="3" borderId="0" xfId="0" applyNumberFormat="1" applyFont="1" applyFill="1" applyProtection="1">
      <protection hidden="1"/>
    </xf>
    <xf numFmtId="0" fontId="8" fillId="0" borderId="0" xfId="0" applyFont="1" applyProtection="1">
      <protection hidden="1"/>
    </xf>
    <xf numFmtId="0" fontId="8" fillId="2" borderId="46" xfId="0" applyFont="1" applyFill="1" applyBorder="1" applyProtection="1">
      <protection hidden="1"/>
    </xf>
    <xf numFmtId="0" fontId="5" fillId="3" borderId="47" xfId="0" applyFont="1" applyFill="1" applyBorder="1" applyAlignment="1" applyProtection="1">
      <alignment horizontal="left" vertical="center"/>
      <protection hidden="1"/>
    </xf>
    <xf numFmtId="8" fontId="6" fillId="4" borderId="48" xfId="0" applyNumberFormat="1" applyFont="1" applyFill="1" applyBorder="1" applyAlignment="1" applyProtection="1">
      <alignment horizontal="center" vertical="center"/>
      <protection hidden="1"/>
    </xf>
    <xf numFmtId="9" fontId="7" fillId="0" borderId="18" xfId="0" applyNumberFormat="1" applyFont="1" applyBorder="1" applyProtection="1">
      <protection hidden="1"/>
    </xf>
    <xf numFmtId="166" fontId="7" fillId="6" borderId="25" xfId="1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6" fillId="2" borderId="0" xfId="0" applyFont="1" applyFill="1" applyProtection="1">
      <protection hidden="1"/>
    </xf>
    <xf numFmtId="0" fontId="4" fillId="2" borderId="1" xfId="0" applyFont="1" applyFill="1" applyBorder="1" applyAlignment="1" applyProtection="1">
      <alignment horizontal="right" vertical="center"/>
      <protection hidden="1"/>
    </xf>
    <xf numFmtId="0" fontId="2" fillId="0" borderId="18" xfId="0" applyFont="1" applyBorder="1" applyProtection="1">
      <protection hidden="1"/>
    </xf>
    <xf numFmtId="0" fontId="4" fillId="5" borderId="22" xfId="0" applyFont="1" applyFill="1" applyBorder="1" applyAlignment="1" applyProtection="1">
      <alignment horizontal="center" vertical="center"/>
      <protection hidden="1"/>
    </xf>
    <xf numFmtId="0" fontId="5" fillId="3" borderId="19" xfId="0" applyFont="1" applyFill="1" applyBorder="1" applyAlignment="1" applyProtection="1">
      <alignment vertical="center"/>
      <protection hidden="1"/>
    </xf>
    <xf numFmtId="165" fontId="4" fillId="5" borderId="8" xfId="0" applyNumberFormat="1" applyFont="1" applyFill="1" applyBorder="1" applyAlignment="1" applyProtection="1">
      <alignment horizontal="center" vertical="center"/>
      <protection hidden="1"/>
    </xf>
    <xf numFmtId="9" fontId="4" fillId="5" borderId="39" xfId="0" applyNumberFormat="1" applyFont="1" applyFill="1" applyBorder="1" applyAlignment="1" applyProtection="1">
      <alignment horizontal="center" vertical="center"/>
      <protection hidden="1"/>
    </xf>
    <xf numFmtId="164" fontId="8" fillId="5" borderId="1" xfId="0" applyNumberFormat="1" applyFont="1" applyFill="1" applyBorder="1" applyProtection="1"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5" fillId="3" borderId="38" xfId="0" applyFont="1" applyFill="1" applyBorder="1" applyProtection="1">
      <protection hidden="1"/>
    </xf>
    <xf numFmtId="0" fontId="4" fillId="2" borderId="36" xfId="0" applyFont="1" applyFill="1" applyBorder="1" applyAlignment="1" applyProtection="1">
      <alignment vertical="center"/>
      <protection hidden="1"/>
    </xf>
    <xf numFmtId="0" fontId="4" fillId="2" borderId="39" xfId="0" applyFont="1" applyFill="1" applyBorder="1" applyAlignment="1" applyProtection="1">
      <alignment vertical="center"/>
      <protection hidden="1"/>
    </xf>
    <xf numFmtId="0" fontId="4" fillId="2" borderId="36" xfId="0" applyFont="1" applyFill="1" applyBorder="1" applyAlignment="1" applyProtection="1">
      <alignment horizontal="left" vertical="center"/>
      <protection hidden="1"/>
    </xf>
    <xf numFmtId="0" fontId="4" fillId="2" borderId="39" xfId="0" applyFont="1" applyFill="1" applyBorder="1" applyAlignment="1" applyProtection="1">
      <alignment horizontal="left" vertical="center"/>
      <protection hidden="1"/>
    </xf>
    <xf numFmtId="0" fontId="5" fillId="3" borderId="21" xfId="0" applyFont="1" applyFill="1" applyBorder="1" applyAlignment="1" applyProtection="1">
      <alignment horizontal="left" vertical="center"/>
      <protection hidden="1"/>
    </xf>
    <xf numFmtId="8" fontId="4" fillId="4" borderId="53" xfId="0" applyNumberFormat="1" applyFont="1" applyFill="1" applyBorder="1" applyAlignment="1" applyProtection="1">
      <alignment horizontal="center" vertical="center"/>
      <protection hidden="1"/>
    </xf>
    <xf numFmtId="9" fontId="5" fillId="7" borderId="54" xfId="1" applyFont="1" applyFill="1" applyBorder="1" applyAlignment="1" applyProtection="1">
      <alignment horizontal="center" vertical="center"/>
      <protection locked="0"/>
    </xf>
    <xf numFmtId="0" fontId="4" fillId="2" borderId="42" xfId="0" applyFont="1" applyFill="1" applyBorder="1" applyAlignment="1" applyProtection="1">
      <alignment horizontal="left" vertical="center"/>
      <protection hidden="1"/>
    </xf>
    <xf numFmtId="0" fontId="2" fillId="0" borderId="55" xfId="0" applyFont="1" applyBorder="1" applyProtection="1">
      <protection hidden="1"/>
    </xf>
    <xf numFmtId="0" fontId="12" fillId="0" borderId="25" xfId="2" applyFont="1" applyBorder="1" applyProtection="1">
      <protection hidden="1"/>
    </xf>
    <xf numFmtId="0" fontId="6" fillId="8" borderId="20" xfId="0" applyFont="1" applyFill="1" applyBorder="1" applyAlignment="1" applyProtection="1">
      <alignment horizontal="center"/>
      <protection hidden="1"/>
    </xf>
    <xf numFmtId="0" fontId="6" fillId="8" borderId="0" xfId="0" applyFont="1" applyFill="1" applyAlignment="1" applyProtection="1">
      <alignment horizontal="center"/>
      <protection hidden="1"/>
    </xf>
    <xf numFmtId="0" fontId="6" fillId="2" borderId="20" xfId="0" applyFont="1" applyFill="1" applyBorder="1" applyAlignment="1" applyProtection="1">
      <alignment horizontal="center"/>
      <protection hidden="1"/>
    </xf>
    <xf numFmtId="0" fontId="2" fillId="2" borderId="20" xfId="0" applyFont="1" applyFill="1" applyBorder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9" fontId="5" fillId="7" borderId="49" xfId="1" applyFont="1" applyFill="1" applyBorder="1" applyAlignment="1" applyProtection="1">
      <alignment horizontal="center" vertical="center"/>
      <protection locked="0"/>
    </xf>
    <xf numFmtId="9" fontId="5" fillId="7" borderId="50" xfId="1" applyFont="1" applyFill="1" applyBorder="1" applyAlignment="1" applyProtection="1">
      <alignment horizontal="center" vertical="center"/>
      <protection locked="0"/>
    </xf>
    <xf numFmtId="8" fontId="4" fillId="4" borderId="51" xfId="0" applyNumberFormat="1" applyFont="1" applyFill="1" applyBorder="1" applyAlignment="1" applyProtection="1">
      <alignment horizontal="center" vertical="center"/>
      <protection hidden="1"/>
    </xf>
    <xf numFmtId="8" fontId="4" fillId="4" borderId="52" xfId="0" applyNumberFormat="1" applyFont="1" applyFill="1" applyBorder="1" applyAlignment="1" applyProtection="1">
      <alignment horizontal="center" vertical="center"/>
      <protection hidden="1"/>
    </xf>
    <xf numFmtId="9" fontId="5" fillId="7" borderId="11" xfId="1" applyFont="1" applyFill="1" applyBorder="1" applyAlignment="1" applyProtection="1">
      <alignment horizontal="center" vertical="center"/>
      <protection locked="0"/>
    </xf>
    <xf numFmtId="9" fontId="5" fillId="7" borderId="12" xfId="1" applyFont="1" applyFill="1" applyBorder="1" applyAlignment="1" applyProtection="1">
      <alignment horizontal="center" vertical="center"/>
      <protection locked="0"/>
    </xf>
    <xf numFmtId="8" fontId="4" fillId="4" borderId="11" xfId="0" applyNumberFormat="1" applyFont="1" applyFill="1" applyBorder="1" applyAlignment="1" applyProtection="1">
      <alignment horizontal="center" vertical="center"/>
      <protection hidden="1"/>
    </xf>
    <xf numFmtId="8" fontId="4" fillId="4" borderId="12" xfId="0" applyNumberFormat="1" applyFont="1" applyFill="1" applyBorder="1" applyAlignment="1" applyProtection="1">
      <alignment horizontal="center" vertical="center"/>
      <protection hidden="1"/>
    </xf>
    <xf numFmtId="9" fontId="5" fillId="0" borderId="0" xfId="0" applyNumberFormat="1" applyFont="1" applyAlignment="1" applyProtection="1">
      <alignment horizontal="center" vertical="center"/>
      <protection hidden="1"/>
    </xf>
    <xf numFmtId="8" fontId="4" fillId="3" borderId="0" xfId="0" applyNumberFormat="1" applyFont="1" applyFill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left" vertical="center"/>
      <protection hidden="1"/>
    </xf>
    <xf numFmtId="0" fontId="4" fillId="2" borderId="15" xfId="0" applyFont="1" applyFill="1" applyBorder="1" applyAlignment="1" applyProtection="1">
      <alignment horizontal="left" vertical="center"/>
      <protection hidden="1"/>
    </xf>
    <xf numFmtId="0" fontId="4" fillId="2" borderId="16" xfId="0" applyFont="1" applyFill="1" applyBorder="1" applyAlignment="1" applyProtection="1">
      <alignment horizontal="left" vertical="center"/>
      <protection hidden="1"/>
    </xf>
    <xf numFmtId="164" fontId="5" fillId="7" borderId="5" xfId="0" applyNumberFormat="1" applyFont="1" applyFill="1" applyBorder="1" applyAlignment="1" applyProtection="1">
      <alignment horizontal="center" vertical="center"/>
      <protection locked="0"/>
    </xf>
    <xf numFmtId="164" fontId="5" fillId="7" borderId="36" xfId="0" applyNumberFormat="1" applyFont="1" applyFill="1" applyBorder="1" applyAlignment="1" applyProtection="1">
      <alignment horizontal="center" vertical="center"/>
      <protection locked="0"/>
    </xf>
    <xf numFmtId="9" fontId="5" fillId="7" borderId="2" xfId="1" applyFont="1" applyFill="1" applyBorder="1" applyAlignment="1" applyProtection="1">
      <alignment horizontal="center" vertical="center"/>
      <protection locked="0"/>
    </xf>
    <xf numFmtId="9" fontId="5" fillId="7" borderId="22" xfId="1" applyFont="1" applyFill="1" applyBorder="1" applyAlignment="1" applyProtection="1">
      <alignment horizontal="center" vertical="center"/>
      <protection locked="0"/>
    </xf>
    <xf numFmtId="8" fontId="4" fillId="2" borderId="36" xfId="0" applyNumberFormat="1" applyFont="1" applyFill="1" applyBorder="1" applyAlignment="1" applyProtection="1">
      <alignment horizontal="center" vertical="center"/>
      <protection hidden="1"/>
    </xf>
    <xf numFmtId="0" fontId="4" fillId="2" borderId="36" xfId="0" applyFont="1" applyFill="1" applyBorder="1" applyAlignment="1" applyProtection="1">
      <alignment horizontal="center" vertical="center"/>
      <protection hidden="1"/>
    </xf>
    <xf numFmtId="9" fontId="5" fillId="7" borderId="39" xfId="1" applyFont="1" applyFill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9" fontId="5" fillId="3" borderId="0" xfId="0" applyNumberFormat="1" applyFont="1" applyFill="1" applyAlignment="1" applyProtection="1">
      <alignment horizontal="center" vertical="center"/>
      <protection hidden="1"/>
    </xf>
    <xf numFmtId="0" fontId="5" fillId="7" borderId="14" xfId="0" applyFont="1" applyFill="1" applyBorder="1" applyAlignment="1" applyProtection="1">
      <alignment horizontal="left" vertical="center"/>
      <protection locked="0"/>
    </xf>
    <xf numFmtId="0" fontId="5" fillId="7" borderId="15" xfId="0" applyFont="1" applyFill="1" applyBorder="1" applyAlignment="1" applyProtection="1">
      <alignment horizontal="left" vertical="center"/>
      <protection locked="0"/>
    </xf>
    <xf numFmtId="0" fontId="5" fillId="7" borderId="16" xfId="0" applyFont="1" applyFill="1" applyBorder="1" applyAlignment="1" applyProtection="1">
      <alignment horizontal="left" vertical="center"/>
      <protection locked="0"/>
    </xf>
    <xf numFmtId="164" fontId="5" fillId="7" borderId="4" xfId="0" applyNumberFormat="1" applyFont="1" applyFill="1" applyBorder="1" applyAlignment="1" applyProtection="1">
      <alignment horizontal="center" vertical="center"/>
      <protection locked="0"/>
    </xf>
    <xf numFmtId="8" fontId="4" fillId="2" borderId="5" xfId="0" applyNumberFormat="1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right"/>
      <protection hidden="1"/>
    </xf>
    <xf numFmtId="9" fontId="4" fillId="5" borderId="2" xfId="1" applyFont="1" applyFill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34" xfId="0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6" fillId="8" borderId="0" xfId="0" applyFont="1" applyFill="1" applyAlignment="1" applyProtection="1">
      <alignment horizontal="center" vertical="center"/>
      <protection hidden="1"/>
    </xf>
    <xf numFmtId="164" fontId="5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center"/>
      <protection hidden="1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38DA9"/>
      <color rgb="FF2760B6"/>
      <color rgb="FF951000"/>
      <color rgb="FFF5D6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1120703</xdr:colOff>
      <xdr:row>14</xdr:row>
      <xdr:rowOff>93559</xdr:rowOff>
    </xdr:from>
    <xdr:to>
      <xdr:col>52</xdr:col>
      <xdr:colOff>1538489</xdr:colOff>
      <xdr:row>18</xdr:row>
      <xdr:rowOff>400216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8EDC61-AA09-2C40-8A6D-5519FAE6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47772" y="8063904"/>
          <a:ext cx="4293476" cy="2671484"/>
        </a:xfrm>
        <a:prstGeom prst="rect">
          <a:avLst/>
        </a:prstGeom>
      </xdr:spPr>
    </xdr:pic>
    <xdr:clientData/>
  </xdr:twoCellAnchor>
  <xdr:twoCellAnchor editAs="oneCell">
    <xdr:from>
      <xdr:col>82</xdr:col>
      <xdr:colOff>4589320</xdr:colOff>
      <xdr:row>13</xdr:row>
      <xdr:rowOff>154226</xdr:rowOff>
    </xdr:from>
    <xdr:to>
      <xdr:col>84</xdr:col>
      <xdr:colOff>981365</xdr:colOff>
      <xdr:row>19</xdr:row>
      <xdr:rowOff>297873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182DA9-914D-CA34-DD41-C7B6090F6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926365" y="7629908"/>
          <a:ext cx="5080000" cy="3780465"/>
        </a:xfrm>
        <a:prstGeom prst="rect">
          <a:avLst/>
        </a:prstGeom>
      </xdr:spPr>
    </xdr:pic>
    <xdr:clientData/>
  </xdr:twoCellAnchor>
  <xdr:twoCellAnchor editAs="oneCell">
    <xdr:from>
      <xdr:col>75</xdr:col>
      <xdr:colOff>5022273</xdr:colOff>
      <xdr:row>12</xdr:row>
      <xdr:rowOff>375228</xdr:rowOff>
    </xdr:from>
    <xdr:to>
      <xdr:col>77</xdr:col>
      <xdr:colOff>663864</xdr:colOff>
      <xdr:row>20</xdr:row>
      <xdr:rowOff>519546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620940-B9F1-9BF5-742B-FDB6FE876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000" y="7244773"/>
          <a:ext cx="4993409" cy="4993409"/>
        </a:xfrm>
        <a:prstGeom prst="rect">
          <a:avLst/>
        </a:prstGeom>
      </xdr:spPr>
    </xdr:pic>
    <xdr:clientData/>
  </xdr:twoCellAnchor>
  <xdr:twoCellAnchor editAs="oneCell">
    <xdr:from>
      <xdr:col>68</xdr:col>
      <xdr:colOff>3656725</xdr:colOff>
      <xdr:row>9</xdr:row>
      <xdr:rowOff>43793</xdr:rowOff>
    </xdr:from>
    <xdr:to>
      <xdr:col>70</xdr:col>
      <xdr:colOff>2451539</xdr:colOff>
      <xdr:row>22</xdr:row>
      <xdr:rowOff>130503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AE0DBE8-E375-9B4E-CAC2-52E29296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034311" y="5058103"/>
          <a:ext cx="7772400" cy="7772400"/>
        </a:xfrm>
        <a:prstGeom prst="rect">
          <a:avLst/>
        </a:prstGeom>
      </xdr:spPr>
    </xdr:pic>
    <xdr:clientData/>
  </xdr:twoCellAnchor>
  <xdr:twoCellAnchor editAs="oneCell">
    <xdr:from>
      <xdr:col>61</xdr:col>
      <xdr:colOff>4226035</xdr:colOff>
      <xdr:row>12</xdr:row>
      <xdr:rowOff>328448</xdr:rowOff>
    </xdr:from>
    <xdr:to>
      <xdr:col>63</xdr:col>
      <xdr:colOff>153277</xdr:colOff>
      <xdr:row>20</xdr:row>
      <xdr:rowOff>416035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AE8F2D-21E5-137F-B893-2CD29BF83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889138" y="7116379"/>
          <a:ext cx="4817242" cy="4817242"/>
        </a:xfrm>
        <a:prstGeom prst="rect">
          <a:avLst/>
        </a:prstGeom>
      </xdr:spPr>
    </xdr:pic>
    <xdr:clientData/>
  </xdr:twoCellAnchor>
  <xdr:twoCellAnchor editAs="oneCell">
    <xdr:from>
      <xdr:col>46</xdr:col>
      <xdr:colOff>3744311</xdr:colOff>
      <xdr:row>12</xdr:row>
      <xdr:rowOff>525517</xdr:rowOff>
    </xdr:from>
    <xdr:to>
      <xdr:col>49</xdr:col>
      <xdr:colOff>2233450</xdr:colOff>
      <xdr:row>20</xdr:row>
      <xdr:rowOff>21897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277D339-7915-6898-3C67-B24A07A6C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63449" y="7313448"/>
          <a:ext cx="4226035" cy="4226035"/>
        </a:xfrm>
        <a:prstGeom prst="rect">
          <a:avLst/>
        </a:prstGeom>
      </xdr:spPr>
    </xdr:pic>
    <xdr:clientData/>
  </xdr:twoCellAnchor>
  <xdr:twoCellAnchor editAs="oneCell">
    <xdr:from>
      <xdr:col>54</xdr:col>
      <xdr:colOff>6634655</xdr:colOff>
      <xdr:row>13</xdr:row>
      <xdr:rowOff>187901</xdr:rowOff>
    </xdr:from>
    <xdr:to>
      <xdr:col>56</xdr:col>
      <xdr:colOff>2342932</xdr:colOff>
      <xdr:row>20</xdr:row>
      <xdr:rowOff>355291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E65867F-1A79-3F9A-40D4-BF7E70FF7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68849" y="7725966"/>
          <a:ext cx="4270535" cy="4469002"/>
        </a:xfrm>
        <a:prstGeom prst="rect">
          <a:avLst/>
        </a:prstGeom>
      </xdr:spPr>
    </xdr:pic>
    <xdr:clientData/>
  </xdr:twoCellAnchor>
  <xdr:twoCellAnchor editAs="oneCell">
    <xdr:from>
      <xdr:col>34</xdr:col>
      <xdr:colOff>899618</xdr:colOff>
      <xdr:row>14</xdr:row>
      <xdr:rowOff>59655</xdr:rowOff>
    </xdr:from>
    <xdr:to>
      <xdr:col>35</xdr:col>
      <xdr:colOff>1317404</xdr:colOff>
      <xdr:row>18</xdr:row>
      <xdr:rowOff>366312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C38EC48-905E-C64D-A0BA-0E55FF6BA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03812" y="8212236"/>
          <a:ext cx="4309721" cy="2764721"/>
        </a:xfrm>
        <a:prstGeom prst="rect">
          <a:avLst/>
        </a:prstGeom>
      </xdr:spPr>
    </xdr:pic>
    <xdr:clientData/>
  </xdr:twoCellAnchor>
  <xdr:twoCellAnchor editAs="oneCell">
    <xdr:from>
      <xdr:col>29</xdr:col>
      <xdr:colOff>3359355</xdr:colOff>
      <xdr:row>12</xdr:row>
      <xdr:rowOff>491613</xdr:rowOff>
    </xdr:from>
    <xdr:to>
      <xdr:col>32</xdr:col>
      <xdr:colOff>1889462</xdr:colOff>
      <xdr:row>20</xdr:row>
      <xdr:rowOff>5609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0E27B6B-9F05-A247-A840-501DF9D80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365807" y="7415161"/>
          <a:ext cx="4265590" cy="4412509"/>
        </a:xfrm>
        <a:prstGeom prst="rect">
          <a:avLst/>
        </a:prstGeom>
      </xdr:spPr>
    </xdr:pic>
    <xdr:clientData/>
  </xdr:twoCellAnchor>
  <xdr:twoCellAnchor editAs="oneCell">
    <xdr:from>
      <xdr:col>37</xdr:col>
      <xdr:colOff>6413571</xdr:colOff>
      <xdr:row>13</xdr:row>
      <xdr:rowOff>207665</xdr:rowOff>
    </xdr:from>
    <xdr:to>
      <xdr:col>39</xdr:col>
      <xdr:colOff>2162815</xdr:colOff>
      <xdr:row>20</xdr:row>
      <xdr:rowOff>362355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85E05DE-0984-BE4C-BCA6-3A508AD3E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453248" y="7745730"/>
          <a:ext cx="4270535" cy="4456302"/>
        </a:xfrm>
        <a:prstGeom prst="rect">
          <a:avLst/>
        </a:prstGeom>
      </xdr:spPr>
    </xdr:pic>
    <xdr:clientData/>
  </xdr:twoCellAnchor>
  <xdr:twoCellAnchor editAs="oneCell">
    <xdr:from>
      <xdr:col>17</xdr:col>
      <xdr:colOff>1309295</xdr:colOff>
      <xdr:row>14</xdr:row>
      <xdr:rowOff>100623</xdr:rowOff>
    </xdr:from>
    <xdr:to>
      <xdr:col>20</xdr:col>
      <xdr:colOff>47403</xdr:colOff>
      <xdr:row>18</xdr:row>
      <xdr:rowOff>407280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6413C68-31D9-8549-9649-6AF286426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41876" y="8253204"/>
          <a:ext cx="4309721" cy="2764721"/>
        </a:xfrm>
        <a:prstGeom prst="rect">
          <a:avLst/>
        </a:prstGeom>
      </xdr:spPr>
    </xdr:pic>
    <xdr:clientData/>
  </xdr:twoCellAnchor>
  <xdr:twoCellAnchor editAs="oneCell">
    <xdr:from>
      <xdr:col>12</xdr:col>
      <xdr:colOff>3605161</xdr:colOff>
      <xdr:row>12</xdr:row>
      <xdr:rowOff>450645</xdr:rowOff>
    </xdr:from>
    <xdr:to>
      <xdr:col>15</xdr:col>
      <xdr:colOff>2299138</xdr:colOff>
      <xdr:row>19</xdr:row>
      <xdr:rowOff>561541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EA98D7-5F8F-2549-9BAE-F1580B91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03871" y="7374193"/>
          <a:ext cx="4265590" cy="4412509"/>
        </a:xfrm>
        <a:prstGeom prst="rect">
          <a:avLst/>
        </a:prstGeom>
      </xdr:spPr>
    </xdr:pic>
    <xdr:clientData/>
  </xdr:twoCellAnchor>
  <xdr:twoCellAnchor editAs="oneCell">
    <xdr:from>
      <xdr:col>20</xdr:col>
      <xdr:colOff>6987118</xdr:colOff>
      <xdr:row>12</xdr:row>
      <xdr:rowOff>535405</xdr:rowOff>
    </xdr:from>
    <xdr:to>
      <xdr:col>22</xdr:col>
      <xdr:colOff>2703871</xdr:colOff>
      <xdr:row>20</xdr:row>
      <xdr:rowOff>383671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D57E8F9-AA1F-C946-9FCE-C8AADE7F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191312" y="7458953"/>
          <a:ext cx="4565785" cy="4764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inyurl.com/pgc9dcxc" TargetMode="External"/><Relationship Id="rId1" Type="http://schemas.openxmlformats.org/officeDocument/2006/relationships/hyperlink" Target="https://bit.ly/46hsS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F064-0411-BF40-BE38-D276DC26CFCF}">
  <dimension ref="B1:N109"/>
  <sheetViews>
    <sheetView showGridLines="0" zoomScaleNormal="215" workbookViewId="0">
      <selection activeCell="D2" sqref="D2:D4"/>
    </sheetView>
  </sheetViews>
  <sheetFormatPr baseColWidth="10" defaultRowHeight="32" x14ac:dyDescent="0.4"/>
  <cols>
    <col min="1" max="2" width="10.83203125" style="1"/>
    <col min="3" max="3" width="60.83203125" style="1" customWidth="1"/>
    <col min="4" max="4" width="51.5" style="1" customWidth="1"/>
    <col min="5" max="5" width="41.1640625" style="1" customWidth="1"/>
    <col min="6" max="6" width="33.5" style="1" customWidth="1"/>
    <col min="7" max="7" width="9.33203125" style="1" bestFit="1" customWidth="1"/>
    <col min="8" max="8" width="10.83203125" style="1"/>
    <col min="9" max="9" width="8.5" style="1" bestFit="1" customWidth="1"/>
    <col min="10" max="10" width="39.6640625" style="1" customWidth="1"/>
    <col min="11" max="11" width="40.5" style="1" customWidth="1"/>
    <col min="12" max="12" width="41.5" style="1" bestFit="1" customWidth="1"/>
    <col min="13" max="13" width="36.1640625" style="1" customWidth="1"/>
    <col min="14" max="14" width="50.83203125" style="1" customWidth="1"/>
    <col min="15" max="16384" width="10.83203125" style="1"/>
  </cols>
  <sheetData>
    <row r="1" spans="2:14" ht="33" thickBot="1" x14ac:dyDescent="0.45"/>
    <row r="2" spans="2:14" ht="34" thickTop="1" thickBot="1" x14ac:dyDescent="0.45">
      <c r="C2" s="2" t="s">
        <v>44</v>
      </c>
      <c r="D2" s="18"/>
    </row>
    <row r="3" spans="2:14" ht="34" thickTop="1" thickBot="1" x14ac:dyDescent="0.45">
      <c r="C3" s="14" t="s">
        <v>45</v>
      </c>
      <c r="D3" s="18"/>
    </row>
    <row r="4" spans="2:14" ht="34" thickTop="1" thickBot="1" x14ac:dyDescent="0.45">
      <c r="C4" s="3" t="s">
        <v>46</v>
      </c>
      <c r="D4" s="19"/>
    </row>
    <row r="5" spans="2:14" ht="34" thickTop="1" thickBot="1" x14ac:dyDescent="0.45">
      <c r="C5" s="68" t="s">
        <v>52</v>
      </c>
      <c r="D5" s="83">
        <f>'THE ACTUAL FSN'!F20</f>
        <v>0</v>
      </c>
      <c r="J5" s="5"/>
      <c r="K5" s="4" t="s">
        <v>47</v>
      </c>
      <c r="L5" s="4" t="s">
        <v>57</v>
      </c>
      <c r="M5" s="4" t="s">
        <v>48</v>
      </c>
    </row>
    <row r="6" spans="2:14" ht="34" thickTop="1" thickBot="1" x14ac:dyDescent="0.45">
      <c r="C6" s="67"/>
      <c r="D6" s="71"/>
      <c r="J6" s="7"/>
      <c r="K6" s="6">
        <v>0.06</v>
      </c>
      <c r="L6" s="72">
        <v>0.08</v>
      </c>
      <c r="M6" s="8">
        <f>((1+L6)/(1+K6))-1</f>
        <v>1.8867924528301883E-2</v>
      </c>
    </row>
    <row r="7" spans="2:14" ht="34" thickTop="1" thickBot="1" x14ac:dyDescent="0.45">
      <c r="C7" s="5"/>
      <c r="D7" s="15"/>
      <c r="E7" s="15"/>
      <c r="F7" s="15"/>
      <c r="I7" s="9" t="s">
        <v>49</v>
      </c>
      <c r="J7" s="9" t="s">
        <v>51</v>
      </c>
      <c r="K7" s="10" t="s">
        <v>53</v>
      </c>
      <c r="L7" s="10" t="s">
        <v>64</v>
      </c>
      <c r="M7" s="10" t="s">
        <v>50</v>
      </c>
    </row>
    <row r="8" spans="2:14" ht="34" thickTop="1" thickBot="1" x14ac:dyDescent="0.45">
      <c r="C8" s="7"/>
      <c r="D8" s="7"/>
      <c r="E8" s="73"/>
      <c r="F8" s="16"/>
      <c r="I8" s="11">
        <f>'THE ACTUAL FSN'!$F$8+'THE ACTUAL FSN'!$F$13</f>
        <v>0</v>
      </c>
      <c r="J8" s="12">
        <f>$D$5</f>
        <v>0</v>
      </c>
      <c r="K8" s="12">
        <f t="shared" ref="K8:K39" si="0">(J8)*$L$6</f>
        <v>0</v>
      </c>
      <c r="L8" s="12">
        <f>'THE ACTUAL FSN'!F14*12*(1+$K$6)</f>
        <v>0</v>
      </c>
      <c r="M8" s="12">
        <f>J8+K8-L8</f>
        <v>0</v>
      </c>
    </row>
    <row r="9" spans="2:14" ht="34" thickTop="1" thickBot="1" x14ac:dyDescent="0.45">
      <c r="B9" s="15"/>
      <c r="C9" s="15"/>
      <c r="D9" s="15"/>
      <c r="E9" s="15"/>
      <c r="F9" s="15"/>
      <c r="I9" s="11">
        <f>IF(I8&lt;'THE ACTUAL FSN'!$F$10,I8+1, "NA")</f>
        <v>1</v>
      </c>
      <c r="J9" s="12">
        <f t="shared" ref="J9:J72" si="1">IF(I9= "NA",0,M8)</f>
        <v>0</v>
      </c>
      <c r="K9" s="12">
        <f t="shared" si="0"/>
        <v>0</v>
      </c>
      <c r="L9" s="12">
        <f t="shared" ref="L9:L40" si="2">IF(M8&lt;=0,0,L8*(1+$K$6))</f>
        <v>0</v>
      </c>
      <c r="M9" s="12">
        <f t="shared" ref="M9:M72" si="3">J9+K9-L9</f>
        <v>0</v>
      </c>
    </row>
    <row r="10" spans="2:14" ht="34" thickTop="1" thickBot="1" x14ac:dyDescent="0.45">
      <c r="B10" s="5"/>
      <c r="C10" s="17"/>
      <c r="D10" s="17"/>
      <c r="E10" s="17"/>
      <c r="F10" s="17"/>
      <c r="I10" s="11">
        <f>IF(I9&lt;'THE ACTUAL FSN'!$F$10,I9+1, "NA")</f>
        <v>2</v>
      </c>
      <c r="J10" s="12">
        <f t="shared" si="1"/>
        <v>0</v>
      </c>
      <c r="K10" s="12">
        <f t="shared" si="0"/>
        <v>0</v>
      </c>
      <c r="L10" s="12">
        <f t="shared" si="2"/>
        <v>0</v>
      </c>
      <c r="M10" s="12">
        <f t="shared" si="3"/>
        <v>0</v>
      </c>
    </row>
    <row r="11" spans="2:14" ht="34" thickTop="1" thickBot="1" x14ac:dyDescent="0.45">
      <c r="B11" s="5"/>
      <c r="C11" s="17"/>
      <c r="D11" s="17"/>
      <c r="E11" s="17"/>
      <c r="F11" s="17"/>
      <c r="I11" s="11">
        <f>IF(I10&lt;'THE ACTUAL FSN'!$F$10,I10+1, "NA")</f>
        <v>3</v>
      </c>
      <c r="J11" s="12">
        <f t="shared" si="1"/>
        <v>0</v>
      </c>
      <c r="K11" s="12">
        <f t="shared" si="0"/>
        <v>0</v>
      </c>
      <c r="L11" s="12">
        <f t="shared" si="2"/>
        <v>0</v>
      </c>
      <c r="M11" s="12">
        <f t="shared" si="3"/>
        <v>0</v>
      </c>
    </row>
    <row r="12" spans="2:14" ht="34" thickTop="1" thickBot="1" x14ac:dyDescent="0.45">
      <c r="B12" s="5"/>
      <c r="C12" s="17"/>
      <c r="D12" s="17"/>
      <c r="E12" s="17"/>
      <c r="F12" s="17"/>
      <c r="G12" s="5"/>
      <c r="I12" s="11">
        <f>IF(I11&lt;'THE ACTUAL FSN'!$F$10,I11+1, "NA")</f>
        <v>4</v>
      </c>
      <c r="J12" s="12">
        <f t="shared" si="1"/>
        <v>0</v>
      </c>
      <c r="K12" s="12">
        <f t="shared" si="0"/>
        <v>0</v>
      </c>
      <c r="L12" s="12">
        <f t="shared" si="2"/>
        <v>0</v>
      </c>
      <c r="M12" s="12">
        <f t="shared" si="3"/>
        <v>0</v>
      </c>
    </row>
    <row r="13" spans="2:14" ht="34" thickTop="1" thickBot="1" x14ac:dyDescent="0.45">
      <c r="B13" s="5"/>
      <c r="C13" s="17"/>
      <c r="D13" s="17"/>
      <c r="E13" s="17"/>
      <c r="F13" s="17"/>
      <c r="I13" s="11">
        <f>IF(I12&lt;'THE ACTUAL FSN'!$F$10,I12+1, "NA")</f>
        <v>5</v>
      </c>
      <c r="J13" s="12">
        <f t="shared" si="1"/>
        <v>0</v>
      </c>
      <c r="K13" s="12">
        <f t="shared" si="0"/>
        <v>0</v>
      </c>
      <c r="L13" s="12">
        <f t="shared" si="2"/>
        <v>0</v>
      </c>
      <c r="M13" s="12">
        <f t="shared" si="3"/>
        <v>0</v>
      </c>
    </row>
    <row r="14" spans="2:14" ht="34" thickTop="1" thickBot="1" x14ac:dyDescent="0.45">
      <c r="B14" s="5"/>
      <c r="C14" s="17"/>
      <c r="D14" s="17"/>
      <c r="E14" s="17"/>
      <c r="F14" s="17"/>
      <c r="I14" s="11">
        <f>IF(I13&lt;'THE ACTUAL FSN'!$F$10,I13+1, "NA")</f>
        <v>6</v>
      </c>
      <c r="J14" s="12">
        <f t="shared" si="1"/>
        <v>0</v>
      </c>
      <c r="K14" s="12">
        <f t="shared" si="0"/>
        <v>0</v>
      </c>
      <c r="L14" s="12">
        <f t="shared" si="2"/>
        <v>0</v>
      </c>
      <c r="M14" s="12">
        <f t="shared" si="3"/>
        <v>0</v>
      </c>
      <c r="N14" s="13"/>
    </row>
    <row r="15" spans="2:14" ht="34" thickTop="1" thickBot="1" x14ac:dyDescent="0.45">
      <c r="B15" s="5"/>
      <c r="C15" s="17"/>
      <c r="D15" s="17"/>
      <c r="E15" s="17"/>
      <c r="F15" s="17"/>
      <c r="I15" s="11">
        <f>IF(I14&lt;'THE ACTUAL FSN'!$F$10,I14+1, "NA")</f>
        <v>7</v>
      </c>
      <c r="J15" s="12">
        <f t="shared" si="1"/>
        <v>0</v>
      </c>
      <c r="K15" s="12">
        <f t="shared" si="0"/>
        <v>0</v>
      </c>
      <c r="L15" s="12">
        <f t="shared" si="2"/>
        <v>0</v>
      </c>
      <c r="M15" s="12">
        <f t="shared" si="3"/>
        <v>0</v>
      </c>
      <c r="N15" s="13"/>
    </row>
    <row r="16" spans="2:14" ht="34" thickTop="1" thickBot="1" x14ac:dyDescent="0.45">
      <c r="B16" s="5"/>
      <c r="C16" s="17"/>
      <c r="D16" s="17"/>
      <c r="E16" s="17"/>
      <c r="F16" s="17"/>
      <c r="I16" s="11">
        <f>IF(I15&lt;'THE ACTUAL FSN'!$F$10,I15+1, "NA")</f>
        <v>8</v>
      </c>
      <c r="J16" s="12">
        <f t="shared" si="1"/>
        <v>0</v>
      </c>
      <c r="K16" s="12">
        <f t="shared" si="0"/>
        <v>0</v>
      </c>
      <c r="L16" s="12">
        <f t="shared" si="2"/>
        <v>0</v>
      </c>
      <c r="M16" s="12">
        <f t="shared" si="3"/>
        <v>0</v>
      </c>
      <c r="N16" s="13"/>
    </row>
    <row r="17" spans="2:14" ht="34" thickTop="1" thickBot="1" x14ac:dyDescent="0.45">
      <c r="B17" s="5"/>
      <c r="C17" s="17"/>
      <c r="D17" s="17"/>
      <c r="E17" s="17"/>
      <c r="F17" s="17"/>
      <c r="I17" s="11">
        <f>IF(I16&lt;'THE ACTUAL FSN'!$F$10,I16+1, "NA")</f>
        <v>9</v>
      </c>
      <c r="J17" s="12">
        <f t="shared" si="1"/>
        <v>0</v>
      </c>
      <c r="K17" s="12">
        <f t="shared" si="0"/>
        <v>0</v>
      </c>
      <c r="L17" s="12">
        <f t="shared" si="2"/>
        <v>0</v>
      </c>
      <c r="M17" s="12">
        <f t="shared" si="3"/>
        <v>0</v>
      </c>
      <c r="N17" s="13"/>
    </row>
    <row r="18" spans="2:14" ht="34" thickTop="1" thickBot="1" x14ac:dyDescent="0.45">
      <c r="B18" s="5"/>
      <c r="C18" s="17"/>
      <c r="D18" s="17"/>
      <c r="E18" s="17"/>
      <c r="F18" s="17"/>
      <c r="I18" s="11">
        <f>IF(I17&lt;'THE ACTUAL FSN'!$F$10,I17+1, "NA")</f>
        <v>10</v>
      </c>
      <c r="J18" s="12">
        <f t="shared" si="1"/>
        <v>0</v>
      </c>
      <c r="K18" s="12">
        <f t="shared" si="0"/>
        <v>0</v>
      </c>
      <c r="L18" s="12">
        <f t="shared" si="2"/>
        <v>0</v>
      </c>
      <c r="M18" s="12">
        <f t="shared" si="3"/>
        <v>0</v>
      </c>
      <c r="N18" s="13"/>
    </row>
    <row r="19" spans="2:14" ht="34" thickTop="1" thickBot="1" x14ac:dyDescent="0.45">
      <c r="B19" s="5"/>
      <c r="C19" s="17"/>
      <c r="D19" s="17"/>
      <c r="E19" s="17"/>
      <c r="F19" s="17"/>
      <c r="I19" s="11">
        <f>IF(I18&lt;'THE ACTUAL FSN'!$F$10,I18+1, "NA")</f>
        <v>11</v>
      </c>
      <c r="J19" s="12">
        <f t="shared" si="1"/>
        <v>0</v>
      </c>
      <c r="K19" s="12">
        <f t="shared" si="0"/>
        <v>0</v>
      </c>
      <c r="L19" s="12">
        <f t="shared" si="2"/>
        <v>0</v>
      </c>
      <c r="M19" s="12">
        <f t="shared" si="3"/>
        <v>0</v>
      </c>
      <c r="N19" s="13"/>
    </row>
    <row r="20" spans="2:14" ht="34" thickTop="1" thickBot="1" x14ac:dyDescent="0.45">
      <c r="B20" s="5"/>
      <c r="C20" s="17"/>
      <c r="D20" s="17"/>
      <c r="E20" s="17"/>
      <c r="F20" s="17"/>
      <c r="I20" s="11">
        <f>IF(I19&lt;'THE ACTUAL FSN'!$F$10,I19+1, "NA")</f>
        <v>12</v>
      </c>
      <c r="J20" s="12">
        <f t="shared" si="1"/>
        <v>0</v>
      </c>
      <c r="K20" s="12">
        <f t="shared" si="0"/>
        <v>0</v>
      </c>
      <c r="L20" s="12">
        <f t="shared" si="2"/>
        <v>0</v>
      </c>
      <c r="M20" s="12">
        <f t="shared" si="3"/>
        <v>0</v>
      </c>
      <c r="N20" s="13"/>
    </row>
    <row r="21" spans="2:14" ht="34" thickTop="1" thickBot="1" x14ac:dyDescent="0.45">
      <c r="B21" s="5"/>
      <c r="C21" s="17"/>
      <c r="D21" s="17"/>
      <c r="E21" s="17"/>
      <c r="F21" s="17"/>
      <c r="I21" s="11">
        <f>IF(I20&lt;'THE ACTUAL FSN'!$F$10,I20+1, "NA")</f>
        <v>13</v>
      </c>
      <c r="J21" s="12">
        <f t="shared" si="1"/>
        <v>0</v>
      </c>
      <c r="K21" s="12">
        <f t="shared" si="0"/>
        <v>0</v>
      </c>
      <c r="L21" s="12">
        <f t="shared" si="2"/>
        <v>0</v>
      </c>
      <c r="M21" s="12">
        <f t="shared" si="3"/>
        <v>0</v>
      </c>
      <c r="N21" s="13"/>
    </row>
    <row r="22" spans="2:14" ht="34" thickTop="1" thickBot="1" x14ac:dyDescent="0.45">
      <c r="B22" s="5"/>
      <c r="C22" s="17"/>
      <c r="D22" s="17"/>
      <c r="E22" s="17"/>
      <c r="F22" s="17"/>
      <c r="I22" s="11">
        <f>IF(I21&lt;'THE ACTUAL FSN'!$F$10,I21+1, "NA")</f>
        <v>14</v>
      </c>
      <c r="J22" s="12">
        <f t="shared" si="1"/>
        <v>0</v>
      </c>
      <c r="K22" s="12">
        <f t="shared" si="0"/>
        <v>0</v>
      </c>
      <c r="L22" s="12">
        <f t="shared" si="2"/>
        <v>0</v>
      </c>
      <c r="M22" s="12">
        <f t="shared" si="3"/>
        <v>0</v>
      </c>
      <c r="N22" s="13"/>
    </row>
    <row r="23" spans="2:14" ht="34" thickTop="1" thickBot="1" x14ac:dyDescent="0.45">
      <c r="B23" s="5"/>
      <c r="C23" s="17"/>
      <c r="D23" s="17"/>
      <c r="E23" s="17"/>
      <c r="F23" s="17"/>
      <c r="I23" s="11">
        <f>IF(I22&lt;'THE ACTUAL FSN'!$F$10,I22+1, "NA")</f>
        <v>15</v>
      </c>
      <c r="J23" s="12">
        <f t="shared" si="1"/>
        <v>0</v>
      </c>
      <c r="K23" s="12">
        <f t="shared" si="0"/>
        <v>0</v>
      </c>
      <c r="L23" s="12">
        <f t="shared" si="2"/>
        <v>0</v>
      </c>
      <c r="M23" s="12">
        <f t="shared" si="3"/>
        <v>0</v>
      </c>
      <c r="N23" s="13"/>
    </row>
    <row r="24" spans="2:14" ht="34" thickTop="1" thickBot="1" x14ac:dyDescent="0.45">
      <c r="B24" s="5"/>
      <c r="C24" s="17"/>
      <c r="D24" s="17"/>
      <c r="E24" s="17"/>
      <c r="F24" s="17"/>
      <c r="I24" s="11">
        <f>IF(I23&lt;'THE ACTUAL FSN'!$F$10,I23+1, "NA")</f>
        <v>16</v>
      </c>
      <c r="J24" s="12">
        <f t="shared" si="1"/>
        <v>0</v>
      </c>
      <c r="K24" s="12">
        <f t="shared" si="0"/>
        <v>0</v>
      </c>
      <c r="L24" s="12">
        <f t="shared" si="2"/>
        <v>0</v>
      </c>
      <c r="M24" s="12">
        <f t="shared" si="3"/>
        <v>0</v>
      </c>
      <c r="N24" s="13"/>
    </row>
    <row r="25" spans="2:14" ht="34" thickTop="1" thickBot="1" x14ac:dyDescent="0.45">
      <c r="B25" s="5"/>
      <c r="C25" s="17"/>
      <c r="D25" s="17"/>
      <c r="E25" s="17"/>
      <c r="F25" s="17"/>
      <c r="I25" s="11">
        <f>IF(I24&lt;'THE ACTUAL FSN'!$F$10,I24+1, "NA")</f>
        <v>17</v>
      </c>
      <c r="J25" s="12">
        <f t="shared" si="1"/>
        <v>0</v>
      </c>
      <c r="K25" s="12">
        <f t="shared" si="0"/>
        <v>0</v>
      </c>
      <c r="L25" s="12">
        <f t="shared" si="2"/>
        <v>0</v>
      </c>
      <c r="M25" s="12">
        <f t="shared" si="3"/>
        <v>0</v>
      </c>
      <c r="N25" s="13"/>
    </row>
    <row r="26" spans="2:14" ht="34" thickTop="1" thickBot="1" x14ac:dyDescent="0.45">
      <c r="B26" s="5"/>
      <c r="C26" s="17"/>
      <c r="D26" s="17"/>
      <c r="E26" s="17"/>
      <c r="F26" s="17"/>
      <c r="I26" s="11">
        <f>IF(I25&lt;'THE ACTUAL FSN'!$F$10,I25+1, "NA")</f>
        <v>18</v>
      </c>
      <c r="J26" s="12">
        <f t="shared" si="1"/>
        <v>0</v>
      </c>
      <c r="K26" s="12">
        <f t="shared" si="0"/>
        <v>0</v>
      </c>
      <c r="L26" s="12">
        <f t="shared" si="2"/>
        <v>0</v>
      </c>
      <c r="M26" s="12">
        <f t="shared" si="3"/>
        <v>0</v>
      </c>
      <c r="N26" s="13"/>
    </row>
    <row r="27" spans="2:14" ht="34" thickTop="1" thickBot="1" x14ac:dyDescent="0.45">
      <c r="B27" s="5"/>
      <c r="C27" s="17"/>
      <c r="D27" s="17"/>
      <c r="E27" s="17"/>
      <c r="F27" s="17"/>
      <c r="I27" s="11">
        <f>IF(I26&lt;'THE ACTUAL FSN'!$F$10,I26+1, "NA")</f>
        <v>19</v>
      </c>
      <c r="J27" s="12">
        <f t="shared" si="1"/>
        <v>0</v>
      </c>
      <c r="K27" s="12">
        <f t="shared" si="0"/>
        <v>0</v>
      </c>
      <c r="L27" s="12">
        <f t="shared" si="2"/>
        <v>0</v>
      </c>
      <c r="M27" s="12">
        <f t="shared" si="3"/>
        <v>0</v>
      </c>
      <c r="N27" s="13"/>
    </row>
    <row r="28" spans="2:14" ht="34" thickTop="1" thickBot="1" x14ac:dyDescent="0.45">
      <c r="B28" s="5"/>
      <c r="C28" s="17"/>
      <c r="D28" s="17"/>
      <c r="E28" s="17"/>
      <c r="F28" s="17"/>
      <c r="I28" s="11">
        <f>IF(I27&lt;'THE ACTUAL FSN'!$F$10,I27+1, "NA")</f>
        <v>20</v>
      </c>
      <c r="J28" s="12">
        <f t="shared" si="1"/>
        <v>0</v>
      </c>
      <c r="K28" s="12">
        <f t="shared" si="0"/>
        <v>0</v>
      </c>
      <c r="L28" s="12">
        <f t="shared" si="2"/>
        <v>0</v>
      </c>
      <c r="M28" s="12">
        <f t="shared" si="3"/>
        <v>0</v>
      </c>
      <c r="N28" s="13"/>
    </row>
    <row r="29" spans="2:14" ht="34" thickTop="1" thickBot="1" x14ac:dyDescent="0.45">
      <c r="B29" s="5"/>
      <c r="C29" s="17"/>
      <c r="D29" s="17"/>
      <c r="E29" s="17"/>
      <c r="F29" s="17"/>
      <c r="I29" s="11">
        <f>IF(I28&lt;'THE ACTUAL FSN'!$F$10,I28+1, "NA")</f>
        <v>21</v>
      </c>
      <c r="J29" s="12">
        <f t="shared" si="1"/>
        <v>0</v>
      </c>
      <c r="K29" s="12">
        <f t="shared" si="0"/>
        <v>0</v>
      </c>
      <c r="L29" s="12">
        <f t="shared" si="2"/>
        <v>0</v>
      </c>
      <c r="M29" s="12">
        <f t="shared" si="3"/>
        <v>0</v>
      </c>
      <c r="N29" s="13"/>
    </row>
    <row r="30" spans="2:14" ht="34" thickTop="1" thickBot="1" x14ac:dyDescent="0.45">
      <c r="B30" s="5"/>
      <c r="C30" s="17"/>
      <c r="D30" s="17"/>
      <c r="E30" s="17"/>
      <c r="F30" s="17"/>
      <c r="I30" s="11">
        <f>IF(I29&lt;'THE ACTUAL FSN'!$F$10,I29+1, "NA")</f>
        <v>22</v>
      </c>
      <c r="J30" s="12">
        <f t="shared" si="1"/>
        <v>0</v>
      </c>
      <c r="K30" s="12">
        <f t="shared" si="0"/>
        <v>0</v>
      </c>
      <c r="L30" s="12">
        <f t="shared" si="2"/>
        <v>0</v>
      </c>
      <c r="M30" s="12">
        <f t="shared" si="3"/>
        <v>0</v>
      </c>
      <c r="N30" s="13"/>
    </row>
    <row r="31" spans="2:14" ht="34" thickTop="1" thickBot="1" x14ac:dyDescent="0.45">
      <c r="B31" s="5"/>
      <c r="C31" s="17"/>
      <c r="D31" s="17"/>
      <c r="E31" s="17"/>
      <c r="F31" s="17"/>
      <c r="I31" s="11">
        <f>IF(I30&lt;'THE ACTUAL FSN'!$F$10,I30+1, "NA")</f>
        <v>23</v>
      </c>
      <c r="J31" s="12">
        <f t="shared" si="1"/>
        <v>0</v>
      </c>
      <c r="K31" s="12">
        <f t="shared" si="0"/>
        <v>0</v>
      </c>
      <c r="L31" s="12">
        <f t="shared" si="2"/>
        <v>0</v>
      </c>
      <c r="M31" s="12">
        <f t="shared" si="3"/>
        <v>0</v>
      </c>
      <c r="N31" s="13"/>
    </row>
    <row r="32" spans="2:14" ht="34" thickTop="1" thickBot="1" x14ac:dyDescent="0.45">
      <c r="B32" s="5"/>
      <c r="C32" s="17"/>
      <c r="D32" s="17"/>
      <c r="E32" s="17"/>
      <c r="F32" s="17"/>
      <c r="I32" s="11">
        <f>IF(I31&lt;'THE ACTUAL FSN'!$F$10,I31+1, "NA")</f>
        <v>24</v>
      </c>
      <c r="J32" s="12">
        <f t="shared" si="1"/>
        <v>0</v>
      </c>
      <c r="K32" s="12">
        <f t="shared" si="0"/>
        <v>0</v>
      </c>
      <c r="L32" s="12">
        <f t="shared" si="2"/>
        <v>0</v>
      </c>
      <c r="M32" s="12">
        <f t="shared" si="3"/>
        <v>0</v>
      </c>
      <c r="N32" s="13"/>
    </row>
    <row r="33" spans="2:14" ht="34" thickTop="1" thickBot="1" x14ac:dyDescent="0.45">
      <c r="B33" s="5"/>
      <c r="C33" s="17"/>
      <c r="D33" s="17"/>
      <c r="E33" s="17"/>
      <c r="F33" s="17"/>
      <c r="I33" s="11">
        <f>IF(I32&lt;'THE ACTUAL FSN'!$F$10,I32+1, "NA")</f>
        <v>25</v>
      </c>
      <c r="J33" s="12">
        <f t="shared" si="1"/>
        <v>0</v>
      </c>
      <c r="K33" s="12">
        <f t="shared" si="0"/>
        <v>0</v>
      </c>
      <c r="L33" s="12">
        <f t="shared" si="2"/>
        <v>0</v>
      </c>
      <c r="M33" s="12">
        <f t="shared" si="3"/>
        <v>0</v>
      </c>
      <c r="N33" s="13"/>
    </row>
    <row r="34" spans="2:14" ht="34" thickTop="1" thickBot="1" x14ac:dyDescent="0.45">
      <c r="B34" s="5"/>
      <c r="C34" s="17"/>
      <c r="D34" s="17"/>
      <c r="E34" s="17"/>
      <c r="F34" s="17"/>
      <c r="I34" s="11">
        <f>IF(I33&lt;'THE ACTUAL FSN'!$F$10,I33+1, "NA")</f>
        <v>26</v>
      </c>
      <c r="J34" s="12">
        <f t="shared" si="1"/>
        <v>0</v>
      </c>
      <c r="K34" s="12">
        <f t="shared" si="0"/>
        <v>0</v>
      </c>
      <c r="L34" s="12">
        <f t="shared" si="2"/>
        <v>0</v>
      </c>
      <c r="M34" s="12">
        <f t="shared" si="3"/>
        <v>0</v>
      </c>
      <c r="N34" s="13"/>
    </row>
    <row r="35" spans="2:14" ht="34" thickTop="1" thickBot="1" x14ac:dyDescent="0.45">
      <c r="B35" s="5"/>
      <c r="C35" s="17"/>
      <c r="D35" s="17"/>
      <c r="E35" s="17"/>
      <c r="F35" s="17"/>
      <c r="I35" s="11">
        <f>IF(I34&lt;'THE ACTUAL FSN'!$F$10,I34+1, "NA")</f>
        <v>27</v>
      </c>
      <c r="J35" s="12">
        <f t="shared" si="1"/>
        <v>0</v>
      </c>
      <c r="K35" s="12">
        <f t="shared" si="0"/>
        <v>0</v>
      </c>
      <c r="L35" s="12">
        <f t="shared" si="2"/>
        <v>0</v>
      </c>
      <c r="M35" s="12">
        <f t="shared" si="3"/>
        <v>0</v>
      </c>
      <c r="N35" s="13"/>
    </row>
    <row r="36" spans="2:14" ht="34" thickTop="1" thickBot="1" x14ac:dyDescent="0.45">
      <c r="B36" s="5"/>
      <c r="C36" s="17"/>
      <c r="D36" s="17"/>
      <c r="E36" s="17"/>
      <c r="F36" s="17"/>
      <c r="I36" s="11">
        <f>IF(I35&lt;'THE ACTUAL FSN'!$F$10,I35+1, "NA")</f>
        <v>28</v>
      </c>
      <c r="J36" s="12">
        <f t="shared" si="1"/>
        <v>0</v>
      </c>
      <c r="K36" s="12">
        <f t="shared" si="0"/>
        <v>0</v>
      </c>
      <c r="L36" s="12">
        <f t="shared" si="2"/>
        <v>0</v>
      </c>
      <c r="M36" s="12">
        <f t="shared" si="3"/>
        <v>0</v>
      </c>
      <c r="N36" s="13"/>
    </row>
    <row r="37" spans="2:14" ht="34" thickTop="1" thickBot="1" x14ac:dyDescent="0.45">
      <c r="B37" s="5"/>
      <c r="C37" s="17"/>
      <c r="D37" s="17"/>
      <c r="E37" s="17"/>
      <c r="F37" s="17"/>
      <c r="I37" s="11">
        <f>IF(I36&lt;'THE ACTUAL FSN'!$F$10,I36+1, "NA")</f>
        <v>29</v>
      </c>
      <c r="J37" s="12">
        <f t="shared" si="1"/>
        <v>0</v>
      </c>
      <c r="K37" s="12">
        <f t="shared" si="0"/>
        <v>0</v>
      </c>
      <c r="L37" s="12">
        <f t="shared" si="2"/>
        <v>0</v>
      </c>
      <c r="M37" s="12">
        <f t="shared" si="3"/>
        <v>0</v>
      </c>
      <c r="N37" s="13"/>
    </row>
    <row r="38" spans="2:14" ht="34" thickTop="1" thickBot="1" x14ac:dyDescent="0.45">
      <c r="B38" s="5"/>
      <c r="C38" s="17"/>
      <c r="D38" s="17"/>
      <c r="E38" s="17"/>
      <c r="F38" s="17"/>
      <c r="I38" s="11">
        <f>IF(I37&lt;'THE ACTUAL FSN'!$F$10,I37+1, "NA")</f>
        <v>30</v>
      </c>
      <c r="J38" s="12">
        <f t="shared" si="1"/>
        <v>0</v>
      </c>
      <c r="K38" s="12">
        <f t="shared" si="0"/>
        <v>0</v>
      </c>
      <c r="L38" s="12">
        <f t="shared" si="2"/>
        <v>0</v>
      </c>
      <c r="M38" s="12">
        <f t="shared" si="3"/>
        <v>0</v>
      </c>
      <c r="N38" s="13"/>
    </row>
    <row r="39" spans="2:14" ht="34" thickTop="1" thickBot="1" x14ac:dyDescent="0.45">
      <c r="B39" s="5"/>
      <c r="C39" s="17"/>
      <c r="D39" s="17"/>
      <c r="E39" s="17"/>
      <c r="F39" s="17"/>
      <c r="I39" s="11">
        <f>IF(I38&lt;'THE ACTUAL FSN'!$F$10,I38+1, "NA")</f>
        <v>31</v>
      </c>
      <c r="J39" s="12">
        <f t="shared" si="1"/>
        <v>0</v>
      </c>
      <c r="K39" s="12">
        <f t="shared" si="0"/>
        <v>0</v>
      </c>
      <c r="L39" s="12">
        <f t="shared" si="2"/>
        <v>0</v>
      </c>
      <c r="M39" s="12">
        <f t="shared" si="3"/>
        <v>0</v>
      </c>
      <c r="N39" s="13"/>
    </row>
    <row r="40" spans="2:14" ht="34" thickTop="1" thickBot="1" x14ac:dyDescent="0.45">
      <c r="B40" s="5"/>
      <c r="C40" s="17"/>
      <c r="D40" s="17"/>
      <c r="E40" s="17"/>
      <c r="F40" s="17"/>
      <c r="I40" s="11">
        <f>IF(I39&lt;'THE ACTUAL FSN'!$F$10,I39+1, "NA")</f>
        <v>32</v>
      </c>
      <c r="J40" s="12">
        <f t="shared" si="1"/>
        <v>0</v>
      </c>
      <c r="K40" s="12">
        <f t="shared" ref="K40:K71" si="4">(J40)*$L$6</f>
        <v>0</v>
      </c>
      <c r="L40" s="12">
        <f t="shared" si="2"/>
        <v>0</v>
      </c>
      <c r="M40" s="12">
        <f t="shared" si="3"/>
        <v>0</v>
      </c>
      <c r="N40" s="13"/>
    </row>
    <row r="41" spans="2:14" ht="34" thickTop="1" thickBot="1" x14ac:dyDescent="0.45">
      <c r="B41" s="5"/>
      <c r="C41" s="17"/>
      <c r="D41" s="17"/>
      <c r="E41" s="17"/>
      <c r="F41" s="17"/>
      <c r="I41" s="11">
        <f>IF(I40&lt;'THE ACTUAL FSN'!$F$10,I40+1, "NA")</f>
        <v>33</v>
      </c>
      <c r="J41" s="12">
        <f t="shared" si="1"/>
        <v>0</v>
      </c>
      <c r="K41" s="12">
        <f t="shared" si="4"/>
        <v>0</v>
      </c>
      <c r="L41" s="12">
        <f t="shared" ref="L41:L72" si="5">IF(M40&lt;=0,0,L40*(1+$K$6))</f>
        <v>0</v>
      </c>
      <c r="M41" s="12">
        <f t="shared" si="3"/>
        <v>0</v>
      </c>
      <c r="N41" s="13"/>
    </row>
    <row r="42" spans="2:14" ht="34" thickTop="1" thickBot="1" x14ac:dyDescent="0.45">
      <c r="B42" s="5"/>
      <c r="C42" s="17"/>
      <c r="D42" s="17"/>
      <c r="E42" s="17"/>
      <c r="F42" s="17"/>
      <c r="I42" s="11">
        <f>IF(I41&lt;'THE ACTUAL FSN'!$F$10,I41+1, "NA")</f>
        <v>34</v>
      </c>
      <c r="J42" s="12">
        <f t="shared" si="1"/>
        <v>0</v>
      </c>
      <c r="K42" s="12">
        <f t="shared" si="4"/>
        <v>0</v>
      </c>
      <c r="L42" s="12">
        <f t="shared" si="5"/>
        <v>0</v>
      </c>
      <c r="M42" s="12">
        <f t="shared" si="3"/>
        <v>0</v>
      </c>
      <c r="N42" s="13"/>
    </row>
    <row r="43" spans="2:14" ht="34" thickTop="1" thickBot="1" x14ac:dyDescent="0.45">
      <c r="B43" s="5"/>
      <c r="C43" s="17"/>
      <c r="D43" s="17"/>
      <c r="E43" s="17"/>
      <c r="F43" s="17"/>
      <c r="I43" s="11">
        <f>IF(I42&lt;'THE ACTUAL FSN'!$F$10,I42+1, "NA")</f>
        <v>35</v>
      </c>
      <c r="J43" s="12">
        <f t="shared" si="1"/>
        <v>0</v>
      </c>
      <c r="K43" s="12">
        <f t="shared" si="4"/>
        <v>0</v>
      </c>
      <c r="L43" s="12">
        <f t="shared" si="5"/>
        <v>0</v>
      </c>
      <c r="M43" s="12">
        <f t="shared" si="3"/>
        <v>0</v>
      </c>
      <c r="N43" s="13"/>
    </row>
    <row r="44" spans="2:14" ht="34" thickTop="1" thickBot="1" x14ac:dyDescent="0.45">
      <c r="B44" s="5"/>
      <c r="C44" s="17"/>
      <c r="D44" s="17"/>
      <c r="E44" s="17"/>
      <c r="F44" s="17"/>
      <c r="I44" s="11">
        <f>IF(I43&lt;'THE ACTUAL FSN'!$F$10,I43+1, "NA")</f>
        <v>36</v>
      </c>
      <c r="J44" s="12">
        <f t="shared" si="1"/>
        <v>0</v>
      </c>
      <c r="K44" s="12">
        <f t="shared" si="4"/>
        <v>0</v>
      </c>
      <c r="L44" s="12">
        <f t="shared" si="5"/>
        <v>0</v>
      </c>
      <c r="M44" s="12">
        <f t="shared" si="3"/>
        <v>0</v>
      </c>
      <c r="N44" s="13"/>
    </row>
    <row r="45" spans="2:14" ht="34" thickTop="1" thickBot="1" x14ac:dyDescent="0.45">
      <c r="B45" s="5"/>
      <c r="C45" s="17"/>
      <c r="D45" s="17"/>
      <c r="E45" s="17"/>
      <c r="F45" s="17"/>
      <c r="I45" s="11">
        <f>IF(I44&lt;'THE ACTUAL FSN'!$F$10,I44+1, "NA")</f>
        <v>37</v>
      </c>
      <c r="J45" s="12">
        <f t="shared" si="1"/>
        <v>0</v>
      </c>
      <c r="K45" s="12">
        <f t="shared" si="4"/>
        <v>0</v>
      </c>
      <c r="L45" s="12">
        <f t="shared" si="5"/>
        <v>0</v>
      </c>
      <c r="M45" s="12">
        <f t="shared" si="3"/>
        <v>0</v>
      </c>
      <c r="N45" s="13"/>
    </row>
    <row r="46" spans="2:14" ht="34" thickTop="1" thickBot="1" x14ac:dyDescent="0.45">
      <c r="B46" s="5"/>
      <c r="C46" s="17"/>
      <c r="D46" s="17"/>
      <c r="E46" s="17"/>
      <c r="F46" s="17"/>
      <c r="I46" s="11">
        <f>IF(I45&lt;'THE ACTUAL FSN'!$F$10,I45+1, "NA")</f>
        <v>38</v>
      </c>
      <c r="J46" s="12">
        <f t="shared" si="1"/>
        <v>0</v>
      </c>
      <c r="K46" s="12">
        <f t="shared" si="4"/>
        <v>0</v>
      </c>
      <c r="L46" s="12">
        <f t="shared" si="5"/>
        <v>0</v>
      </c>
      <c r="M46" s="12">
        <f t="shared" si="3"/>
        <v>0</v>
      </c>
      <c r="N46" s="13"/>
    </row>
    <row r="47" spans="2:14" ht="34" thickTop="1" thickBot="1" x14ac:dyDescent="0.45">
      <c r="B47" s="5"/>
      <c r="C47" s="17"/>
      <c r="D47" s="17"/>
      <c r="E47" s="17"/>
      <c r="F47" s="17"/>
      <c r="I47" s="11">
        <f>IF(I46&lt;'THE ACTUAL FSN'!$F$10,I46+1, "NA")</f>
        <v>39</v>
      </c>
      <c r="J47" s="12">
        <f t="shared" si="1"/>
        <v>0</v>
      </c>
      <c r="K47" s="12">
        <f t="shared" si="4"/>
        <v>0</v>
      </c>
      <c r="L47" s="12">
        <f t="shared" si="5"/>
        <v>0</v>
      </c>
      <c r="M47" s="12">
        <f t="shared" si="3"/>
        <v>0</v>
      </c>
      <c r="N47" s="13"/>
    </row>
    <row r="48" spans="2:14" ht="34" thickTop="1" thickBot="1" x14ac:dyDescent="0.45">
      <c r="B48" s="5"/>
      <c r="C48" s="17"/>
      <c r="D48" s="17"/>
      <c r="E48" s="17"/>
      <c r="F48" s="17"/>
      <c r="I48" s="11">
        <f>IF(I47&lt;'THE ACTUAL FSN'!$F$10,I47+1, "NA")</f>
        <v>40</v>
      </c>
      <c r="J48" s="12">
        <f t="shared" si="1"/>
        <v>0</v>
      </c>
      <c r="K48" s="12">
        <f t="shared" si="4"/>
        <v>0</v>
      </c>
      <c r="L48" s="12">
        <f t="shared" si="5"/>
        <v>0</v>
      </c>
      <c r="M48" s="12">
        <f t="shared" si="3"/>
        <v>0</v>
      </c>
      <c r="N48" s="13"/>
    </row>
    <row r="49" spans="2:14" ht="34" thickTop="1" thickBot="1" x14ac:dyDescent="0.45">
      <c r="B49" s="5"/>
      <c r="C49" s="17"/>
      <c r="D49" s="17"/>
      <c r="E49" s="17"/>
      <c r="F49" s="17"/>
      <c r="I49" s="11">
        <f>IF(I48&lt;'THE ACTUAL FSN'!$F$10,I48+1, "NA")</f>
        <v>41</v>
      </c>
      <c r="J49" s="12">
        <f t="shared" si="1"/>
        <v>0</v>
      </c>
      <c r="K49" s="12">
        <f t="shared" si="4"/>
        <v>0</v>
      </c>
      <c r="L49" s="12">
        <f t="shared" si="5"/>
        <v>0</v>
      </c>
      <c r="M49" s="12">
        <f t="shared" si="3"/>
        <v>0</v>
      </c>
      <c r="N49" s="13"/>
    </row>
    <row r="50" spans="2:14" ht="34" thickTop="1" thickBot="1" x14ac:dyDescent="0.45">
      <c r="B50" s="5"/>
      <c r="C50" s="17"/>
      <c r="D50" s="17"/>
      <c r="E50" s="17"/>
      <c r="F50" s="17"/>
      <c r="I50" s="11">
        <f>IF(I49&lt;'THE ACTUAL FSN'!$F$10,I49+1, "NA")</f>
        <v>42</v>
      </c>
      <c r="J50" s="12">
        <f t="shared" si="1"/>
        <v>0</v>
      </c>
      <c r="K50" s="12">
        <f t="shared" si="4"/>
        <v>0</v>
      </c>
      <c r="L50" s="12">
        <f t="shared" si="5"/>
        <v>0</v>
      </c>
      <c r="M50" s="12">
        <f t="shared" si="3"/>
        <v>0</v>
      </c>
      <c r="N50" s="13"/>
    </row>
    <row r="51" spans="2:14" ht="34" thickTop="1" thickBot="1" x14ac:dyDescent="0.45">
      <c r="B51" s="5"/>
      <c r="C51" s="17"/>
      <c r="D51" s="17"/>
      <c r="E51" s="17"/>
      <c r="F51" s="17"/>
      <c r="I51" s="11">
        <f>IF(I50&lt;'THE ACTUAL FSN'!$F$10,I50+1, "NA")</f>
        <v>43</v>
      </c>
      <c r="J51" s="12">
        <f t="shared" si="1"/>
        <v>0</v>
      </c>
      <c r="K51" s="12">
        <f t="shared" si="4"/>
        <v>0</v>
      </c>
      <c r="L51" s="12">
        <f t="shared" si="5"/>
        <v>0</v>
      </c>
      <c r="M51" s="12">
        <f t="shared" si="3"/>
        <v>0</v>
      </c>
      <c r="N51" s="13"/>
    </row>
    <row r="52" spans="2:14" ht="34" thickTop="1" thickBot="1" x14ac:dyDescent="0.45">
      <c r="B52" s="5"/>
      <c r="C52" s="17"/>
      <c r="D52" s="17"/>
      <c r="E52" s="17"/>
      <c r="F52" s="17"/>
      <c r="I52" s="11">
        <f>IF(I51&lt;'THE ACTUAL FSN'!$F$10,I51+1, "NA")</f>
        <v>44</v>
      </c>
      <c r="J52" s="12">
        <f t="shared" si="1"/>
        <v>0</v>
      </c>
      <c r="K52" s="12">
        <f t="shared" si="4"/>
        <v>0</v>
      </c>
      <c r="L52" s="12">
        <f t="shared" si="5"/>
        <v>0</v>
      </c>
      <c r="M52" s="12">
        <f t="shared" si="3"/>
        <v>0</v>
      </c>
      <c r="N52" s="13"/>
    </row>
    <row r="53" spans="2:14" ht="34" thickTop="1" thickBot="1" x14ac:dyDescent="0.45">
      <c r="B53" s="5"/>
      <c r="C53" s="17"/>
      <c r="D53" s="17"/>
      <c r="E53" s="17"/>
      <c r="F53" s="17"/>
      <c r="I53" s="11">
        <f>IF(I52&lt;'THE ACTUAL FSN'!$F$10,I52+1, "NA")</f>
        <v>45</v>
      </c>
      <c r="J53" s="12">
        <f t="shared" si="1"/>
        <v>0</v>
      </c>
      <c r="K53" s="12">
        <f t="shared" si="4"/>
        <v>0</v>
      </c>
      <c r="L53" s="12">
        <f t="shared" si="5"/>
        <v>0</v>
      </c>
      <c r="M53" s="12">
        <f t="shared" si="3"/>
        <v>0</v>
      </c>
      <c r="N53" s="13"/>
    </row>
    <row r="54" spans="2:14" ht="34" thickTop="1" thickBot="1" x14ac:dyDescent="0.45">
      <c r="B54" s="5"/>
      <c r="C54" s="17"/>
      <c r="D54" s="17"/>
      <c r="E54" s="17"/>
      <c r="F54" s="17"/>
      <c r="I54" s="11">
        <f>IF(I53&lt;'THE ACTUAL FSN'!$F$10,I53+1, "NA")</f>
        <v>46</v>
      </c>
      <c r="J54" s="12">
        <f t="shared" si="1"/>
        <v>0</v>
      </c>
      <c r="K54" s="12">
        <f t="shared" si="4"/>
        <v>0</v>
      </c>
      <c r="L54" s="12">
        <f t="shared" si="5"/>
        <v>0</v>
      </c>
      <c r="M54" s="12">
        <f t="shared" si="3"/>
        <v>0</v>
      </c>
      <c r="N54" s="13"/>
    </row>
    <row r="55" spans="2:14" ht="34" thickTop="1" thickBot="1" x14ac:dyDescent="0.45">
      <c r="B55" s="5"/>
      <c r="C55" s="17"/>
      <c r="D55" s="17"/>
      <c r="E55" s="17"/>
      <c r="F55" s="17"/>
      <c r="I55" s="11">
        <f>IF(I54&lt;'THE ACTUAL FSN'!$F$10,I54+1, "NA")</f>
        <v>47</v>
      </c>
      <c r="J55" s="12">
        <f t="shared" si="1"/>
        <v>0</v>
      </c>
      <c r="K55" s="12">
        <f t="shared" si="4"/>
        <v>0</v>
      </c>
      <c r="L55" s="12">
        <f t="shared" si="5"/>
        <v>0</v>
      </c>
      <c r="M55" s="12">
        <f t="shared" si="3"/>
        <v>0</v>
      </c>
      <c r="N55" s="13"/>
    </row>
    <row r="56" spans="2:14" ht="34" thickTop="1" thickBot="1" x14ac:dyDescent="0.45">
      <c r="B56" s="5"/>
      <c r="C56" s="17"/>
      <c r="D56" s="17"/>
      <c r="E56" s="17"/>
      <c r="F56" s="17"/>
      <c r="I56" s="11">
        <f>IF(I55&lt;'THE ACTUAL FSN'!$F$10,I55+1, "NA")</f>
        <v>48</v>
      </c>
      <c r="J56" s="12">
        <f t="shared" si="1"/>
        <v>0</v>
      </c>
      <c r="K56" s="12">
        <f t="shared" si="4"/>
        <v>0</v>
      </c>
      <c r="L56" s="12">
        <f t="shared" si="5"/>
        <v>0</v>
      </c>
      <c r="M56" s="12">
        <f t="shared" si="3"/>
        <v>0</v>
      </c>
      <c r="N56" s="13"/>
    </row>
    <row r="57" spans="2:14" ht="34" thickTop="1" thickBot="1" x14ac:dyDescent="0.45">
      <c r="B57" s="5"/>
      <c r="C57" s="17"/>
      <c r="D57" s="17"/>
      <c r="E57" s="17"/>
      <c r="F57" s="17"/>
      <c r="I57" s="11">
        <f>IF(I56&lt;'THE ACTUAL FSN'!$F$10,I56+1, "NA")</f>
        <v>49</v>
      </c>
      <c r="J57" s="12">
        <f t="shared" si="1"/>
        <v>0</v>
      </c>
      <c r="K57" s="12">
        <f t="shared" si="4"/>
        <v>0</v>
      </c>
      <c r="L57" s="12">
        <f t="shared" si="5"/>
        <v>0</v>
      </c>
      <c r="M57" s="12">
        <f t="shared" si="3"/>
        <v>0</v>
      </c>
      <c r="N57" s="13"/>
    </row>
    <row r="58" spans="2:14" ht="34" thickTop="1" thickBot="1" x14ac:dyDescent="0.45">
      <c r="B58" s="5"/>
      <c r="C58" s="17"/>
      <c r="D58" s="17"/>
      <c r="E58" s="17"/>
      <c r="F58" s="17"/>
      <c r="I58" s="11">
        <f>IF(I57&lt;'THE ACTUAL FSN'!$F$10,I57+1, "NA")</f>
        <v>50</v>
      </c>
      <c r="J58" s="12">
        <f t="shared" si="1"/>
        <v>0</v>
      </c>
      <c r="K58" s="12">
        <f t="shared" si="4"/>
        <v>0</v>
      </c>
      <c r="L58" s="12">
        <f t="shared" si="5"/>
        <v>0</v>
      </c>
      <c r="M58" s="12">
        <f t="shared" si="3"/>
        <v>0</v>
      </c>
      <c r="N58" s="13"/>
    </row>
    <row r="59" spans="2:14" ht="34" thickTop="1" thickBot="1" x14ac:dyDescent="0.45">
      <c r="B59" s="5"/>
      <c r="C59" s="17"/>
      <c r="D59" s="17"/>
      <c r="E59" s="17"/>
      <c r="F59" s="17"/>
      <c r="I59" s="11">
        <f>IF(I58&lt;'THE ACTUAL FSN'!$F$10,I58+1, "NA")</f>
        <v>51</v>
      </c>
      <c r="J59" s="12">
        <f t="shared" si="1"/>
        <v>0</v>
      </c>
      <c r="K59" s="12">
        <f t="shared" si="4"/>
        <v>0</v>
      </c>
      <c r="L59" s="12">
        <f t="shared" si="5"/>
        <v>0</v>
      </c>
      <c r="M59" s="12">
        <f t="shared" si="3"/>
        <v>0</v>
      </c>
      <c r="N59" s="13"/>
    </row>
    <row r="60" spans="2:14" ht="34" thickTop="1" thickBot="1" x14ac:dyDescent="0.45">
      <c r="B60" s="5"/>
      <c r="C60" s="17"/>
      <c r="D60" s="17"/>
      <c r="E60" s="17"/>
      <c r="F60" s="17"/>
      <c r="I60" s="11">
        <f>IF(I59&lt;'THE ACTUAL FSN'!$F$10,I59+1, "NA")</f>
        <v>52</v>
      </c>
      <c r="J60" s="12">
        <f t="shared" si="1"/>
        <v>0</v>
      </c>
      <c r="K60" s="12">
        <f t="shared" si="4"/>
        <v>0</v>
      </c>
      <c r="L60" s="12">
        <f t="shared" si="5"/>
        <v>0</v>
      </c>
      <c r="M60" s="12">
        <f t="shared" si="3"/>
        <v>0</v>
      </c>
      <c r="N60" s="13"/>
    </row>
    <row r="61" spans="2:14" ht="34" thickTop="1" thickBot="1" x14ac:dyDescent="0.45">
      <c r="B61" s="5"/>
      <c r="C61" s="17"/>
      <c r="D61" s="17"/>
      <c r="E61" s="17"/>
      <c r="F61" s="17"/>
      <c r="I61" s="11">
        <f>IF(I60&lt;'THE ACTUAL FSN'!$F$10,I60+1, "NA")</f>
        <v>53</v>
      </c>
      <c r="J61" s="12">
        <f t="shared" si="1"/>
        <v>0</v>
      </c>
      <c r="K61" s="12">
        <f t="shared" si="4"/>
        <v>0</v>
      </c>
      <c r="L61" s="12">
        <f t="shared" si="5"/>
        <v>0</v>
      </c>
      <c r="M61" s="12">
        <f t="shared" si="3"/>
        <v>0</v>
      </c>
      <c r="N61" s="13"/>
    </row>
    <row r="62" spans="2:14" ht="34" thickTop="1" thickBot="1" x14ac:dyDescent="0.45">
      <c r="B62" s="5"/>
      <c r="C62" s="17"/>
      <c r="D62" s="17"/>
      <c r="E62" s="17"/>
      <c r="F62" s="17"/>
      <c r="I62" s="11">
        <f>IF(I61&lt;'THE ACTUAL FSN'!$F$10,I61+1, "NA")</f>
        <v>54</v>
      </c>
      <c r="J62" s="12">
        <f t="shared" si="1"/>
        <v>0</v>
      </c>
      <c r="K62" s="12">
        <f t="shared" si="4"/>
        <v>0</v>
      </c>
      <c r="L62" s="12">
        <f t="shared" si="5"/>
        <v>0</v>
      </c>
      <c r="M62" s="12">
        <f t="shared" si="3"/>
        <v>0</v>
      </c>
      <c r="N62" s="13"/>
    </row>
    <row r="63" spans="2:14" ht="34" thickTop="1" thickBot="1" x14ac:dyDescent="0.45">
      <c r="B63" s="5"/>
      <c r="C63" s="17"/>
      <c r="D63" s="17"/>
      <c r="E63" s="17"/>
      <c r="F63" s="17"/>
      <c r="I63" s="11">
        <f>IF(I62&lt;'THE ACTUAL FSN'!$F$10,I62+1, "NA")</f>
        <v>55</v>
      </c>
      <c r="J63" s="12">
        <f t="shared" si="1"/>
        <v>0</v>
      </c>
      <c r="K63" s="12">
        <f t="shared" si="4"/>
        <v>0</v>
      </c>
      <c r="L63" s="12">
        <f t="shared" si="5"/>
        <v>0</v>
      </c>
      <c r="M63" s="12">
        <f t="shared" si="3"/>
        <v>0</v>
      </c>
      <c r="N63" s="13"/>
    </row>
    <row r="64" spans="2:14" ht="34" thickTop="1" thickBot="1" x14ac:dyDescent="0.45">
      <c r="B64" s="5"/>
      <c r="C64" s="17"/>
      <c r="D64" s="17"/>
      <c r="E64" s="17"/>
      <c r="F64" s="17"/>
      <c r="I64" s="11">
        <f>IF(I63&lt;'THE ACTUAL FSN'!$F$10,I63+1, "NA")</f>
        <v>56</v>
      </c>
      <c r="J64" s="12">
        <f t="shared" si="1"/>
        <v>0</v>
      </c>
      <c r="K64" s="12">
        <f t="shared" si="4"/>
        <v>0</v>
      </c>
      <c r="L64" s="12">
        <f t="shared" si="5"/>
        <v>0</v>
      </c>
      <c r="M64" s="12">
        <f t="shared" si="3"/>
        <v>0</v>
      </c>
      <c r="N64" s="13"/>
    </row>
    <row r="65" spans="2:14" ht="34" thickTop="1" thickBot="1" x14ac:dyDescent="0.45">
      <c r="B65" s="5"/>
      <c r="C65" s="17"/>
      <c r="D65" s="17"/>
      <c r="E65" s="17"/>
      <c r="F65" s="17"/>
      <c r="I65" s="11">
        <f>IF(I64&lt;'THE ACTUAL FSN'!$F$10,I64+1, "NA")</f>
        <v>57</v>
      </c>
      <c r="J65" s="12">
        <f t="shared" si="1"/>
        <v>0</v>
      </c>
      <c r="K65" s="12">
        <f t="shared" si="4"/>
        <v>0</v>
      </c>
      <c r="L65" s="12">
        <f t="shared" si="5"/>
        <v>0</v>
      </c>
      <c r="M65" s="12">
        <f t="shared" si="3"/>
        <v>0</v>
      </c>
      <c r="N65" s="13"/>
    </row>
    <row r="66" spans="2:14" ht="34" thickTop="1" thickBot="1" x14ac:dyDescent="0.45">
      <c r="B66" s="5"/>
      <c r="C66" s="17"/>
      <c r="D66" s="17"/>
      <c r="E66" s="17"/>
      <c r="F66" s="17"/>
      <c r="I66" s="11">
        <f>IF(I65&lt;'THE ACTUAL FSN'!$F$10,I65+1, "NA")</f>
        <v>58</v>
      </c>
      <c r="J66" s="12">
        <f t="shared" si="1"/>
        <v>0</v>
      </c>
      <c r="K66" s="12">
        <f t="shared" si="4"/>
        <v>0</v>
      </c>
      <c r="L66" s="12">
        <f t="shared" si="5"/>
        <v>0</v>
      </c>
      <c r="M66" s="12">
        <f t="shared" si="3"/>
        <v>0</v>
      </c>
      <c r="N66" s="13"/>
    </row>
    <row r="67" spans="2:14" ht="34" thickTop="1" thickBot="1" x14ac:dyDescent="0.45">
      <c r="B67" s="5"/>
      <c r="C67" s="17"/>
      <c r="D67" s="17"/>
      <c r="E67" s="17"/>
      <c r="F67" s="17"/>
      <c r="I67" s="11">
        <f>IF(I66&lt;'THE ACTUAL FSN'!$F$10,I66+1, "NA")</f>
        <v>59</v>
      </c>
      <c r="J67" s="12">
        <f t="shared" si="1"/>
        <v>0</v>
      </c>
      <c r="K67" s="12">
        <f t="shared" si="4"/>
        <v>0</v>
      </c>
      <c r="L67" s="12">
        <f t="shared" si="5"/>
        <v>0</v>
      </c>
      <c r="M67" s="12">
        <f t="shared" si="3"/>
        <v>0</v>
      </c>
      <c r="N67" s="13"/>
    </row>
    <row r="68" spans="2:14" ht="34" thickTop="1" thickBot="1" x14ac:dyDescent="0.45">
      <c r="B68" s="5"/>
      <c r="C68" s="17"/>
      <c r="D68" s="17"/>
      <c r="E68" s="17"/>
      <c r="F68" s="17"/>
      <c r="I68" s="11">
        <f>IF(I67&lt;'THE ACTUAL FSN'!$F$10,I67+1, "NA")</f>
        <v>60</v>
      </c>
      <c r="J68" s="12">
        <f t="shared" si="1"/>
        <v>0</v>
      </c>
      <c r="K68" s="12">
        <f t="shared" si="4"/>
        <v>0</v>
      </c>
      <c r="L68" s="12">
        <f t="shared" si="5"/>
        <v>0</v>
      </c>
      <c r="M68" s="12">
        <f t="shared" si="3"/>
        <v>0</v>
      </c>
      <c r="N68" s="13"/>
    </row>
    <row r="69" spans="2:14" ht="34" thickTop="1" thickBot="1" x14ac:dyDescent="0.45">
      <c r="B69" s="5"/>
      <c r="C69" s="17"/>
      <c r="D69" s="17"/>
      <c r="E69" s="17"/>
      <c r="F69" s="17"/>
      <c r="I69" s="11">
        <f>IF(I68&lt;'THE ACTUAL FSN'!$F$10,I68+1, "NA")</f>
        <v>61</v>
      </c>
      <c r="J69" s="12">
        <f t="shared" si="1"/>
        <v>0</v>
      </c>
      <c r="K69" s="12">
        <f t="shared" si="4"/>
        <v>0</v>
      </c>
      <c r="L69" s="12">
        <f t="shared" si="5"/>
        <v>0</v>
      </c>
      <c r="M69" s="12">
        <f t="shared" si="3"/>
        <v>0</v>
      </c>
      <c r="N69" s="13"/>
    </row>
    <row r="70" spans="2:14" ht="34" thickTop="1" thickBot="1" x14ac:dyDescent="0.45">
      <c r="B70" s="5"/>
      <c r="C70" s="17"/>
      <c r="D70" s="17"/>
      <c r="E70" s="17"/>
      <c r="F70" s="17"/>
      <c r="I70" s="11">
        <f>IF(I69&lt;'THE ACTUAL FSN'!$F$10,I69+1, "NA")</f>
        <v>62</v>
      </c>
      <c r="J70" s="12">
        <f t="shared" si="1"/>
        <v>0</v>
      </c>
      <c r="K70" s="12">
        <f t="shared" si="4"/>
        <v>0</v>
      </c>
      <c r="L70" s="12">
        <f t="shared" si="5"/>
        <v>0</v>
      </c>
      <c r="M70" s="12">
        <f t="shared" si="3"/>
        <v>0</v>
      </c>
      <c r="N70" s="13"/>
    </row>
    <row r="71" spans="2:14" ht="34" thickTop="1" thickBot="1" x14ac:dyDescent="0.45">
      <c r="B71" s="5"/>
      <c r="C71" s="17"/>
      <c r="D71" s="17"/>
      <c r="E71" s="17"/>
      <c r="F71" s="17"/>
      <c r="I71" s="11">
        <f>IF(I70&lt;'THE ACTUAL FSN'!$F$10,I70+1, "NA")</f>
        <v>63</v>
      </c>
      <c r="J71" s="12">
        <f t="shared" si="1"/>
        <v>0</v>
      </c>
      <c r="K71" s="12">
        <f t="shared" si="4"/>
        <v>0</v>
      </c>
      <c r="L71" s="12">
        <f t="shared" si="5"/>
        <v>0</v>
      </c>
      <c r="M71" s="12">
        <f t="shared" si="3"/>
        <v>0</v>
      </c>
      <c r="N71" s="13"/>
    </row>
    <row r="72" spans="2:14" ht="34" thickTop="1" thickBot="1" x14ac:dyDescent="0.45">
      <c r="B72" s="5"/>
      <c r="C72" s="17"/>
      <c r="D72" s="17"/>
      <c r="E72" s="17"/>
      <c r="F72" s="17"/>
      <c r="I72" s="11">
        <f>IF(I71&lt;'THE ACTUAL FSN'!$F$10,I71+1, "NA")</f>
        <v>64</v>
      </c>
      <c r="J72" s="12">
        <f t="shared" si="1"/>
        <v>0</v>
      </c>
      <c r="K72" s="12">
        <f t="shared" ref="K72:K103" si="6">(J72)*$L$6</f>
        <v>0</v>
      </c>
      <c r="L72" s="12">
        <f t="shared" si="5"/>
        <v>0</v>
      </c>
      <c r="M72" s="12">
        <f t="shared" si="3"/>
        <v>0</v>
      </c>
      <c r="N72" s="13"/>
    </row>
    <row r="73" spans="2:14" ht="34" thickTop="1" thickBot="1" x14ac:dyDescent="0.45">
      <c r="B73" s="5"/>
      <c r="C73" s="17"/>
      <c r="D73" s="17"/>
      <c r="E73" s="17"/>
      <c r="F73" s="17"/>
      <c r="I73" s="11">
        <f>IF(I72&lt;'THE ACTUAL FSN'!$F$10,I72+1, "NA")</f>
        <v>65</v>
      </c>
      <c r="J73" s="12">
        <f t="shared" ref="J73:J77" si="7">IF(I73= "NA",0,M72)</f>
        <v>0</v>
      </c>
      <c r="K73" s="12">
        <f t="shared" si="6"/>
        <v>0</v>
      </c>
      <c r="L73" s="12">
        <f t="shared" ref="L73:L107" si="8">IF(M72&lt;=0,0,L72*(1+$K$6))</f>
        <v>0</v>
      </c>
      <c r="M73" s="12">
        <f t="shared" ref="M73:M107" si="9">J73+K73-L73</f>
        <v>0</v>
      </c>
      <c r="N73" s="13"/>
    </row>
    <row r="74" spans="2:14" ht="34" thickTop="1" thickBot="1" x14ac:dyDescent="0.45">
      <c r="B74" s="5"/>
      <c r="C74" s="17"/>
      <c r="D74" s="17"/>
      <c r="E74" s="17"/>
      <c r="F74" s="17"/>
      <c r="I74" s="11">
        <f>IF(I73&lt;'THE ACTUAL FSN'!$F$10,I73+1, "NA")</f>
        <v>66</v>
      </c>
      <c r="J74" s="12">
        <f t="shared" si="7"/>
        <v>0</v>
      </c>
      <c r="K74" s="12">
        <f t="shared" si="6"/>
        <v>0</v>
      </c>
      <c r="L74" s="12">
        <f t="shared" si="8"/>
        <v>0</v>
      </c>
      <c r="M74" s="12">
        <f t="shared" si="9"/>
        <v>0</v>
      </c>
      <c r="N74" s="13"/>
    </row>
    <row r="75" spans="2:14" ht="34" thickTop="1" thickBot="1" x14ac:dyDescent="0.45">
      <c r="B75" s="5"/>
      <c r="C75" s="17"/>
      <c r="D75" s="17"/>
      <c r="E75" s="17"/>
      <c r="F75" s="17"/>
      <c r="I75" s="11">
        <f>IF(I74&lt;'THE ACTUAL FSN'!$F$10,I74+1, "NA")</f>
        <v>67</v>
      </c>
      <c r="J75" s="12">
        <f t="shared" si="7"/>
        <v>0</v>
      </c>
      <c r="K75" s="12">
        <f t="shared" si="6"/>
        <v>0</v>
      </c>
      <c r="L75" s="12">
        <f t="shared" si="8"/>
        <v>0</v>
      </c>
      <c r="M75" s="12">
        <f t="shared" si="9"/>
        <v>0</v>
      </c>
      <c r="N75" s="13"/>
    </row>
    <row r="76" spans="2:14" ht="34" thickTop="1" thickBot="1" x14ac:dyDescent="0.45">
      <c r="B76" s="5"/>
      <c r="C76" s="17"/>
      <c r="D76" s="17"/>
      <c r="E76" s="17"/>
      <c r="F76" s="17"/>
      <c r="I76" s="11">
        <f>IF(I75&lt;'THE ACTUAL FSN'!$F$10,I75+1, "NA")</f>
        <v>68</v>
      </c>
      <c r="J76" s="12">
        <f t="shared" si="7"/>
        <v>0</v>
      </c>
      <c r="K76" s="12">
        <f t="shared" si="6"/>
        <v>0</v>
      </c>
      <c r="L76" s="12">
        <f t="shared" si="8"/>
        <v>0</v>
      </c>
      <c r="M76" s="12">
        <f t="shared" si="9"/>
        <v>0</v>
      </c>
      <c r="N76" s="13"/>
    </row>
    <row r="77" spans="2:14" ht="34" thickTop="1" thickBot="1" x14ac:dyDescent="0.45">
      <c r="B77" s="5"/>
      <c r="C77" s="17"/>
      <c r="D77" s="17"/>
      <c r="E77" s="17"/>
      <c r="F77" s="17"/>
      <c r="I77" s="11">
        <f>IF(I76&lt;'THE ACTUAL FSN'!$F$10,I76+1, "NA")</f>
        <v>69</v>
      </c>
      <c r="J77" s="12">
        <f t="shared" si="7"/>
        <v>0</v>
      </c>
      <c r="K77" s="12">
        <f t="shared" si="6"/>
        <v>0</v>
      </c>
      <c r="L77" s="12">
        <f t="shared" si="8"/>
        <v>0</v>
      </c>
      <c r="M77" s="12">
        <f t="shared" si="9"/>
        <v>0</v>
      </c>
      <c r="N77" s="13"/>
    </row>
    <row r="78" spans="2:14" ht="34" thickTop="1" thickBot="1" x14ac:dyDescent="0.45">
      <c r="B78" s="5"/>
      <c r="C78" s="17"/>
      <c r="D78" s="17"/>
      <c r="E78" s="17"/>
      <c r="F78" s="17"/>
      <c r="I78" s="11">
        <f>IF(I77&lt;'THE ACTUAL FSN'!$F$10,I77+1, "NA")</f>
        <v>70</v>
      </c>
      <c r="J78" s="12">
        <f t="shared" ref="J78:J107" si="10">IF(I78= "NA",0,M77)</f>
        <v>0</v>
      </c>
      <c r="K78" s="12">
        <f t="shared" si="6"/>
        <v>0</v>
      </c>
      <c r="L78" s="12">
        <f t="shared" si="8"/>
        <v>0</v>
      </c>
      <c r="M78" s="12">
        <f t="shared" si="9"/>
        <v>0</v>
      </c>
      <c r="N78" s="13"/>
    </row>
    <row r="79" spans="2:14" ht="34" thickTop="1" thickBot="1" x14ac:dyDescent="0.45">
      <c r="B79" s="5"/>
      <c r="C79" s="17"/>
      <c r="D79" s="17"/>
      <c r="E79" s="17"/>
      <c r="F79" s="17"/>
      <c r="I79" s="11">
        <f>IF(I78&lt;'THE ACTUAL FSN'!$F$10,I78+1, "NA")</f>
        <v>71</v>
      </c>
      <c r="J79" s="12">
        <f t="shared" si="10"/>
        <v>0</v>
      </c>
      <c r="K79" s="12">
        <f t="shared" si="6"/>
        <v>0</v>
      </c>
      <c r="L79" s="12">
        <f t="shared" si="8"/>
        <v>0</v>
      </c>
      <c r="M79" s="12">
        <f t="shared" si="9"/>
        <v>0</v>
      </c>
      <c r="N79" s="13"/>
    </row>
    <row r="80" spans="2:14" ht="34" thickTop="1" thickBot="1" x14ac:dyDescent="0.45">
      <c r="B80" s="5"/>
      <c r="C80" s="17"/>
      <c r="D80" s="17"/>
      <c r="E80" s="17"/>
      <c r="F80" s="17"/>
      <c r="I80" s="11">
        <f>IF(I79&lt;'THE ACTUAL FSN'!$F$10,I79+1, "NA")</f>
        <v>72</v>
      </c>
      <c r="J80" s="12">
        <f t="shared" si="10"/>
        <v>0</v>
      </c>
      <c r="K80" s="12">
        <f t="shared" si="6"/>
        <v>0</v>
      </c>
      <c r="L80" s="12">
        <f t="shared" si="8"/>
        <v>0</v>
      </c>
      <c r="M80" s="12">
        <f t="shared" si="9"/>
        <v>0</v>
      </c>
      <c r="N80" s="13"/>
    </row>
    <row r="81" spans="2:14" ht="34" thickTop="1" thickBot="1" x14ac:dyDescent="0.45">
      <c r="B81" s="5"/>
      <c r="C81" s="17"/>
      <c r="D81" s="17"/>
      <c r="E81" s="17"/>
      <c r="F81" s="17"/>
      <c r="I81" s="11">
        <f>IF(I80&lt;'THE ACTUAL FSN'!$F$10,I80+1, "NA")</f>
        <v>73</v>
      </c>
      <c r="J81" s="12">
        <f t="shared" si="10"/>
        <v>0</v>
      </c>
      <c r="K81" s="12">
        <f t="shared" si="6"/>
        <v>0</v>
      </c>
      <c r="L81" s="12">
        <f t="shared" si="8"/>
        <v>0</v>
      </c>
      <c r="M81" s="12">
        <f t="shared" si="9"/>
        <v>0</v>
      </c>
      <c r="N81" s="13"/>
    </row>
    <row r="82" spans="2:14" ht="34" thickTop="1" thickBot="1" x14ac:dyDescent="0.45">
      <c r="B82" s="5"/>
      <c r="C82" s="17"/>
      <c r="D82" s="17"/>
      <c r="E82" s="17"/>
      <c r="F82" s="17"/>
      <c r="I82" s="11">
        <f>IF(I81&lt;'THE ACTUAL FSN'!$F$10,I81+1, "NA")</f>
        <v>74</v>
      </c>
      <c r="J82" s="12">
        <f t="shared" si="10"/>
        <v>0</v>
      </c>
      <c r="K82" s="12">
        <f t="shared" si="6"/>
        <v>0</v>
      </c>
      <c r="L82" s="12">
        <f t="shared" si="8"/>
        <v>0</v>
      </c>
      <c r="M82" s="12">
        <f t="shared" si="9"/>
        <v>0</v>
      </c>
      <c r="N82" s="13"/>
    </row>
    <row r="83" spans="2:14" ht="34" thickTop="1" thickBot="1" x14ac:dyDescent="0.45">
      <c r="B83" s="5"/>
      <c r="C83" s="17"/>
      <c r="D83" s="17"/>
      <c r="E83" s="17"/>
      <c r="F83" s="17"/>
      <c r="I83" s="11">
        <f>IF(I82&lt;'THE ACTUAL FSN'!$F$10,I82+1, "NA")</f>
        <v>75</v>
      </c>
      <c r="J83" s="12">
        <f t="shared" si="10"/>
        <v>0</v>
      </c>
      <c r="K83" s="12">
        <f t="shared" si="6"/>
        <v>0</v>
      </c>
      <c r="L83" s="12">
        <f t="shared" si="8"/>
        <v>0</v>
      </c>
      <c r="M83" s="12">
        <f t="shared" si="9"/>
        <v>0</v>
      </c>
    </row>
    <row r="84" spans="2:14" ht="34" thickTop="1" thickBot="1" x14ac:dyDescent="0.45">
      <c r="B84" s="5"/>
      <c r="C84" s="17"/>
      <c r="D84" s="17"/>
      <c r="E84" s="17"/>
      <c r="F84" s="17"/>
      <c r="I84" s="11">
        <f>IF(I83&lt;'THE ACTUAL FSN'!$F$10,I83+1, "NA")</f>
        <v>76</v>
      </c>
      <c r="J84" s="12">
        <f t="shared" si="10"/>
        <v>0</v>
      </c>
      <c r="K84" s="12">
        <f t="shared" si="6"/>
        <v>0</v>
      </c>
      <c r="L84" s="12">
        <f t="shared" si="8"/>
        <v>0</v>
      </c>
      <c r="M84" s="12">
        <f t="shared" si="9"/>
        <v>0</v>
      </c>
    </row>
    <row r="85" spans="2:14" ht="34" thickTop="1" thickBot="1" x14ac:dyDescent="0.45">
      <c r="B85" s="5"/>
      <c r="C85" s="17"/>
      <c r="D85" s="17"/>
      <c r="E85" s="17"/>
      <c r="F85" s="17"/>
      <c r="I85" s="11">
        <f>IF(I84&lt;'THE ACTUAL FSN'!$F$10,I84+1, "NA")</f>
        <v>77</v>
      </c>
      <c r="J85" s="12">
        <f t="shared" si="10"/>
        <v>0</v>
      </c>
      <c r="K85" s="12">
        <f t="shared" si="6"/>
        <v>0</v>
      </c>
      <c r="L85" s="12">
        <f t="shared" si="8"/>
        <v>0</v>
      </c>
      <c r="M85" s="12">
        <f t="shared" si="9"/>
        <v>0</v>
      </c>
    </row>
    <row r="86" spans="2:14" ht="34" thickTop="1" thickBot="1" x14ac:dyDescent="0.45">
      <c r="B86" s="5"/>
      <c r="C86" s="17"/>
      <c r="D86" s="17"/>
      <c r="E86" s="17"/>
      <c r="F86" s="17"/>
      <c r="I86" s="11">
        <f>IF(I85&lt;'THE ACTUAL FSN'!$F$10,I85+1, "NA")</f>
        <v>78</v>
      </c>
      <c r="J86" s="12">
        <f t="shared" si="10"/>
        <v>0</v>
      </c>
      <c r="K86" s="12">
        <f t="shared" si="6"/>
        <v>0</v>
      </c>
      <c r="L86" s="12">
        <f t="shared" si="8"/>
        <v>0</v>
      </c>
      <c r="M86" s="12">
        <f t="shared" si="9"/>
        <v>0</v>
      </c>
    </row>
    <row r="87" spans="2:14" ht="34" thickTop="1" thickBot="1" x14ac:dyDescent="0.45">
      <c r="B87" s="5"/>
      <c r="C87" s="17"/>
      <c r="D87" s="17"/>
      <c r="E87" s="17"/>
      <c r="F87" s="17"/>
      <c r="I87" s="11">
        <f>IF(I86&lt;'THE ACTUAL FSN'!$F$10,I86+1, "NA")</f>
        <v>79</v>
      </c>
      <c r="J87" s="12">
        <f t="shared" si="10"/>
        <v>0</v>
      </c>
      <c r="K87" s="12">
        <f t="shared" si="6"/>
        <v>0</v>
      </c>
      <c r="L87" s="12">
        <f t="shared" si="8"/>
        <v>0</v>
      </c>
      <c r="M87" s="12">
        <f t="shared" si="9"/>
        <v>0</v>
      </c>
    </row>
    <row r="88" spans="2:14" ht="34" thickTop="1" thickBot="1" x14ac:dyDescent="0.45">
      <c r="B88" s="5"/>
      <c r="C88" s="17"/>
      <c r="D88" s="17"/>
      <c r="E88" s="17"/>
      <c r="F88" s="17"/>
      <c r="I88" s="11">
        <f>IF(I87&lt;'THE ACTUAL FSN'!$F$10,I87+1, "NA")</f>
        <v>80</v>
      </c>
      <c r="J88" s="12">
        <f t="shared" si="10"/>
        <v>0</v>
      </c>
      <c r="K88" s="12">
        <f t="shared" si="6"/>
        <v>0</v>
      </c>
      <c r="L88" s="12">
        <f t="shared" si="8"/>
        <v>0</v>
      </c>
      <c r="M88" s="12">
        <f t="shared" si="9"/>
        <v>0</v>
      </c>
    </row>
    <row r="89" spans="2:14" ht="34" thickTop="1" thickBot="1" x14ac:dyDescent="0.45">
      <c r="B89" s="5"/>
      <c r="C89" s="17"/>
      <c r="D89" s="17"/>
      <c r="E89" s="17"/>
      <c r="F89" s="17"/>
      <c r="I89" s="11">
        <f>IF(I88&lt;'THE ACTUAL FSN'!$F$10,I88+1, "NA")</f>
        <v>81</v>
      </c>
      <c r="J89" s="12">
        <f t="shared" si="10"/>
        <v>0</v>
      </c>
      <c r="K89" s="12">
        <f t="shared" si="6"/>
        <v>0</v>
      </c>
      <c r="L89" s="12">
        <f t="shared" si="8"/>
        <v>0</v>
      </c>
      <c r="M89" s="12">
        <f t="shared" si="9"/>
        <v>0</v>
      </c>
    </row>
    <row r="90" spans="2:14" ht="34" thickTop="1" thickBot="1" x14ac:dyDescent="0.45">
      <c r="B90" s="5"/>
      <c r="C90" s="17"/>
      <c r="D90" s="17"/>
      <c r="E90" s="17"/>
      <c r="F90" s="17"/>
      <c r="I90" s="11">
        <f>IF(I89&lt;'THE ACTUAL FSN'!$F$10,I89+1, "NA")</f>
        <v>82</v>
      </c>
      <c r="J90" s="12">
        <f t="shared" si="10"/>
        <v>0</v>
      </c>
      <c r="K90" s="12">
        <f t="shared" si="6"/>
        <v>0</v>
      </c>
      <c r="L90" s="12">
        <f t="shared" si="8"/>
        <v>0</v>
      </c>
      <c r="M90" s="12">
        <f t="shared" si="9"/>
        <v>0</v>
      </c>
    </row>
    <row r="91" spans="2:14" ht="34" thickTop="1" thickBot="1" x14ac:dyDescent="0.45">
      <c r="B91" s="5"/>
      <c r="C91" s="17"/>
      <c r="D91" s="17"/>
      <c r="E91" s="17"/>
      <c r="F91" s="17"/>
      <c r="I91" s="11">
        <f>IF(I90&lt;'THE ACTUAL FSN'!$F$10,I90+1, "NA")</f>
        <v>83</v>
      </c>
      <c r="J91" s="12">
        <f t="shared" si="10"/>
        <v>0</v>
      </c>
      <c r="K91" s="12">
        <f t="shared" si="6"/>
        <v>0</v>
      </c>
      <c r="L91" s="12">
        <f t="shared" si="8"/>
        <v>0</v>
      </c>
      <c r="M91" s="12">
        <f t="shared" si="9"/>
        <v>0</v>
      </c>
    </row>
    <row r="92" spans="2:14" ht="34" thickTop="1" thickBot="1" x14ac:dyDescent="0.45">
      <c r="B92" s="5"/>
      <c r="C92" s="17"/>
      <c r="D92" s="17"/>
      <c r="E92" s="17"/>
      <c r="F92" s="17"/>
      <c r="I92" s="11">
        <f>IF(I91&lt;'THE ACTUAL FSN'!$F$10,I91+1, "NA")</f>
        <v>84</v>
      </c>
      <c r="J92" s="12">
        <f t="shared" si="10"/>
        <v>0</v>
      </c>
      <c r="K92" s="12">
        <f t="shared" si="6"/>
        <v>0</v>
      </c>
      <c r="L92" s="12">
        <f t="shared" si="8"/>
        <v>0</v>
      </c>
      <c r="M92" s="12">
        <f t="shared" si="9"/>
        <v>0</v>
      </c>
    </row>
    <row r="93" spans="2:14" ht="34" thickTop="1" thickBot="1" x14ac:dyDescent="0.45">
      <c r="B93" s="5"/>
      <c r="C93" s="17"/>
      <c r="D93" s="17"/>
      <c r="E93" s="17"/>
      <c r="F93" s="17"/>
      <c r="I93" s="11">
        <f>IF(I92&lt;'THE ACTUAL FSN'!$F$10,I92+1, "NA")</f>
        <v>85</v>
      </c>
      <c r="J93" s="12">
        <f t="shared" si="10"/>
        <v>0</v>
      </c>
      <c r="K93" s="12">
        <f t="shared" si="6"/>
        <v>0</v>
      </c>
      <c r="L93" s="12">
        <f t="shared" si="8"/>
        <v>0</v>
      </c>
      <c r="M93" s="12">
        <f t="shared" si="9"/>
        <v>0</v>
      </c>
    </row>
    <row r="94" spans="2:14" ht="34" thickTop="1" thickBot="1" x14ac:dyDescent="0.45">
      <c r="B94" s="5"/>
      <c r="C94" s="17"/>
      <c r="D94" s="17"/>
      <c r="E94" s="17"/>
      <c r="F94" s="17"/>
      <c r="I94" s="11">
        <f>IF(I93&lt;'THE ACTUAL FSN'!$F$10,I93+1, "NA")</f>
        <v>86</v>
      </c>
      <c r="J94" s="12">
        <f t="shared" si="10"/>
        <v>0</v>
      </c>
      <c r="K94" s="12">
        <f t="shared" si="6"/>
        <v>0</v>
      </c>
      <c r="L94" s="12">
        <f t="shared" si="8"/>
        <v>0</v>
      </c>
      <c r="M94" s="12">
        <f t="shared" si="9"/>
        <v>0</v>
      </c>
    </row>
    <row r="95" spans="2:14" ht="34" thickTop="1" thickBot="1" x14ac:dyDescent="0.45">
      <c r="B95" s="5"/>
      <c r="C95" s="17"/>
      <c r="D95" s="17"/>
      <c r="E95" s="17"/>
      <c r="F95" s="17"/>
      <c r="I95" s="11">
        <f>IF(I94&lt;'THE ACTUAL FSN'!$F$10,I94+1, "NA")</f>
        <v>87</v>
      </c>
      <c r="J95" s="12">
        <f t="shared" si="10"/>
        <v>0</v>
      </c>
      <c r="K95" s="12">
        <f t="shared" si="6"/>
        <v>0</v>
      </c>
      <c r="L95" s="12">
        <f t="shared" si="8"/>
        <v>0</v>
      </c>
      <c r="M95" s="12">
        <f t="shared" si="9"/>
        <v>0</v>
      </c>
    </row>
    <row r="96" spans="2:14" ht="34" thickTop="1" thickBot="1" x14ac:dyDescent="0.45">
      <c r="B96" s="5"/>
      <c r="C96" s="17"/>
      <c r="D96" s="17"/>
      <c r="E96" s="17"/>
      <c r="F96" s="17"/>
      <c r="I96" s="11">
        <f>IF(I95&lt;'THE ACTUAL FSN'!$F$10,I95+1, "NA")</f>
        <v>88</v>
      </c>
      <c r="J96" s="12">
        <f t="shared" si="10"/>
        <v>0</v>
      </c>
      <c r="K96" s="12">
        <f t="shared" si="6"/>
        <v>0</v>
      </c>
      <c r="L96" s="12">
        <f t="shared" si="8"/>
        <v>0</v>
      </c>
      <c r="M96" s="12">
        <f t="shared" si="9"/>
        <v>0</v>
      </c>
    </row>
    <row r="97" spans="2:13" ht="34" thickTop="1" thickBot="1" x14ac:dyDescent="0.45">
      <c r="B97" s="5"/>
      <c r="C97" s="17"/>
      <c r="D97" s="17"/>
      <c r="E97" s="17"/>
      <c r="F97" s="17"/>
      <c r="I97" s="11">
        <f>IF(I96&lt;'THE ACTUAL FSN'!$F$10,I96+1, "NA")</f>
        <v>89</v>
      </c>
      <c r="J97" s="12">
        <f t="shared" si="10"/>
        <v>0</v>
      </c>
      <c r="K97" s="12">
        <f t="shared" si="6"/>
        <v>0</v>
      </c>
      <c r="L97" s="12">
        <f t="shared" si="8"/>
        <v>0</v>
      </c>
      <c r="M97" s="12">
        <f t="shared" si="9"/>
        <v>0</v>
      </c>
    </row>
    <row r="98" spans="2:13" ht="34" thickTop="1" thickBot="1" x14ac:dyDescent="0.45">
      <c r="B98" s="5"/>
      <c r="C98" s="17"/>
      <c r="D98" s="17"/>
      <c r="E98" s="17"/>
      <c r="F98" s="17"/>
      <c r="I98" s="11">
        <f>IF(I97&lt;'THE ACTUAL FSN'!$F$10,I97+1, "NA")</f>
        <v>90</v>
      </c>
      <c r="J98" s="12">
        <f t="shared" si="10"/>
        <v>0</v>
      </c>
      <c r="K98" s="12">
        <f t="shared" si="6"/>
        <v>0</v>
      </c>
      <c r="L98" s="12">
        <f t="shared" si="8"/>
        <v>0</v>
      </c>
      <c r="M98" s="12">
        <f t="shared" si="9"/>
        <v>0</v>
      </c>
    </row>
    <row r="99" spans="2:13" ht="34" thickTop="1" thickBot="1" x14ac:dyDescent="0.45">
      <c r="B99" s="5"/>
      <c r="C99" s="17"/>
      <c r="D99" s="17"/>
      <c r="E99" s="17"/>
      <c r="F99" s="17"/>
      <c r="I99" s="11">
        <f>IF(I98&lt;'THE ACTUAL FSN'!$F$10,I98+1, "NA")</f>
        <v>91</v>
      </c>
      <c r="J99" s="12">
        <f t="shared" si="10"/>
        <v>0</v>
      </c>
      <c r="K99" s="12">
        <f t="shared" si="6"/>
        <v>0</v>
      </c>
      <c r="L99" s="12">
        <f t="shared" si="8"/>
        <v>0</v>
      </c>
      <c r="M99" s="12">
        <f t="shared" si="9"/>
        <v>0</v>
      </c>
    </row>
    <row r="100" spans="2:13" ht="34" thickTop="1" thickBot="1" x14ac:dyDescent="0.45">
      <c r="B100" s="5"/>
      <c r="C100" s="17"/>
      <c r="D100" s="17"/>
      <c r="E100" s="17"/>
      <c r="F100" s="17"/>
      <c r="I100" s="11">
        <f>IF(I99&lt;'THE ACTUAL FSN'!$F$10,I99+1, "NA")</f>
        <v>92</v>
      </c>
      <c r="J100" s="12">
        <f t="shared" si="10"/>
        <v>0</v>
      </c>
      <c r="K100" s="12">
        <f t="shared" si="6"/>
        <v>0</v>
      </c>
      <c r="L100" s="12">
        <f t="shared" si="8"/>
        <v>0</v>
      </c>
      <c r="M100" s="12">
        <f t="shared" si="9"/>
        <v>0</v>
      </c>
    </row>
    <row r="101" spans="2:13" ht="34" thickTop="1" thickBot="1" x14ac:dyDescent="0.45">
      <c r="B101" s="5"/>
      <c r="C101" s="17"/>
      <c r="D101" s="17"/>
      <c r="E101" s="17"/>
      <c r="F101" s="17"/>
      <c r="I101" s="11">
        <f>IF(I100&lt;'THE ACTUAL FSN'!$F$10,I100+1, "NA")</f>
        <v>93</v>
      </c>
      <c r="J101" s="12">
        <f t="shared" si="10"/>
        <v>0</v>
      </c>
      <c r="K101" s="12">
        <f t="shared" si="6"/>
        <v>0</v>
      </c>
      <c r="L101" s="12">
        <f t="shared" si="8"/>
        <v>0</v>
      </c>
      <c r="M101" s="12">
        <f t="shared" si="9"/>
        <v>0</v>
      </c>
    </row>
    <row r="102" spans="2:13" ht="34" thickTop="1" thickBot="1" x14ac:dyDescent="0.45">
      <c r="B102" s="5"/>
      <c r="C102" s="17"/>
      <c r="D102" s="17"/>
      <c r="E102" s="17"/>
      <c r="F102" s="17"/>
      <c r="I102" s="11">
        <f>IF(I101&lt;'THE ACTUAL FSN'!$F$10,I101+1, "NA")</f>
        <v>94</v>
      </c>
      <c r="J102" s="12">
        <f t="shared" si="10"/>
        <v>0</v>
      </c>
      <c r="K102" s="12">
        <f t="shared" si="6"/>
        <v>0</v>
      </c>
      <c r="L102" s="12">
        <f t="shared" si="8"/>
        <v>0</v>
      </c>
      <c r="M102" s="12">
        <f t="shared" si="9"/>
        <v>0</v>
      </c>
    </row>
    <row r="103" spans="2:13" ht="34" thickTop="1" thickBot="1" x14ac:dyDescent="0.45">
      <c r="B103" s="5"/>
      <c r="C103" s="17"/>
      <c r="D103" s="17"/>
      <c r="E103" s="17"/>
      <c r="F103" s="17"/>
      <c r="I103" s="11">
        <f>IF(I102&lt;'THE ACTUAL FSN'!$F$10,I102+1, "NA")</f>
        <v>95</v>
      </c>
      <c r="J103" s="12">
        <f t="shared" si="10"/>
        <v>0</v>
      </c>
      <c r="K103" s="12">
        <f t="shared" si="6"/>
        <v>0</v>
      </c>
      <c r="L103" s="12">
        <f t="shared" si="8"/>
        <v>0</v>
      </c>
      <c r="M103" s="12">
        <f t="shared" si="9"/>
        <v>0</v>
      </c>
    </row>
    <row r="104" spans="2:13" ht="34" thickTop="1" thickBot="1" x14ac:dyDescent="0.45">
      <c r="B104" s="5"/>
      <c r="C104" s="17"/>
      <c r="D104" s="17"/>
      <c r="E104" s="17"/>
      <c r="F104" s="17"/>
      <c r="I104" s="11">
        <f>IF(I103&lt;'THE ACTUAL FSN'!$F$10,I103+1, "NA")</f>
        <v>96</v>
      </c>
      <c r="J104" s="12">
        <f t="shared" si="10"/>
        <v>0</v>
      </c>
      <c r="K104" s="12">
        <f t="shared" ref="K104:K107" si="11">(J104)*$L$6</f>
        <v>0</v>
      </c>
      <c r="L104" s="12">
        <f t="shared" si="8"/>
        <v>0</v>
      </c>
      <c r="M104" s="12">
        <f t="shared" si="9"/>
        <v>0</v>
      </c>
    </row>
    <row r="105" spans="2:13" ht="34" thickTop="1" thickBot="1" x14ac:dyDescent="0.45">
      <c r="B105" s="5"/>
      <c r="C105" s="17"/>
      <c r="D105" s="17"/>
      <c r="E105" s="17"/>
      <c r="F105" s="17"/>
      <c r="I105" s="11">
        <f>IF(I104&lt;'THE ACTUAL FSN'!$F$10,I104+1, "NA")</f>
        <v>97</v>
      </c>
      <c r="J105" s="12">
        <f t="shared" si="10"/>
        <v>0</v>
      </c>
      <c r="K105" s="12">
        <f t="shared" si="11"/>
        <v>0</v>
      </c>
      <c r="L105" s="12">
        <f t="shared" si="8"/>
        <v>0</v>
      </c>
      <c r="M105" s="12">
        <f t="shared" si="9"/>
        <v>0</v>
      </c>
    </row>
    <row r="106" spans="2:13" ht="34" thickTop="1" thickBot="1" x14ac:dyDescent="0.45">
      <c r="B106" s="5"/>
      <c r="C106" s="17"/>
      <c r="D106" s="17"/>
      <c r="E106" s="17"/>
      <c r="F106" s="17"/>
      <c r="I106" s="11">
        <f>IF(I105&lt;'THE ACTUAL FSN'!$F$10,I105+1, "NA")</f>
        <v>98</v>
      </c>
      <c r="J106" s="12">
        <f t="shared" si="10"/>
        <v>0</v>
      </c>
      <c r="K106" s="12">
        <f t="shared" si="11"/>
        <v>0</v>
      </c>
      <c r="L106" s="12">
        <f t="shared" si="8"/>
        <v>0</v>
      </c>
      <c r="M106" s="12">
        <f t="shared" si="9"/>
        <v>0</v>
      </c>
    </row>
    <row r="107" spans="2:13" ht="34" thickTop="1" thickBot="1" x14ac:dyDescent="0.45">
      <c r="B107" s="5"/>
      <c r="C107" s="17"/>
      <c r="D107" s="17"/>
      <c r="E107" s="17"/>
      <c r="F107" s="17"/>
      <c r="I107" s="11">
        <f>IF(I106&lt;'THE ACTUAL FSN'!$F$10,I106+1, "NA")</f>
        <v>99</v>
      </c>
      <c r="J107" s="12">
        <f t="shared" si="10"/>
        <v>0</v>
      </c>
      <c r="K107" s="12">
        <f t="shared" si="11"/>
        <v>0</v>
      </c>
      <c r="L107" s="12">
        <f t="shared" si="8"/>
        <v>0</v>
      </c>
      <c r="M107" s="12">
        <f t="shared" si="9"/>
        <v>0</v>
      </c>
    </row>
    <row r="108" spans="2:13" ht="33" thickTop="1" x14ac:dyDescent="0.4">
      <c r="B108" s="5"/>
      <c r="C108" s="17"/>
      <c r="D108" s="17"/>
      <c r="E108" s="17"/>
      <c r="F108" s="17"/>
    </row>
    <row r="109" spans="2:13" x14ac:dyDescent="0.4">
      <c r="B109" s="5"/>
      <c r="C109" s="17"/>
      <c r="D109" s="17"/>
      <c r="E109" s="17"/>
      <c r="F109" s="17"/>
    </row>
  </sheetData>
  <sheetProtection algorithmName="SHA-512" hashValue="ao5XJntneNqgLsnB5AyFXNFsHR4KQr/yS8KNXQQSY3pndw+gUD4qfP9IZjondzAZ6mLsCCwFdN0/RWpvrQSwYg==" saltValue="ubCGV/n+3Cj67VKyIhECP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39A4-68DA-3D4F-942E-BF4842712130}">
  <dimension ref="C2:CI32"/>
  <sheetViews>
    <sheetView showGridLines="0" tabSelected="1" topLeftCell="A5" zoomScale="50" zoomScaleNormal="57" workbookViewId="0">
      <selection activeCell="D37" sqref="D37"/>
    </sheetView>
  </sheetViews>
  <sheetFormatPr baseColWidth="10" defaultColWidth="6.5" defaultRowHeight="45" x14ac:dyDescent="0.45"/>
  <cols>
    <col min="1" max="1" width="6.5" style="74"/>
    <col min="2" max="2" width="6.5" style="74" customWidth="1"/>
    <col min="3" max="3" width="2.6640625" style="74" customWidth="1"/>
    <col min="4" max="4" width="119.83203125" style="74" bestFit="1" customWidth="1"/>
    <col min="5" max="5" width="0.33203125" style="74" customWidth="1"/>
    <col min="6" max="6" width="69.6640625" style="74" customWidth="1"/>
    <col min="7" max="7" width="3.33203125" style="74" customWidth="1"/>
    <col min="8" max="8" width="6.5" style="74" customWidth="1"/>
    <col min="9" max="9" width="6.5" style="74"/>
    <col min="10" max="10" width="3.33203125" style="74" customWidth="1"/>
    <col min="11" max="11" width="110.1640625" style="74" customWidth="1"/>
    <col min="12" max="12" width="0.83203125" style="74" customWidth="1"/>
    <col min="13" max="13" width="50.83203125" style="74" customWidth="1"/>
    <col min="14" max="14" width="20" style="74" customWidth="1"/>
    <col min="15" max="15" width="2" style="74" customWidth="1"/>
    <col min="16" max="16" width="111.1640625" style="74" customWidth="1"/>
    <col min="17" max="17" width="0.83203125" style="74" customWidth="1"/>
    <col min="18" max="18" width="50.83203125" style="74" customWidth="1"/>
    <col min="19" max="19" width="20" style="74" customWidth="1"/>
    <col min="20" max="20" width="2" style="74" customWidth="1"/>
    <col min="21" max="21" width="115.33203125" style="74" customWidth="1"/>
    <col min="22" max="22" width="0.6640625" style="74" customWidth="1"/>
    <col min="23" max="23" width="50.83203125" style="74" customWidth="1"/>
    <col min="24" max="24" width="20.33203125" style="74" customWidth="1"/>
    <col min="25" max="25" width="2.33203125" style="74" customWidth="1"/>
    <col min="26" max="26" width="6.5" style="74"/>
    <col min="27" max="27" width="3" style="74" customWidth="1"/>
    <col min="28" max="28" width="112.33203125" style="74" customWidth="1"/>
    <col min="29" max="29" width="0.6640625" style="74" customWidth="1"/>
    <col min="30" max="30" width="50.83203125" style="74" customWidth="1"/>
    <col min="31" max="31" width="21.6640625" style="74" bestFit="1" customWidth="1"/>
    <col min="32" max="32" width="2.6640625" style="74" customWidth="1"/>
    <col min="33" max="33" width="111.1640625" style="74" customWidth="1"/>
    <col min="34" max="34" width="1" style="74" customWidth="1"/>
    <col min="35" max="35" width="50.83203125" style="74" customWidth="1"/>
    <col min="36" max="36" width="21.6640625" style="74" bestFit="1" customWidth="1"/>
    <col min="37" max="37" width="2.6640625" style="74" customWidth="1"/>
    <col min="38" max="38" width="110.83203125" style="74" customWidth="1"/>
    <col min="39" max="39" width="1" style="74" customWidth="1"/>
    <col min="40" max="40" width="50.83203125" style="74" customWidth="1"/>
    <col min="41" max="41" width="21.6640625" style="74" bestFit="1" customWidth="1"/>
    <col min="42" max="42" width="2.6640625" style="74" customWidth="1"/>
    <col min="43" max="43" width="6.5" style="74"/>
    <col min="44" max="44" width="3.33203125" style="74" customWidth="1"/>
    <col min="45" max="45" width="112.5" style="74" customWidth="1"/>
    <col min="46" max="46" width="0.6640625" style="74" customWidth="1"/>
    <col min="47" max="47" width="50.83203125" style="74" customWidth="1"/>
    <col min="48" max="48" width="21.6640625" style="74" bestFit="1" customWidth="1"/>
    <col min="49" max="49" width="3" style="74" customWidth="1"/>
    <col min="50" max="50" width="113.33203125" style="74" customWidth="1"/>
    <col min="51" max="51" width="0.6640625" style="74" customWidth="1"/>
    <col min="52" max="52" width="50.83203125" style="74" customWidth="1"/>
    <col min="53" max="53" width="21.6640625" style="74" bestFit="1" customWidth="1"/>
    <col min="54" max="54" width="2.83203125" style="74" customWidth="1"/>
    <col min="55" max="55" width="111.83203125" style="74" customWidth="1"/>
    <col min="56" max="56" width="0.6640625" style="74" customWidth="1"/>
    <col min="57" max="57" width="50.83203125" style="74" customWidth="1"/>
    <col min="58" max="58" width="21.5" style="74" customWidth="1"/>
    <col min="59" max="59" width="3" style="74" customWidth="1"/>
    <col min="60" max="60" width="6.5" style="74"/>
    <col min="61" max="61" width="2.6640625" style="74" customWidth="1"/>
    <col min="62" max="62" width="114.83203125" style="74" customWidth="1"/>
    <col min="63" max="63" width="1.6640625" style="74" customWidth="1"/>
    <col min="64" max="64" width="38.83203125" style="74" customWidth="1"/>
    <col min="65" max="65" width="24.83203125" style="74" customWidth="1"/>
    <col min="66" max="66" width="3" style="74" customWidth="1"/>
    <col min="67" max="67" width="6.5" style="74"/>
    <col min="68" max="68" width="3.33203125" style="74" customWidth="1"/>
    <col min="69" max="69" width="116.33203125" style="74" customWidth="1"/>
    <col min="70" max="70" width="1.33203125" style="74" customWidth="1"/>
    <col min="71" max="71" width="39.1640625" style="74" customWidth="1"/>
    <col min="72" max="72" width="22.33203125" style="74" customWidth="1"/>
    <col min="73" max="73" width="3" style="74" customWidth="1"/>
    <col min="74" max="74" width="6.5" style="74"/>
    <col min="75" max="75" width="3.33203125" style="74" customWidth="1"/>
    <col min="76" max="76" width="121.1640625" style="74" customWidth="1"/>
    <col min="77" max="77" width="1.6640625" style="74" customWidth="1"/>
    <col min="78" max="78" width="43.83203125" style="74" customWidth="1"/>
    <col min="79" max="79" width="21.83203125" style="74" customWidth="1"/>
    <col min="80" max="80" width="3.33203125" style="74" customWidth="1"/>
    <col min="81" max="81" width="6.5" style="74"/>
    <col min="82" max="82" width="3.33203125" style="74" customWidth="1"/>
    <col min="83" max="83" width="112.33203125" style="74" customWidth="1"/>
    <col min="84" max="84" width="1.6640625" style="74" customWidth="1"/>
    <col min="85" max="85" width="41.83203125" style="74" customWidth="1"/>
    <col min="86" max="86" width="20.5" style="74" customWidth="1"/>
    <col min="87" max="87" width="2.6640625" style="74" customWidth="1"/>
    <col min="88" max="16384" width="6.5" style="74"/>
  </cols>
  <sheetData>
    <row r="2" spans="3:87" ht="46" thickBot="1" x14ac:dyDescent="0.5"/>
    <row r="3" spans="3:87" ht="25" customHeight="1" thickTop="1" x14ac:dyDescent="0.45">
      <c r="C3" s="134"/>
      <c r="D3" s="135"/>
      <c r="E3" s="135"/>
      <c r="F3" s="135"/>
      <c r="G3" s="136"/>
      <c r="J3" s="134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75"/>
      <c r="AA3" s="134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6"/>
      <c r="AR3" s="134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6"/>
      <c r="BI3" s="134"/>
      <c r="BJ3" s="135"/>
      <c r="BK3" s="135"/>
      <c r="BL3" s="135"/>
      <c r="BM3" s="135"/>
      <c r="BN3" s="136"/>
      <c r="BP3" s="134"/>
      <c r="BQ3" s="135"/>
      <c r="BR3" s="135"/>
      <c r="BS3" s="135"/>
      <c r="BT3" s="135"/>
      <c r="BU3" s="136"/>
      <c r="BW3" s="134"/>
      <c r="BX3" s="135"/>
      <c r="BY3" s="135"/>
      <c r="BZ3" s="135"/>
      <c r="CA3" s="135"/>
      <c r="CB3" s="136"/>
      <c r="CD3" s="134"/>
      <c r="CE3" s="135"/>
      <c r="CF3" s="135"/>
      <c r="CG3" s="135"/>
      <c r="CH3" s="135"/>
      <c r="CI3" s="136"/>
    </row>
    <row r="4" spans="3:87" x14ac:dyDescent="0.45">
      <c r="C4" s="124"/>
      <c r="D4" s="142" t="s">
        <v>26</v>
      </c>
      <c r="E4" s="142"/>
      <c r="F4" s="142"/>
      <c r="G4" s="123"/>
      <c r="J4" s="124"/>
      <c r="K4" s="98" t="s">
        <v>7</v>
      </c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140"/>
      <c r="Z4" s="75"/>
      <c r="AA4" s="124"/>
      <c r="AB4" s="98" t="s">
        <v>9</v>
      </c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123"/>
      <c r="AR4" s="124"/>
      <c r="AS4" s="98" t="s">
        <v>8</v>
      </c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123"/>
      <c r="BI4" s="124"/>
      <c r="BJ4" s="98" t="s">
        <v>27</v>
      </c>
      <c r="BK4" s="98"/>
      <c r="BL4" s="98"/>
      <c r="BM4" s="98"/>
      <c r="BN4" s="123"/>
      <c r="BP4" s="124"/>
      <c r="BQ4" s="98" t="s">
        <v>29</v>
      </c>
      <c r="BR4" s="98"/>
      <c r="BS4" s="98"/>
      <c r="BT4" s="98"/>
      <c r="BU4" s="123"/>
      <c r="BW4" s="124"/>
      <c r="BX4" s="98" t="s">
        <v>65</v>
      </c>
      <c r="BY4" s="98"/>
      <c r="BZ4" s="98"/>
      <c r="CA4" s="98"/>
      <c r="CB4" s="123"/>
      <c r="CD4" s="124"/>
      <c r="CE4" s="98" t="s">
        <v>39</v>
      </c>
      <c r="CF4" s="98"/>
      <c r="CG4" s="98"/>
      <c r="CH4" s="98"/>
      <c r="CI4" s="123"/>
    </row>
    <row r="5" spans="3:87" ht="46" thickBot="1" x14ac:dyDescent="0.5">
      <c r="C5" s="124"/>
      <c r="G5" s="123"/>
      <c r="J5" s="124"/>
      <c r="Y5" s="140"/>
      <c r="Z5" s="75"/>
      <c r="AA5" s="124"/>
      <c r="AP5" s="123"/>
      <c r="AR5" s="124"/>
      <c r="BG5" s="123"/>
      <c r="BI5" s="124"/>
      <c r="BN5" s="123"/>
      <c r="BP5" s="124"/>
      <c r="BU5" s="123"/>
      <c r="BW5" s="124"/>
      <c r="CB5" s="123"/>
      <c r="CD5" s="124"/>
      <c r="CI5" s="123"/>
    </row>
    <row r="6" spans="3:87" ht="47" thickTop="1" thickBot="1" x14ac:dyDescent="0.5">
      <c r="C6" s="124"/>
      <c r="D6" s="132" t="s">
        <v>22</v>
      </c>
      <c r="E6" s="132"/>
      <c r="F6" s="76">
        <f>'F S NUMBER'!D2</f>
        <v>0</v>
      </c>
      <c r="G6" s="123"/>
      <c r="J6" s="124"/>
      <c r="K6" s="77" t="s">
        <v>20</v>
      </c>
      <c r="L6" s="126"/>
      <c r="M6" s="127"/>
      <c r="N6" s="128"/>
      <c r="O6" s="40"/>
      <c r="P6" s="77" t="s">
        <v>21</v>
      </c>
      <c r="Q6" s="113">
        <f>L6</f>
        <v>0</v>
      </c>
      <c r="R6" s="114"/>
      <c r="S6" s="115"/>
      <c r="T6" s="40"/>
      <c r="U6" s="77" t="s">
        <v>18</v>
      </c>
      <c r="V6" s="113">
        <f>L6</f>
        <v>0</v>
      </c>
      <c r="W6" s="114"/>
      <c r="X6" s="115"/>
      <c r="Y6" s="140"/>
      <c r="Z6" s="75"/>
      <c r="AA6" s="124"/>
      <c r="AB6" s="77" t="s">
        <v>19</v>
      </c>
      <c r="AC6" s="126"/>
      <c r="AD6" s="127"/>
      <c r="AE6" s="128"/>
      <c r="AF6" s="40"/>
      <c r="AG6" s="77" t="s">
        <v>19</v>
      </c>
      <c r="AH6" s="113">
        <f>AC6</f>
        <v>0</v>
      </c>
      <c r="AI6" s="114"/>
      <c r="AJ6" s="115"/>
      <c r="AK6" s="40"/>
      <c r="AL6" s="77" t="s">
        <v>18</v>
      </c>
      <c r="AM6" s="113">
        <f>AC6</f>
        <v>0</v>
      </c>
      <c r="AN6" s="114"/>
      <c r="AO6" s="115"/>
      <c r="AP6" s="123"/>
      <c r="AR6" s="124"/>
      <c r="AS6" s="77" t="s">
        <v>19</v>
      </c>
      <c r="AT6" s="126"/>
      <c r="AU6" s="127"/>
      <c r="AV6" s="128"/>
      <c r="AW6" s="40"/>
      <c r="AX6" s="77" t="s">
        <v>19</v>
      </c>
      <c r="AY6" s="113">
        <f>AT6</f>
        <v>0</v>
      </c>
      <c r="AZ6" s="114"/>
      <c r="BA6" s="115"/>
      <c r="BB6" s="40"/>
      <c r="BC6" s="77" t="s">
        <v>18</v>
      </c>
      <c r="BD6" s="113">
        <f>AT6</f>
        <v>0</v>
      </c>
      <c r="BE6" s="114"/>
      <c r="BF6" s="115"/>
      <c r="BG6" s="123"/>
      <c r="BI6" s="124"/>
      <c r="BJ6" s="77" t="s">
        <v>28</v>
      </c>
      <c r="BK6" s="126"/>
      <c r="BL6" s="127"/>
      <c r="BM6" s="128"/>
      <c r="BN6" s="123"/>
      <c r="BP6" s="124"/>
      <c r="BQ6" s="77" t="s">
        <v>28</v>
      </c>
      <c r="BR6" s="126"/>
      <c r="BS6" s="127"/>
      <c r="BT6" s="128"/>
      <c r="BU6" s="123"/>
      <c r="BW6" s="124"/>
      <c r="BX6" s="77" t="s">
        <v>30</v>
      </c>
      <c r="BY6" s="126"/>
      <c r="BZ6" s="127"/>
      <c r="CA6" s="128"/>
      <c r="CB6" s="123"/>
      <c r="CD6" s="124"/>
      <c r="CE6" s="77" t="s">
        <v>40</v>
      </c>
      <c r="CF6" s="126"/>
      <c r="CG6" s="127"/>
      <c r="CH6" s="128"/>
      <c r="CI6" s="123"/>
    </row>
    <row r="7" spans="3:87" ht="47" thickTop="1" thickBot="1" x14ac:dyDescent="0.5">
      <c r="C7" s="124"/>
      <c r="G7" s="123"/>
      <c r="J7" s="124"/>
      <c r="Y7" s="140"/>
      <c r="Z7" s="75"/>
      <c r="AA7" s="124"/>
      <c r="AP7" s="123"/>
      <c r="AR7" s="124"/>
      <c r="BG7" s="123"/>
      <c r="BI7" s="124"/>
      <c r="BL7" s="78"/>
      <c r="BN7" s="123"/>
      <c r="BP7" s="124"/>
      <c r="BS7" s="78"/>
      <c r="BU7" s="123"/>
      <c r="BW7" s="124"/>
      <c r="BZ7" s="78"/>
      <c r="CB7" s="123"/>
      <c r="CD7" s="124"/>
      <c r="CG7" s="78"/>
      <c r="CI7" s="123"/>
    </row>
    <row r="8" spans="3:87" ht="47" thickTop="1" thickBot="1" x14ac:dyDescent="0.5">
      <c r="C8" s="124"/>
      <c r="D8" s="21" t="s">
        <v>10</v>
      </c>
      <c r="E8" s="141"/>
      <c r="F8" s="79">
        <f>'F S NUMBER'!D3</f>
        <v>0</v>
      </c>
      <c r="G8" s="123"/>
      <c r="J8" s="124"/>
      <c r="K8" s="22" t="s">
        <v>0</v>
      </c>
      <c r="L8" s="23"/>
      <c r="M8" s="53"/>
      <c r="N8" s="54" t="s">
        <v>1</v>
      </c>
      <c r="O8" s="40"/>
      <c r="P8" s="22" t="s">
        <v>0</v>
      </c>
      <c r="Q8" s="23"/>
      <c r="R8" s="22">
        <f>M8</f>
        <v>0</v>
      </c>
      <c r="S8" s="22" t="s">
        <v>1</v>
      </c>
      <c r="T8" s="40"/>
      <c r="U8" s="22" t="s">
        <v>0</v>
      </c>
      <c r="V8" s="23"/>
      <c r="W8" s="54">
        <f>M8</f>
        <v>0</v>
      </c>
      <c r="X8" s="54" t="s">
        <v>1</v>
      </c>
      <c r="Y8" s="140"/>
      <c r="Z8" s="75"/>
      <c r="AA8" s="124"/>
      <c r="AB8" s="22" t="s">
        <v>0</v>
      </c>
      <c r="AC8" s="23"/>
      <c r="AD8" s="56"/>
      <c r="AE8" s="22" t="s">
        <v>1</v>
      </c>
      <c r="AF8" s="40"/>
      <c r="AG8" s="22" t="s">
        <v>0</v>
      </c>
      <c r="AH8" s="23"/>
      <c r="AI8" s="54">
        <f>AD8</f>
        <v>0</v>
      </c>
      <c r="AJ8" s="54" t="s">
        <v>1</v>
      </c>
      <c r="AK8" s="40"/>
      <c r="AL8" s="22" t="s">
        <v>0</v>
      </c>
      <c r="AM8" s="23"/>
      <c r="AN8" s="54">
        <f>AD8</f>
        <v>0</v>
      </c>
      <c r="AO8" s="54" t="s">
        <v>1</v>
      </c>
      <c r="AP8" s="123"/>
      <c r="AQ8" s="40"/>
      <c r="AR8" s="124"/>
      <c r="AS8" s="22" t="s">
        <v>0</v>
      </c>
      <c r="AT8" s="23"/>
      <c r="AU8" s="53"/>
      <c r="AV8" s="54" t="s">
        <v>1</v>
      </c>
      <c r="AW8" s="40"/>
      <c r="AX8" s="22" t="s">
        <v>0</v>
      </c>
      <c r="AY8" s="23"/>
      <c r="AZ8" s="22">
        <f>AU8</f>
        <v>0</v>
      </c>
      <c r="BA8" s="22" t="s">
        <v>1</v>
      </c>
      <c r="BB8" s="40"/>
      <c r="BC8" s="22" t="s">
        <v>0</v>
      </c>
      <c r="BD8" s="23"/>
      <c r="BE8" s="54">
        <f>AU8</f>
        <v>0</v>
      </c>
      <c r="BF8" s="54" t="s">
        <v>1</v>
      </c>
      <c r="BG8" s="123"/>
      <c r="BH8" s="40"/>
      <c r="BI8" s="124"/>
      <c r="BJ8" s="25" t="s">
        <v>0</v>
      </c>
      <c r="BK8" s="26"/>
      <c r="BL8" s="80"/>
      <c r="BM8" s="27" t="s">
        <v>1</v>
      </c>
      <c r="BN8" s="123"/>
      <c r="BO8" s="40"/>
      <c r="BP8" s="124"/>
      <c r="BQ8" s="25" t="s">
        <v>0</v>
      </c>
      <c r="BR8" s="26"/>
      <c r="BS8" s="80"/>
      <c r="BT8" s="27" t="s">
        <v>1</v>
      </c>
      <c r="BU8" s="123"/>
      <c r="BV8" s="40"/>
      <c r="BW8" s="124"/>
      <c r="BX8" s="25" t="s">
        <v>0</v>
      </c>
      <c r="BY8" s="26"/>
      <c r="BZ8" s="80"/>
      <c r="CA8" s="27" t="s">
        <v>1</v>
      </c>
      <c r="CB8" s="123"/>
      <c r="CC8" s="40"/>
      <c r="CD8" s="124"/>
      <c r="CE8" s="25" t="s">
        <v>0</v>
      </c>
      <c r="CF8" s="26"/>
      <c r="CG8" s="80"/>
      <c r="CH8" s="27" t="s">
        <v>1</v>
      </c>
      <c r="CI8" s="123"/>
    </row>
    <row r="9" spans="3:87" ht="47" thickTop="1" thickBot="1" x14ac:dyDescent="0.5">
      <c r="C9" s="124"/>
      <c r="D9" s="21" t="s">
        <v>54</v>
      </c>
      <c r="E9" s="141"/>
      <c r="F9" s="48">
        <f>F8</f>
        <v>0</v>
      </c>
      <c r="G9" s="123"/>
      <c r="J9" s="124"/>
      <c r="K9" s="28" t="s">
        <v>2</v>
      </c>
      <c r="L9" s="29"/>
      <c r="M9" s="117"/>
      <c r="N9" s="117"/>
      <c r="O9" s="40"/>
      <c r="P9" s="28" t="s">
        <v>2</v>
      </c>
      <c r="Q9" s="29"/>
      <c r="R9" s="116"/>
      <c r="S9" s="116"/>
      <c r="T9" s="40"/>
      <c r="U9" s="28" t="s">
        <v>60</v>
      </c>
      <c r="V9" s="29"/>
      <c r="W9" s="117"/>
      <c r="X9" s="117"/>
      <c r="Y9" s="140"/>
      <c r="Z9" s="75"/>
      <c r="AA9" s="124"/>
      <c r="AB9" s="28" t="s">
        <v>2</v>
      </c>
      <c r="AC9" s="29"/>
      <c r="AD9" s="116"/>
      <c r="AE9" s="116"/>
      <c r="AF9" s="40"/>
      <c r="AG9" s="28" t="s">
        <v>2</v>
      </c>
      <c r="AH9" s="29"/>
      <c r="AI9" s="117"/>
      <c r="AJ9" s="117"/>
      <c r="AK9" s="40"/>
      <c r="AL9" s="28" t="s">
        <v>61</v>
      </c>
      <c r="AM9" s="29"/>
      <c r="AN9" s="117"/>
      <c r="AO9" s="117"/>
      <c r="AP9" s="123"/>
      <c r="AQ9" s="40"/>
      <c r="AR9" s="124"/>
      <c r="AS9" s="28" t="s">
        <v>2</v>
      </c>
      <c r="AT9" s="29"/>
      <c r="AU9" s="117"/>
      <c r="AV9" s="117"/>
      <c r="AW9" s="40"/>
      <c r="AX9" s="28" t="s">
        <v>2</v>
      </c>
      <c r="AY9" s="29"/>
      <c r="AZ9" s="116"/>
      <c r="BA9" s="116"/>
      <c r="BB9" s="40"/>
      <c r="BC9" s="28" t="s">
        <v>61</v>
      </c>
      <c r="BD9" s="29"/>
      <c r="BE9" s="117"/>
      <c r="BF9" s="117"/>
      <c r="BG9" s="123"/>
      <c r="BH9" s="40"/>
      <c r="BI9" s="124"/>
      <c r="BJ9" s="28" t="s">
        <v>25</v>
      </c>
      <c r="BK9" s="29"/>
      <c r="BL9" s="129"/>
      <c r="BM9" s="129"/>
      <c r="BN9" s="123"/>
      <c r="BO9" s="40"/>
      <c r="BP9" s="124"/>
      <c r="BQ9" s="28" t="s">
        <v>66</v>
      </c>
      <c r="BR9" s="29"/>
      <c r="BS9" s="129"/>
      <c r="BT9" s="129"/>
      <c r="BU9" s="123"/>
      <c r="BV9" s="40"/>
      <c r="BW9" s="124"/>
      <c r="BX9" s="62" t="s">
        <v>35</v>
      </c>
      <c r="BY9" s="29"/>
      <c r="BZ9" s="143"/>
      <c r="CA9" s="143"/>
      <c r="CB9" s="123"/>
      <c r="CC9" s="40"/>
      <c r="CD9" s="124"/>
      <c r="CE9" s="28" t="s">
        <v>41</v>
      </c>
      <c r="CF9" s="29"/>
      <c r="CG9" s="129"/>
      <c r="CH9" s="129"/>
      <c r="CI9" s="123"/>
    </row>
    <row r="10" spans="3:87" ht="47" thickTop="1" thickBot="1" x14ac:dyDescent="0.5">
      <c r="C10" s="124"/>
      <c r="D10" s="21" t="s">
        <v>11</v>
      </c>
      <c r="E10" s="141"/>
      <c r="F10" s="47">
        <v>100</v>
      </c>
      <c r="G10" s="123"/>
      <c r="J10" s="124"/>
      <c r="K10" s="30"/>
      <c r="L10" s="31"/>
      <c r="M10" s="30"/>
      <c r="N10" s="30"/>
      <c r="O10" s="40"/>
      <c r="P10" s="30"/>
      <c r="Q10" s="31"/>
      <c r="R10" s="30"/>
      <c r="S10" s="30"/>
      <c r="T10" s="40"/>
      <c r="U10" s="30"/>
      <c r="V10" s="31"/>
      <c r="W10" s="30"/>
      <c r="X10" s="30"/>
      <c r="Y10" s="140"/>
      <c r="Z10" s="75"/>
      <c r="AA10" s="124"/>
      <c r="AB10" s="30"/>
      <c r="AC10" s="31"/>
      <c r="AD10" s="30"/>
      <c r="AE10" s="30"/>
      <c r="AF10" s="40"/>
      <c r="AG10" s="30"/>
      <c r="AH10" s="31"/>
      <c r="AI10" s="30"/>
      <c r="AJ10" s="30"/>
      <c r="AK10" s="40"/>
      <c r="AL10" s="30"/>
      <c r="AM10" s="31"/>
      <c r="AN10" s="30"/>
      <c r="AO10" s="30"/>
      <c r="AP10" s="123"/>
      <c r="AQ10" s="40"/>
      <c r="AR10" s="124"/>
      <c r="AS10" s="30"/>
      <c r="AT10" s="31"/>
      <c r="AU10" s="30"/>
      <c r="AV10" s="30"/>
      <c r="AW10" s="40"/>
      <c r="AX10" s="30"/>
      <c r="AY10" s="31"/>
      <c r="AZ10" s="30"/>
      <c r="BA10" s="30"/>
      <c r="BB10" s="40"/>
      <c r="BC10" s="30"/>
      <c r="BD10" s="31"/>
      <c r="BE10" s="30"/>
      <c r="BF10" s="30"/>
      <c r="BG10" s="123"/>
      <c r="BH10" s="40"/>
      <c r="BI10" s="124"/>
      <c r="BJ10" s="30"/>
      <c r="BK10" s="31"/>
      <c r="BL10" s="30"/>
      <c r="BM10" s="30"/>
      <c r="BN10" s="123"/>
      <c r="BO10" s="40"/>
      <c r="BP10" s="124"/>
      <c r="BQ10" s="30"/>
      <c r="BR10" s="31"/>
      <c r="BS10" s="30"/>
      <c r="BT10" s="30"/>
      <c r="BU10" s="123"/>
      <c r="BV10" s="40"/>
      <c r="BW10" s="124"/>
      <c r="BX10" s="33" t="s">
        <v>36</v>
      </c>
      <c r="BY10" s="32"/>
      <c r="BZ10" s="122"/>
      <c r="CA10" s="122"/>
      <c r="CB10" s="123"/>
      <c r="CC10" s="40"/>
      <c r="CD10" s="124"/>
      <c r="CE10" s="30"/>
      <c r="CF10" s="31"/>
      <c r="CG10" s="30"/>
      <c r="CH10" s="30"/>
      <c r="CI10" s="123"/>
    </row>
    <row r="11" spans="3:87" ht="47" thickTop="1" thickBot="1" x14ac:dyDescent="0.5">
      <c r="C11" s="124"/>
      <c r="D11" s="21" t="s">
        <v>12</v>
      </c>
      <c r="E11" s="141"/>
      <c r="F11" s="81">
        <f>'F S NUMBER'!D4</f>
        <v>0</v>
      </c>
      <c r="G11" s="123"/>
      <c r="J11" s="124"/>
      <c r="K11" s="22" t="s">
        <v>3</v>
      </c>
      <c r="L11" s="32"/>
      <c r="M11" s="119"/>
      <c r="N11" s="119"/>
      <c r="O11" s="40"/>
      <c r="P11" s="22" t="s">
        <v>3</v>
      </c>
      <c r="Q11" s="32"/>
      <c r="R11" s="133">
        <f>M11</f>
        <v>0</v>
      </c>
      <c r="S11" s="133"/>
      <c r="T11" s="40"/>
      <c r="U11" s="22" t="s">
        <v>3</v>
      </c>
      <c r="V11" s="32"/>
      <c r="W11" s="119"/>
      <c r="X11" s="119"/>
      <c r="Y11" s="140"/>
      <c r="Z11" s="75"/>
      <c r="AA11" s="124"/>
      <c r="AB11" s="22" t="s">
        <v>3</v>
      </c>
      <c r="AC11" s="32"/>
      <c r="AD11" s="118"/>
      <c r="AE11" s="118"/>
      <c r="AF11" s="40"/>
      <c r="AG11" s="22" t="s">
        <v>3</v>
      </c>
      <c r="AH11" s="32"/>
      <c r="AI11" s="133">
        <f>AD11</f>
        <v>0</v>
      </c>
      <c r="AJ11" s="133"/>
      <c r="AK11" s="40"/>
      <c r="AL11" s="22" t="s">
        <v>3</v>
      </c>
      <c r="AM11" s="32"/>
      <c r="AN11" s="119"/>
      <c r="AO11" s="119"/>
      <c r="AP11" s="123"/>
      <c r="AQ11" s="40"/>
      <c r="AR11" s="124"/>
      <c r="AS11" s="22" t="s">
        <v>3</v>
      </c>
      <c r="AT11" s="32"/>
      <c r="AU11" s="118"/>
      <c r="AV11" s="118"/>
      <c r="AW11" s="40"/>
      <c r="AX11" s="22" t="s">
        <v>3</v>
      </c>
      <c r="AY11" s="32"/>
      <c r="AZ11" s="133">
        <f>AU11</f>
        <v>0</v>
      </c>
      <c r="BA11" s="133"/>
      <c r="BB11" s="40"/>
      <c r="BC11" s="22" t="s">
        <v>3</v>
      </c>
      <c r="BD11" s="32"/>
      <c r="BE11" s="118"/>
      <c r="BF11" s="118"/>
      <c r="BG11" s="123"/>
      <c r="BH11" s="40"/>
      <c r="BI11" s="124"/>
      <c r="BJ11" s="22" t="s">
        <v>23</v>
      </c>
      <c r="BK11" s="32"/>
      <c r="BL11" s="118"/>
      <c r="BM11" s="118"/>
      <c r="BN11" s="123"/>
      <c r="BO11" s="40"/>
      <c r="BP11" s="124"/>
      <c r="BQ11" s="22" t="s">
        <v>62</v>
      </c>
      <c r="BR11" s="32"/>
      <c r="BS11" s="118"/>
      <c r="BT11" s="118"/>
      <c r="BU11" s="123"/>
      <c r="BV11" s="40"/>
      <c r="BW11" s="124"/>
      <c r="BX11" s="33" t="s">
        <v>37</v>
      </c>
      <c r="BY11" s="34"/>
      <c r="BZ11" s="59"/>
      <c r="CA11" s="60" t="s">
        <v>1</v>
      </c>
      <c r="CB11" s="123"/>
      <c r="CC11" s="40"/>
      <c r="CD11" s="124"/>
      <c r="CE11" s="22" t="s">
        <v>42</v>
      </c>
      <c r="CF11" s="32"/>
      <c r="CG11" s="118"/>
      <c r="CH11" s="118"/>
      <c r="CI11" s="123"/>
    </row>
    <row r="12" spans="3:87" ht="47" thickTop="1" thickBot="1" x14ac:dyDescent="0.5">
      <c r="C12" s="124"/>
      <c r="D12" s="21" t="s">
        <v>3</v>
      </c>
      <c r="E12" s="141"/>
      <c r="F12" s="46">
        <v>0.06</v>
      </c>
      <c r="G12" s="123"/>
      <c r="J12" s="124"/>
      <c r="K12" s="33" t="s">
        <v>4</v>
      </c>
      <c r="L12" s="32"/>
      <c r="M12" s="55"/>
      <c r="N12" s="43" t="s">
        <v>1</v>
      </c>
      <c r="O12" s="40"/>
      <c r="P12" s="33" t="s">
        <v>4</v>
      </c>
      <c r="Q12" s="32"/>
      <c r="R12" s="41"/>
      <c r="S12" s="35" t="s">
        <v>1</v>
      </c>
      <c r="T12" s="40"/>
      <c r="U12" s="33" t="s">
        <v>4</v>
      </c>
      <c r="V12" s="32"/>
      <c r="W12" s="55"/>
      <c r="X12" s="43" t="s">
        <v>1</v>
      </c>
      <c r="Y12" s="140"/>
      <c r="Z12" s="75"/>
      <c r="AA12" s="124"/>
      <c r="AB12" s="33" t="s">
        <v>4</v>
      </c>
      <c r="AC12" s="32"/>
      <c r="AD12" s="41"/>
      <c r="AE12" s="35" t="s">
        <v>1</v>
      </c>
      <c r="AF12" s="40"/>
      <c r="AG12" s="33" t="s">
        <v>4</v>
      </c>
      <c r="AH12" s="32"/>
      <c r="AI12" s="57"/>
      <c r="AJ12" s="35" t="s">
        <v>1</v>
      </c>
      <c r="AK12" s="40"/>
      <c r="AL12" s="33" t="s">
        <v>4</v>
      </c>
      <c r="AM12" s="32"/>
      <c r="AN12" s="55"/>
      <c r="AO12" s="43" t="s">
        <v>1</v>
      </c>
      <c r="AP12" s="123"/>
      <c r="AQ12" s="40"/>
      <c r="AR12" s="124"/>
      <c r="AS12" s="33" t="s">
        <v>4</v>
      </c>
      <c r="AT12" s="32"/>
      <c r="AU12" s="41"/>
      <c r="AV12" s="35" t="s">
        <v>1</v>
      </c>
      <c r="AW12" s="40"/>
      <c r="AX12" s="33" t="s">
        <v>4</v>
      </c>
      <c r="AY12" s="32"/>
      <c r="AZ12" s="41"/>
      <c r="BA12" s="35" t="s">
        <v>1</v>
      </c>
      <c r="BB12" s="40"/>
      <c r="BC12" s="33" t="s">
        <v>4</v>
      </c>
      <c r="BD12" s="32"/>
      <c r="BE12" s="41"/>
      <c r="BF12" s="35" t="s">
        <v>1</v>
      </c>
      <c r="BG12" s="123"/>
      <c r="BH12" s="40"/>
      <c r="BI12" s="124"/>
      <c r="BJ12" s="33" t="s">
        <v>24</v>
      </c>
      <c r="BK12" s="32"/>
      <c r="BL12" s="41"/>
      <c r="BM12" s="35" t="s">
        <v>1</v>
      </c>
      <c r="BN12" s="123"/>
      <c r="BO12" s="40"/>
      <c r="BP12" s="124"/>
      <c r="BQ12" s="33" t="s">
        <v>63</v>
      </c>
      <c r="BR12" s="32"/>
      <c r="BS12" s="57"/>
      <c r="BT12" s="58" t="s">
        <v>1</v>
      </c>
      <c r="BU12" s="123"/>
      <c r="BV12" s="40"/>
      <c r="BW12" s="124"/>
      <c r="BX12" s="33" t="s">
        <v>38</v>
      </c>
      <c r="BY12" s="32"/>
      <c r="BZ12" s="41"/>
      <c r="CA12" s="61" t="s">
        <v>1</v>
      </c>
      <c r="CB12" s="123"/>
      <c r="CC12" s="40"/>
      <c r="CD12" s="124"/>
      <c r="CE12" s="33" t="s">
        <v>43</v>
      </c>
      <c r="CF12" s="32"/>
      <c r="CG12" s="41"/>
      <c r="CH12" s="35" t="s">
        <v>1</v>
      </c>
      <c r="CI12" s="123"/>
    </row>
    <row r="13" spans="3:87" ht="47" thickTop="1" thickBot="1" x14ac:dyDescent="0.5">
      <c r="C13" s="124"/>
      <c r="D13" s="42" t="s">
        <v>13</v>
      </c>
      <c r="E13" s="141"/>
      <c r="F13" s="45">
        <f>F9-F8</f>
        <v>0</v>
      </c>
      <c r="G13" s="123"/>
      <c r="J13" s="124"/>
      <c r="K13" s="28" t="s">
        <v>5</v>
      </c>
      <c r="L13" s="32"/>
      <c r="M13" s="120">
        <f>FV(M11,M12-M8,0,-M9)</f>
        <v>0</v>
      </c>
      <c r="N13" s="121"/>
      <c r="O13" s="40"/>
      <c r="P13" s="28" t="s">
        <v>5</v>
      </c>
      <c r="Q13" s="32"/>
      <c r="R13" s="120">
        <f>FV(R11,R12-R8,0,-R9)</f>
        <v>0</v>
      </c>
      <c r="S13" s="121"/>
      <c r="T13" s="40"/>
      <c r="U13" s="28" t="s">
        <v>5</v>
      </c>
      <c r="V13" s="32"/>
      <c r="W13" s="120">
        <f>FV(W11,W12-W8,0,-W9)</f>
        <v>0</v>
      </c>
      <c r="X13" s="121"/>
      <c r="Y13" s="140"/>
      <c r="Z13" s="75"/>
      <c r="AA13" s="124"/>
      <c r="AB13" s="28" t="s">
        <v>5</v>
      </c>
      <c r="AC13" s="32"/>
      <c r="AD13" s="120">
        <f>FV(AD11,AD12-AD8,0,-AD9)</f>
        <v>0</v>
      </c>
      <c r="AE13" s="121"/>
      <c r="AF13" s="40"/>
      <c r="AG13" s="28" t="s">
        <v>5</v>
      </c>
      <c r="AH13" s="32"/>
      <c r="AI13" s="120">
        <f>FV(AI11,AI12-AI8,0,-AI9)</f>
        <v>0</v>
      </c>
      <c r="AJ13" s="121"/>
      <c r="AK13" s="40"/>
      <c r="AL13" s="28" t="s">
        <v>5</v>
      </c>
      <c r="AM13" s="32"/>
      <c r="AN13" s="120">
        <f>FV(AN11,AN12-AN8,0,-AN9)</f>
        <v>0</v>
      </c>
      <c r="AO13" s="121"/>
      <c r="AP13" s="123"/>
      <c r="AQ13" s="40"/>
      <c r="AR13" s="124"/>
      <c r="AS13" s="28" t="s">
        <v>5</v>
      </c>
      <c r="AT13" s="32"/>
      <c r="AU13" s="120">
        <f>FV(AU11,AU12-AU8,0,-AU9)</f>
        <v>0</v>
      </c>
      <c r="AV13" s="121"/>
      <c r="AW13" s="40"/>
      <c r="AX13" s="28" t="s">
        <v>5</v>
      </c>
      <c r="AY13" s="32"/>
      <c r="AZ13" s="120">
        <f>FV(AZ11,AZ12-AZ8,0,-AZ9)</f>
        <v>0</v>
      </c>
      <c r="BA13" s="121"/>
      <c r="BB13" s="40"/>
      <c r="BC13" s="28" t="s">
        <v>5</v>
      </c>
      <c r="BD13" s="32"/>
      <c r="BE13" s="120">
        <f>FV(BE11,BE12-BE8,0,-BE9)</f>
        <v>0</v>
      </c>
      <c r="BF13" s="121"/>
      <c r="BG13" s="123"/>
      <c r="BH13" s="40"/>
      <c r="BI13" s="124"/>
      <c r="BJ13" s="28" t="s">
        <v>5</v>
      </c>
      <c r="BK13" s="32"/>
      <c r="BL13" s="120">
        <f>FV(BL11,BL12-BL8,0,-BL9)</f>
        <v>0</v>
      </c>
      <c r="BM13" s="121"/>
      <c r="BN13" s="123"/>
      <c r="BO13" s="40"/>
      <c r="BP13" s="124"/>
      <c r="BQ13" s="28" t="s">
        <v>5</v>
      </c>
      <c r="BR13" s="32"/>
      <c r="BS13" s="130">
        <f>FV(BS11,BS12-BS8,0,-BS9)</f>
        <v>0</v>
      </c>
      <c r="BT13" s="131"/>
      <c r="BU13" s="123"/>
      <c r="BV13" s="40"/>
      <c r="BW13" s="124"/>
      <c r="BX13" s="28" t="s">
        <v>68</v>
      </c>
      <c r="BY13" s="32"/>
      <c r="BZ13" s="120">
        <f>FV(BZ10,BZ11,0,-BZ9)</f>
        <v>0</v>
      </c>
      <c r="CA13" s="121"/>
      <c r="CB13" s="123"/>
      <c r="CC13" s="40"/>
      <c r="CD13" s="124"/>
      <c r="CE13" s="28" t="s">
        <v>5</v>
      </c>
      <c r="CF13" s="32"/>
      <c r="CG13" s="120">
        <f>FV(CG11,CG12-CG8,0,-CG9)</f>
        <v>0</v>
      </c>
      <c r="CH13" s="121"/>
      <c r="CI13" s="123"/>
    </row>
    <row r="14" spans="3:87" ht="47" thickTop="1" thickBot="1" x14ac:dyDescent="0.5">
      <c r="C14" s="124"/>
      <c r="D14" s="21" t="s">
        <v>67</v>
      </c>
      <c r="E14" s="141"/>
      <c r="F14" s="44">
        <f>FV(F12,F13,0,-F11,0)</f>
        <v>0</v>
      </c>
      <c r="G14" s="123"/>
      <c r="J14" s="124"/>
      <c r="K14" s="30"/>
      <c r="L14" s="31"/>
      <c r="M14" s="30"/>
      <c r="N14" s="30"/>
      <c r="O14" s="40"/>
      <c r="P14" s="30"/>
      <c r="Q14" s="31"/>
      <c r="R14" s="30"/>
      <c r="S14" s="30"/>
      <c r="T14" s="40"/>
      <c r="U14" s="30"/>
      <c r="V14" s="31"/>
      <c r="W14" s="30"/>
      <c r="X14" s="30"/>
      <c r="Y14" s="140"/>
      <c r="Z14" s="75"/>
      <c r="AA14" s="124"/>
      <c r="AB14" s="30"/>
      <c r="AC14" s="31"/>
      <c r="AD14" s="30"/>
      <c r="AE14" s="30"/>
      <c r="AF14" s="40"/>
      <c r="AG14" s="30"/>
      <c r="AH14" s="31"/>
      <c r="AI14" s="30"/>
      <c r="AJ14" s="30"/>
      <c r="AK14" s="40"/>
      <c r="AL14" s="30"/>
      <c r="AM14" s="31"/>
      <c r="AN14" s="30"/>
      <c r="AO14" s="30"/>
      <c r="AP14" s="123"/>
      <c r="AQ14" s="40"/>
      <c r="AR14" s="124"/>
      <c r="AS14" s="30"/>
      <c r="AT14" s="31"/>
      <c r="AU14" s="30"/>
      <c r="AV14" s="30"/>
      <c r="AW14" s="40"/>
      <c r="AX14" s="30"/>
      <c r="AY14" s="31"/>
      <c r="AZ14" s="30"/>
      <c r="BA14" s="30"/>
      <c r="BB14" s="40"/>
      <c r="BC14" s="30"/>
      <c r="BD14" s="31"/>
      <c r="BE14" s="30"/>
      <c r="BF14" s="30"/>
      <c r="BG14" s="123"/>
      <c r="BH14" s="40"/>
      <c r="BI14" s="124"/>
      <c r="BJ14" s="30"/>
      <c r="BK14" s="31"/>
      <c r="BL14" s="30"/>
      <c r="BM14" s="30"/>
      <c r="BN14" s="123"/>
      <c r="BO14" s="40"/>
      <c r="BP14" s="124"/>
      <c r="BQ14" s="30"/>
      <c r="BR14" s="31"/>
      <c r="BS14" s="30"/>
      <c r="BT14" s="30"/>
      <c r="BU14" s="123"/>
      <c r="BV14" s="40"/>
      <c r="BW14" s="124"/>
      <c r="BX14" s="30"/>
      <c r="BY14" s="31"/>
      <c r="BZ14" s="30"/>
      <c r="CA14" s="30"/>
      <c r="CB14" s="123"/>
      <c r="CC14" s="40"/>
      <c r="CD14" s="124"/>
      <c r="CE14" s="30"/>
      <c r="CF14" s="31"/>
      <c r="CG14" s="30"/>
      <c r="CH14" s="30"/>
      <c r="CI14" s="123"/>
    </row>
    <row r="15" spans="3:87" ht="47" thickTop="1" thickBot="1" x14ac:dyDescent="0.5">
      <c r="C15" s="124"/>
      <c r="D15" s="37"/>
      <c r="E15" s="37"/>
      <c r="F15" s="38"/>
      <c r="G15" s="123"/>
      <c r="J15" s="124"/>
      <c r="K15" s="39"/>
      <c r="L15" s="40"/>
      <c r="M15" s="111"/>
      <c r="N15" s="111"/>
      <c r="O15" s="40"/>
      <c r="P15" s="39"/>
      <c r="Q15" s="40"/>
      <c r="R15" s="111"/>
      <c r="S15" s="111"/>
      <c r="T15" s="40"/>
      <c r="U15" s="39"/>
      <c r="V15" s="40"/>
      <c r="W15" s="111"/>
      <c r="X15" s="111"/>
      <c r="Y15" s="140"/>
      <c r="Z15" s="75"/>
      <c r="AA15" s="124"/>
      <c r="AB15" s="39"/>
      <c r="AC15" s="40"/>
      <c r="AD15" s="111"/>
      <c r="AE15" s="111"/>
      <c r="AF15" s="40"/>
      <c r="AG15" s="39"/>
      <c r="AH15" s="40"/>
      <c r="AI15" s="111"/>
      <c r="AJ15" s="111"/>
      <c r="AK15" s="40"/>
      <c r="AL15" s="39"/>
      <c r="AM15" s="40"/>
      <c r="AN15" s="111"/>
      <c r="AO15" s="111"/>
      <c r="AP15" s="123"/>
      <c r="AQ15" s="40"/>
      <c r="AR15" s="124"/>
      <c r="AS15" s="39"/>
      <c r="AT15" s="40"/>
      <c r="AU15" s="111"/>
      <c r="AV15" s="111"/>
      <c r="AW15" s="40"/>
      <c r="AX15" s="39"/>
      <c r="AY15" s="40"/>
      <c r="AZ15" s="111"/>
      <c r="BA15" s="111"/>
      <c r="BB15" s="40"/>
      <c r="BC15" s="39"/>
      <c r="BD15" s="40"/>
      <c r="BE15" s="111"/>
      <c r="BF15" s="111"/>
      <c r="BG15" s="123"/>
      <c r="BH15" s="40"/>
      <c r="BI15" s="124"/>
      <c r="BJ15" s="36" t="s">
        <v>6</v>
      </c>
      <c r="BK15" s="31"/>
      <c r="BL15" s="125"/>
      <c r="BM15" s="125"/>
      <c r="BN15" s="123"/>
      <c r="BO15" s="40"/>
      <c r="BP15" s="124"/>
      <c r="BQ15" s="36" t="s">
        <v>6</v>
      </c>
      <c r="BR15" s="31"/>
      <c r="BS15" s="125"/>
      <c r="BT15" s="125"/>
      <c r="BU15" s="123"/>
      <c r="BV15" s="40"/>
      <c r="BW15" s="124"/>
      <c r="BX15" s="36" t="s">
        <v>6</v>
      </c>
      <c r="BY15" s="31"/>
      <c r="BZ15" s="125"/>
      <c r="CA15" s="125"/>
      <c r="CB15" s="123"/>
      <c r="CC15" s="40"/>
      <c r="CD15" s="124"/>
      <c r="CE15" s="36" t="s">
        <v>6</v>
      </c>
      <c r="CF15" s="31"/>
      <c r="CG15" s="125"/>
      <c r="CH15" s="125"/>
      <c r="CI15" s="123"/>
    </row>
    <row r="16" spans="3:87" ht="47" thickTop="1" thickBot="1" x14ac:dyDescent="0.5">
      <c r="C16" s="124"/>
      <c r="D16" s="21" t="s">
        <v>56</v>
      </c>
      <c r="E16" s="141"/>
      <c r="F16" s="49">
        <f>F14</f>
        <v>0</v>
      </c>
      <c r="G16" s="123"/>
      <c r="J16" s="124"/>
      <c r="K16" s="30"/>
      <c r="L16" s="31"/>
      <c r="M16" s="30"/>
      <c r="N16" s="30"/>
      <c r="O16" s="40"/>
      <c r="P16" s="30"/>
      <c r="Q16" s="31"/>
      <c r="R16" s="30"/>
      <c r="S16" s="30"/>
      <c r="T16" s="40"/>
      <c r="U16" s="30"/>
      <c r="V16" s="31"/>
      <c r="W16" s="30"/>
      <c r="X16" s="30"/>
      <c r="Y16" s="140"/>
      <c r="Z16" s="75"/>
      <c r="AA16" s="124"/>
      <c r="AB16" s="30"/>
      <c r="AC16" s="31"/>
      <c r="AD16" s="30"/>
      <c r="AE16" s="30"/>
      <c r="AF16" s="40"/>
      <c r="AG16" s="30"/>
      <c r="AH16" s="31"/>
      <c r="AI16" s="30"/>
      <c r="AJ16" s="30"/>
      <c r="AK16" s="40"/>
      <c r="AL16" s="30"/>
      <c r="AM16" s="31"/>
      <c r="AN16" s="30"/>
      <c r="AO16" s="30"/>
      <c r="AP16" s="123"/>
      <c r="AQ16" s="40"/>
      <c r="AR16" s="124"/>
      <c r="AS16" s="30"/>
      <c r="AT16" s="31"/>
      <c r="AU16" s="30"/>
      <c r="AV16" s="30"/>
      <c r="AW16" s="40"/>
      <c r="AX16" s="30"/>
      <c r="AY16" s="31"/>
      <c r="AZ16" s="30"/>
      <c r="BA16" s="30"/>
      <c r="BB16" s="40"/>
      <c r="BC16" s="30"/>
      <c r="BD16" s="31"/>
      <c r="BE16" s="30"/>
      <c r="BF16" s="30"/>
      <c r="BG16" s="123"/>
      <c r="BH16" s="40"/>
      <c r="BI16" s="124"/>
      <c r="BJ16" s="30"/>
      <c r="BK16" s="31"/>
      <c r="BL16" s="30"/>
      <c r="BM16" s="30"/>
      <c r="BN16" s="123"/>
      <c r="BO16" s="40"/>
      <c r="BP16" s="124"/>
      <c r="BQ16" s="30"/>
      <c r="BR16" s="31"/>
      <c r="BS16" s="30"/>
      <c r="BT16" s="30"/>
      <c r="BU16" s="123"/>
      <c r="BV16" s="40"/>
      <c r="BW16" s="124"/>
      <c r="BX16" s="30"/>
      <c r="BY16" s="31"/>
      <c r="BZ16" s="30"/>
      <c r="CA16" s="30"/>
      <c r="CB16" s="123"/>
      <c r="CC16" s="40"/>
      <c r="CD16" s="124"/>
      <c r="CE16" s="30"/>
      <c r="CF16" s="31"/>
      <c r="CG16" s="30"/>
      <c r="CH16" s="30"/>
      <c r="CI16" s="123"/>
    </row>
    <row r="17" spans="3:87" ht="47" thickTop="1" thickBot="1" x14ac:dyDescent="0.5">
      <c r="C17" s="124"/>
      <c r="D17" s="21" t="s">
        <v>14</v>
      </c>
      <c r="E17" s="141"/>
      <c r="F17" s="50">
        <v>0.08</v>
      </c>
      <c r="G17" s="123"/>
      <c r="J17" s="124"/>
      <c r="K17" s="30"/>
      <c r="L17" s="31"/>
      <c r="M17" s="30"/>
      <c r="N17" s="30"/>
      <c r="O17" s="31"/>
      <c r="P17" s="30"/>
      <c r="Q17" s="31"/>
      <c r="R17" s="30"/>
      <c r="S17" s="30"/>
      <c r="T17" s="31"/>
      <c r="U17" s="30"/>
      <c r="V17" s="31"/>
      <c r="W17" s="30"/>
      <c r="X17" s="30"/>
      <c r="Y17" s="140"/>
      <c r="Z17" s="75"/>
      <c r="AA17" s="124"/>
      <c r="AB17" s="30"/>
      <c r="AC17" s="31"/>
      <c r="AD17" s="30"/>
      <c r="AE17" s="30"/>
      <c r="AF17" s="31"/>
      <c r="AG17" s="30"/>
      <c r="AH17" s="31"/>
      <c r="AI17" s="30"/>
      <c r="AJ17" s="30"/>
      <c r="AK17" s="31"/>
      <c r="AL17" s="30"/>
      <c r="AM17" s="31"/>
      <c r="AN17" s="30"/>
      <c r="AO17" s="30"/>
      <c r="AP17" s="123"/>
      <c r="AQ17" s="31"/>
      <c r="AR17" s="124"/>
      <c r="AS17" s="30"/>
      <c r="AT17" s="31"/>
      <c r="AU17" s="30"/>
      <c r="AV17" s="30"/>
      <c r="AW17" s="31"/>
      <c r="AX17" s="30"/>
      <c r="AY17" s="31"/>
      <c r="AZ17" s="30"/>
      <c r="BA17" s="30"/>
      <c r="BB17" s="31"/>
      <c r="BC17" s="30"/>
      <c r="BD17" s="31"/>
      <c r="BE17" s="30"/>
      <c r="BF17" s="30"/>
      <c r="BG17" s="123"/>
      <c r="BH17" s="31"/>
      <c r="BI17" s="124"/>
      <c r="BJ17" s="30"/>
      <c r="BK17" s="31"/>
      <c r="BL17" s="30"/>
      <c r="BM17" s="30"/>
      <c r="BN17" s="123"/>
      <c r="BO17" s="40"/>
      <c r="BP17" s="124"/>
      <c r="BQ17" s="30"/>
      <c r="BR17" s="31"/>
      <c r="BS17" s="30"/>
      <c r="BT17" s="30"/>
      <c r="BU17" s="123"/>
      <c r="BV17" s="40"/>
      <c r="BW17" s="124"/>
      <c r="BX17" s="30"/>
      <c r="BY17" s="31"/>
      <c r="BZ17" s="30"/>
      <c r="CA17" s="30"/>
      <c r="CB17" s="123"/>
      <c r="CC17" s="40"/>
      <c r="CD17" s="124"/>
      <c r="CE17" s="30"/>
      <c r="CF17" s="31"/>
      <c r="CG17" s="30"/>
      <c r="CH17" s="30"/>
      <c r="CI17" s="123"/>
    </row>
    <row r="18" spans="3:87" ht="47" thickTop="1" thickBot="1" x14ac:dyDescent="0.5">
      <c r="C18" s="124"/>
      <c r="D18" s="21" t="s">
        <v>15</v>
      </c>
      <c r="E18" s="141"/>
      <c r="F18" s="82">
        <v>0.06</v>
      </c>
      <c r="G18" s="123"/>
      <c r="J18" s="124"/>
      <c r="K18" s="36"/>
      <c r="L18" s="31"/>
      <c r="M18" s="112"/>
      <c r="N18" s="112"/>
      <c r="O18" s="31"/>
      <c r="P18" s="36"/>
      <c r="Q18" s="31"/>
      <c r="R18" s="112"/>
      <c r="S18" s="112"/>
      <c r="T18" s="31"/>
      <c r="U18" s="36"/>
      <c r="V18" s="31"/>
      <c r="W18" s="112"/>
      <c r="X18" s="112"/>
      <c r="Y18" s="140"/>
      <c r="Z18" s="75"/>
      <c r="AA18" s="124"/>
      <c r="AB18" s="36"/>
      <c r="AC18" s="31"/>
      <c r="AD18" s="112"/>
      <c r="AE18" s="112"/>
      <c r="AF18" s="31"/>
      <c r="AG18" s="36"/>
      <c r="AH18" s="31"/>
      <c r="AI18" s="112"/>
      <c r="AJ18" s="112"/>
      <c r="AK18" s="31"/>
      <c r="AL18" s="36"/>
      <c r="AM18" s="31"/>
      <c r="AN18" s="112"/>
      <c r="AO18" s="112"/>
      <c r="AP18" s="123"/>
      <c r="AQ18" s="31"/>
      <c r="AR18" s="124"/>
      <c r="AS18" s="36"/>
      <c r="AT18" s="31"/>
      <c r="AU18" s="112"/>
      <c r="AV18" s="112"/>
      <c r="AW18" s="31"/>
      <c r="AX18" s="36"/>
      <c r="AY18" s="31"/>
      <c r="AZ18" s="112"/>
      <c r="BA18" s="112"/>
      <c r="BB18" s="31"/>
      <c r="BC18" s="36"/>
      <c r="BD18" s="31"/>
      <c r="BE18" s="112"/>
      <c r="BF18" s="112"/>
      <c r="BG18" s="123"/>
      <c r="BH18" s="31"/>
      <c r="BI18" s="124"/>
      <c r="BJ18" s="36"/>
      <c r="BK18" s="31"/>
      <c r="BL18" s="112"/>
      <c r="BM18" s="112"/>
      <c r="BN18" s="123"/>
      <c r="BO18" s="40"/>
      <c r="BP18" s="124"/>
      <c r="BQ18" s="36"/>
      <c r="BR18" s="31"/>
      <c r="BS18" s="112"/>
      <c r="BT18" s="112"/>
      <c r="BU18" s="123"/>
      <c r="BV18" s="40"/>
      <c r="BW18" s="124"/>
      <c r="BX18" s="36"/>
      <c r="BY18" s="31"/>
      <c r="BZ18" s="112"/>
      <c r="CA18" s="112"/>
      <c r="CB18" s="123"/>
      <c r="CC18" s="40"/>
      <c r="CD18" s="124"/>
      <c r="CE18" s="36"/>
      <c r="CF18" s="31"/>
      <c r="CG18" s="112"/>
      <c r="CH18" s="112"/>
      <c r="CI18" s="123"/>
    </row>
    <row r="19" spans="3:87" ht="47" thickTop="1" thickBot="1" x14ac:dyDescent="0.5">
      <c r="C19" s="124"/>
      <c r="D19" s="21" t="s">
        <v>16</v>
      </c>
      <c r="E19" s="141"/>
      <c r="F19" s="51">
        <f>((1+F17)/(1+F18))-1</f>
        <v>1.8867924528301883E-2</v>
      </c>
      <c r="G19" s="123"/>
      <c r="J19" s="124"/>
      <c r="K19" s="30"/>
      <c r="L19" s="31"/>
      <c r="M19" s="30"/>
      <c r="N19" s="30"/>
      <c r="O19" s="31"/>
      <c r="P19" s="30"/>
      <c r="Q19" s="31"/>
      <c r="R19" s="30"/>
      <c r="S19" s="30"/>
      <c r="T19" s="31"/>
      <c r="U19" s="30"/>
      <c r="V19" s="31"/>
      <c r="W19" s="30"/>
      <c r="X19" s="30"/>
      <c r="Y19" s="140"/>
      <c r="Z19" s="75"/>
      <c r="AA19" s="124"/>
      <c r="AB19" s="30"/>
      <c r="AC19" s="31"/>
      <c r="AD19" s="30"/>
      <c r="AE19" s="30"/>
      <c r="AF19" s="31"/>
      <c r="AG19" s="30"/>
      <c r="AH19" s="31"/>
      <c r="AI19" s="30"/>
      <c r="AJ19" s="30"/>
      <c r="AK19" s="31"/>
      <c r="AL19" s="30"/>
      <c r="AM19" s="31"/>
      <c r="AN19" s="30"/>
      <c r="AO19" s="30"/>
      <c r="AP19" s="123"/>
      <c r="AQ19" s="31"/>
      <c r="AR19" s="124"/>
      <c r="AS19" s="30"/>
      <c r="AT19" s="31"/>
      <c r="AU19" s="30"/>
      <c r="AV19" s="30"/>
      <c r="AW19" s="31"/>
      <c r="AX19" s="30"/>
      <c r="AY19" s="31"/>
      <c r="AZ19" s="30"/>
      <c r="BA19" s="30"/>
      <c r="BB19" s="31"/>
      <c r="BC19" s="30"/>
      <c r="BD19" s="31"/>
      <c r="BE19" s="30"/>
      <c r="BF19" s="30"/>
      <c r="BG19" s="123"/>
      <c r="BH19" s="31"/>
      <c r="BI19" s="124"/>
      <c r="BJ19" s="30"/>
      <c r="BK19" s="31"/>
      <c r="BL19" s="30"/>
      <c r="BM19" s="30"/>
      <c r="BN19" s="123"/>
      <c r="BO19" s="40"/>
      <c r="BP19" s="124"/>
      <c r="BQ19" s="30"/>
      <c r="BR19" s="31"/>
      <c r="BS19" s="30"/>
      <c r="BT19" s="30"/>
      <c r="BU19" s="123"/>
      <c r="BV19" s="40"/>
      <c r="BW19" s="124"/>
      <c r="BX19" s="30"/>
      <c r="BY19" s="31"/>
      <c r="BZ19" s="30"/>
      <c r="CA19" s="30"/>
      <c r="CB19" s="123"/>
      <c r="CC19" s="40"/>
      <c r="CD19" s="124"/>
      <c r="CE19" s="30"/>
      <c r="CF19" s="31"/>
      <c r="CG19" s="30"/>
      <c r="CH19" s="30"/>
      <c r="CI19" s="123"/>
    </row>
    <row r="20" spans="3:87" ht="47" thickTop="1" thickBot="1" x14ac:dyDescent="0.5">
      <c r="C20" s="124"/>
      <c r="D20" s="21" t="s">
        <v>17</v>
      </c>
      <c r="E20" s="141"/>
      <c r="F20" s="52">
        <f>PV(F19,F10-F9,-F16*12,0)</f>
        <v>0</v>
      </c>
      <c r="G20" s="123"/>
      <c r="J20" s="124"/>
      <c r="K20" s="36"/>
      <c r="L20" s="31"/>
      <c r="M20" s="112"/>
      <c r="N20" s="112"/>
      <c r="O20" s="31"/>
      <c r="P20" s="36"/>
      <c r="Q20" s="31"/>
      <c r="R20" s="112"/>
      <c r="S20" s="112"/>
      <c r="T20" s="31"/>
      <c r="U20" s="36"/>
      <c r="V20" s="31"/>
      <c r="W20" s="112"/>
      <c r="X20" s="112"/>
      <c r="Y20" s="140"/>
      <c r="Z20" s="75"/>
      <c r="AA20" s="124"/>
      <c r="AB20" s="36"/>
      <c r="AC20" s="31"/>
      <c r="AD20" s="112"/>
      <c r="AE20" s="112"/>
      <c r="AF20" s="31"/>
      <c r="AG20" s="36"/>
      <c r="AH20" s="31"/>
      <c r="AI20" s="112"/>
      <c r="AJ20" s="112"/>
      <c r="AK20" s="31"/>
      <c r="AL20" s="36"/>
      <c r="AM20" s="31"/>
      <c r="AN20" s="112"/>
      <c r="AO20" s="112"/>
      <c r="AP20" s="123"/>
      <c r="AQ20" s="31"/>
      <c r="AR20" s="124"/>
      <c r="AS20" s="36"/>
      <c r="AT20" s="31"/>
      <c r="AU20" s="112"/>
      <c r="AV20" s="112"/>
      <c r="AW20" s="31"/>
      <c r="AX20" s="36"/>
      <c r="AY20" s="31"/>
      <c r="AZ20" s="112"/>
      <c r="BA20" s="112"/>
      <c r="BB20" s="31"/>
      <c r="BC20" s="36"/>
      <c r="BD20" s="31"/>
      <c r="BE20" s="112"/>
      <c r="BF20" s="112"/>
      <c r="BG20" s="123"/>
      <c r="BH20" s="31"/>
      <c r="BI20" s="124"/>
      <c r="BJ20" s="36"/>
      <c r="BK20" s="31"/>
      <c r="BL20" s="112"/>
      <c r="BM20" s="112"/>
      <c r="BN20" s="123"/>
      <c r="BO20" s="40"/>
      <c r="BP20" s="124"/>
      <c r="BQ20" s="36"/>
      <c r="BR20" s="31"/>
      <c r="BS20" s="112"/>
      <c r="BT20" s="112"/>
      <c r="BU20" s="123"/>
      <c r="BV20" s="40"/>
      <c r="BW20" s="124"/>
      <c r="BX20" s="36"/>
      <c r="BY20" s="31"/>
      <c r="BZ20" s="112"/>
      <c r="CA20" s="112"/>
      <c r="CB20" s="123"/>
      <c r="CC20" s="40"/>
      <c r="CD20" s="124"/>
      <c r="CE20" s="36"/>
      <c r="CF20" s="31"/>
      <c r="CG20" s="112"/>
      <c r="CH20" s="112"/>
      <c r="CI20" s="123"/>
    </row>
    <row r="21" spans="3:87" ht="47" thickTop="1" thickBot="1" x14ac:dyDescent="0.5">
      <c r="C21" s="124"/>
      <c r="D21" s="85" t="s">
        <v>6</v>
      </c>
      <c r="E21" s="84"/>
      <c r="F21" s="93">
        <v>0.12</v>
      </c>
      <c r="G21" s="123"/>
      <c r="J21" s="124"/>
      <c r="K21" s="85" t="s">
        <v>6</v>
      </c>
      <c r="L21" s="32"/>
      <c r="M21" s="107"/>
      <c r="N21" s="108"/>
      <c r="O21" s="31"/>
      <c r="P21" s="94" t="s">
        <v>6</v>
      </c>
      <c r="Q21" s="32"/>
      <c r="R21" s="107"/>
      <c r="S21" s="108"/>
      <c r="T21" s="31"/>
      <c r="U21" s="85" t="s">
        <v>6</v>
      </c>
      <c r="V21" s="32"/>
      <c r="W21" s="107"/>
      <c r="X21" s="108"/>
      <c r="Y21" s="140"/>
      <c r="Z21" s="75"/>
      <c r="AA21" s="124"/>
      <c r="AB21" s="94" t="s">
        <v>6</v>
      </c>
      <c r="AC21" s="32"/>
      <c r="AD21" s="107"/>
      <c r="AE21" s="108"/>
      <c r="AF21" s="31"/>
      <c r="AG21" s="85" t="s">
        <v>6</v>
      </c>
      <c r="AH21" s="32"/>
      <c r="AI21" s="107"/>
      <c r="AJ21" s="108"/>
      <c r="AK21" s="31"/>
      <c r="AL21" s="85" t="s">
        <v>6</v>
      </c>
      <c r="AM21" s="32"/>
      <c r="AN21" s="107"/>
      <c r="AO21" s="108"/>
      <c r="AP21" s="123"/>
      <c r="AQ21" s="31"/>
      <c r="AR21" s="124"/>
      <c r="AS21" s="85" t="s">
        <v>6</v>
      </c>
      <c r="AT21" s="32"/>
      <c r="AU21" s="107"/>
      <c r="AV21" s="108"/>
      <c r="AW21" s="31"/>
      <c r="AX21" s="85" t="s">
        <v>6</v>
      </c>
      <c r="AY21" s="32"/>
      <c r="AZ21" s="107"/>
      <c r="BA21" s="108"/>
      <c r="BB21" s="31"/>
      <c r="BC21" s="94" t="s">
        <v>6</v>
      </c>
      <c r="BD21" s="32"/>
      <c r="BE21" s="107"/>
      <c r="BF21" s="108"/>
      <c r="BG21" s="123"/>
      <c r="BH21" s="31"/>
      <c r="BI21" s="124"/>
      <c r="BJ21" s="22" t="s">
        <v>6</v>
      </c>
      <c r="BK21" s="32"/>
      <c r="BL21" s="103"/>
      <c r="BM21" s="104"/>
      <c r="BN21" s="123"/>
      <c r="BO21" s="40"/>
      <c r="BP21" s="124"/>
      <c r="BQ21" s="54" t="s">
        <v>6</v>
      </c>
      <c r="BR21" s="32"/>
      <c r="BS21" s="103"/>
      <c r="BT21" s="104"/>
      <c r="BU21" s="123"/>
      <c r="BV21" s="40"/>
      <c r="BW21" s="124"/>
      <c r="BX21" s="22" t="s">
        <v>6</v>
      </c>
      <c r="BY21" s="32"/>
      <c r="BZ21" s="103"/>
      <c r="CA21" s="104"/>
      <c r="CB21" s="123"/>
      <c r="CC21" s="40"/>
      <c r="CD21" s="124"/>
      <c r="CE21" s="22" t="s">
        <v>6</v>
      </c>
      <c r="CF21" s="32"/>
      <c r="CG21" s="103">
        <v>0.12</v>
      </c>
      <c r="CH21" s="104"/>
      <c r="CI21" s="123"/>
    </row>
    <row r="22" spans="3:87" ht="47" thickTop="1" thickBot="1" x14ac:dyDescent="0.5">
      <c r="C22" s="124"/>
      <c r="D22" s="90" t="s">
        <v>58</v>
      </c>
      <c r="E22" s="91"/>
      <c r="F22" s="92" t="e">
        <f>-PMT(NOMINAL(F21,12)/12,(F9-F8)*12,0,F20)</f>
        <v>#NUM!</v>
      </c>
      <c r="G22" s="123"/>
      <c r="J22" s="124"/>
      <c r="K22" s="88" t="s">
        <v>58</v>
      </c>
      <c r="L22" s="32"/>
      <c r="M22" s="109" t="e">
        <f>-PMT(NOMINAL(M21,12)/12,(M12-M8)*12,0,M13)</f>
        <v>#NUM!</v>
      </c>
      <c r="N22" s="110"/>
      <c r="O22" s="40"/>
      <c r="P22" s="62" t="s">
        <v>58</v>
      </c>
      <c r="Q22" s="32"/>
      <c r="R22" s="109" t="e">
        <f>-PMT(NOMINAL(R21,12)/12,(R12-R8)*12,0,R13)</f>
        <v>#NUM!</v>
      </c>
      <c r="S22" s="110"/>
      <c r="T22" s="40"/>
      <c r="U22" s="33" t="s">
        <v>58</v>
      </c>
      <c r="V22" s="32"/>
      <c r="W22" s="109" t="e">
        <f>-PMT(NOMINAL(W21,12)/12,(W12-W8)*12,0,W13)</f>
        <v>#NUM!</v>
      </c>
      <c r="X22" s="110"/>
      <c r="Y22" s="140"/>
      <c r="Z22" s="75"/>
      <c r="AA22" s="124"/>
      <c r="AB22" s="33" t="s">
        <v>58</v>
      </c>
      <c r="AC22" s="32"/>
      <c r="AD22" s="109" t="e">
        <f>-PMT(NOMINAL(AD21,12)/12,(AD12-AD8)*12,0,AD13)</f>
        <v>#NUM!</v>
      </c>
      <c r="AE22" s="110"/>
      <c r="AF22" s="40"/>
      <c r="AG22" s="88" t="s">
        <v>58</v>
      </c>
      <c r="AH22" s="32"/>
      <c r="AI22" s="109" t="e">
        <f>-PMT(NOMINAL(AI21,12)/12,(AI12-AI8)*12,0,AI13)</f>
        <v>#NUM!</v>
      </c>
      <c r="AJ22" s="110"/>
      <c r="AK22" s="40"/>
      <c r="AL22" s="33" t="s">
        <v>58</v>
      </c>
      <c r="AM22" s="32"/>
      <c r="AN22" s="109" t="e">
        <f>-PMT(NOMINAL(AN21,12)/12,(AN12-AN8)*12,0,AN13)</f>
        <v>#NUM!</v>
      </c>
      <c r="AO22" s="110"/>
      <c r="AP22" s="123"/>
      <c r="AQ22" s="40"/>
      <c r="AR22" s="124"/>
      <c r="AS22" s="88" t="s">
        <v>58</v>
      </c>
      <c r="AT22" s="32"/>
      <c r="AU22" s="109" t="e">
        <f>-PMT(NOMINAL(AU21,12)/12,(AU12-AU8)*12,0,AU13)</f>
        <v>#NUM!</v>
      </c>
      <c r="AV22" s="110"/>
      <c r="AW22" s="40"/>
      <c r="AX22" s="88" t="s">
        <v>58</v>
      </c>
      <c r="AY22" s="32"/>
      <c r="AZ22" s="109" t="e">
        <f>-PMT(NOMINAL(AZ21,12)/12,(AZ12-AZ8)*12,0,AZ13)</f>
        <v>#NUM!</v>
      </c>
      <c r="BA22" s="110"/>
      <c r="BB22" s="40"/>
      <c r="BC22" s="33" t="s">
        <v>58</v>
      </c>
      <c r="BD22" s="32"/>
      <c r="BE22" s="109" t="e">
        <f>-PMT(NOMINAL(BE21,12)/12,(BE12-BE8)*12,0,BE13)</f>
        <v>#NUM!</v>
      </c>
      <c r="BF22" s="110"/>
      <c r="BG22" s="123"/>
      <c r="BH22" s="40"/>
      <c r="BI22" s="124"/>
      <c r="BJ22" s="62" t="s">
        <v>58</v>
      </c>
      <c r="BK22" s="32"/>
      <c r="BL22" s="105" t="e">
        <f>-PMT(NOMINAL(BL21,12)/12,BL12*12,0,BL13)</f>
        <v>#NUM!</v>
      </c>
      <c r="BM22" s="106"/>
      <c r="BN22" s="123"/>
      <c r="BO22" s="40"/>
      <c r="BP22" s="124"/>
      <c r="BQ22" s="88" t="s">
        <v>58</v>
      </c>
      <c r="BR22" s="32"/>
      <c r="BS22" s="105" t="e">
        <f>-PMT(NOMINAL(BS21,12)/12,BS12*12,0,BS13)</f>
        <v>#NUM!</v>
      </c>
      <c r="BT22" s="106"/>
      <c r="BU22" s="123"/>
      <c r="BV22" s="40"/>
      <c r="BW22" s="124"/>
      <c r="BX22" s="33" t="s">
        <v>58</v>
      </c>
      <c r="BY22" s="86"/>
      <c r="BZ22" s="105" t="e">
        <f>CAL!G5</f>
        <v>#NUM!</v>
      </c>
      <c r="CA22" s="106"/>
      <c r="CB22" s="123"/>
      <c r="CC22" s="40"/>
      <c r="CD22" s="124"/>
      <c r="CE22" s="62" t="s">
        <v>58</v>
      </c>
      <c r="CF22" s="32"/>
      <c r="CG22" s="105" t="e">
        <f>-PMT(NOMINAL(CG21,12)/12,CG12*12,0,CG13)</f>
        <v>#NUM!</v>
      </c>
      <c r="CH22" s="106"/>
      <c r="CI22" s="123"/>
    </row>
    <row r="23" spans="3:87" ht="46" thickTop="1" x14ac:dyDescent="0.45">
      <c r="C23" s="124"/>
      <c r="D23" s="89" t="s">
        <v>55</v>
      </c>
      <c r="E23" s="91"/>
      <c r="F23" s="92">
        <f>-PV(F21,F9-F8,0,F20,0)</f>
        <v>0</v>
      </c>
      <c r="G23" s="123"/>
      <c r="H23" s="20"/>
      <c r="I23" s="20"/>
      <c r="J23" s="124"/>
      <c r="K23" s="87" t="s">
        <v>55</v>
      </c>
      <c r="L23" s="32"/>
      <c r="M23" s="109">
        <f>-PV(M21,M12-M8,0,M13)</f>
        <v>0</v>
      </c>
      <c r="N23" s="110"/>
      <c r="O23" s="40"/>
      <c r="P23" s="87" t="s">
        <v>55</v>
      </c>
      <c r="Q23" s="32"/>
      <c r="R23" s="109">
        <f>-PV(R21,R12-R8,0,R13)</f>
        <v>0</v>
      </c>
      <c r="S23" s="110"/>
      <c r="T23" s="40"/>
      <c r="U23" s="28" t="s">
        <v>55</v>
      </c>
      <c r="V23" s="32"/>
      <c r="W23" s="109">
        <f>-PV(W21,W12-W8,0,W13)</f>
        <v>0</v>
      </c>
      <c r="X23" s="110"/>
      <c r="Y23" s="140"/>
      <c r="Z23" s="75"/>
      <c r="AA23" s="124"/>
      <c r="AB23" s="28" t="s">
        <v>55</v>
      </c>
      <c r="AC23" s="32"/>
      <c r="AD23" s="109">
        <f>-PV(AD21,AD12-AD8,0,AD13)</f>
        <v>0</v>
      </c>
      <c r="AE23" s="110"/>
      <c r="AF23" s="40"/>
      <c r="AG23" s="87" t="s">
        <v>55</v>
      </c>
      <c r="AH23" s="32"/>
      <c r="AI23" s="109">
        <f>-PV(AI21,AI12-AI8,0,AI13)</f>
        <v>0</v>
      </c>
      <c r="AJ23" s="110"/>
      <c r="AK23" s="40"/>
      <c r="AL23" s="28" t="s">
        <v>55</v>
      </c>
      <c r="AM23" s="32"/>
      <c r="AN23" s="109">
        <f>-PV(AN21,AN12-AN8,0,AN13)</f>
        <v>0</v>
      </c>
      <c r="AO23" s="110"/>
      <c r="AP23" s="123"/>
      <c r="AQ23" s="40"/>
      <c r="AR23" s="124"/>
      <c r="AS23" s="87" t="s">
        <v>55</v>
      </c>
      <c r="AT23" s="32"/>
      <c r="AU23" s="109">
        <f>-PV(AU21,AU12-AU8,0,AU13)</f>
        <v>0</v>
      </c>
      <c r="AV23" s="110"/>
      <c r="AW23" s="40"/>
      <c r="AX23" s="87" t="s">
        <v>55</v>
      </c>
      <c r="AY23" s="32"/>
      <c r="AZ23" s="109">
        <f>-PV(AZ21,AZ12-AZ8,0,AZ13)</f>
        <v>0</v>
      </c>
      <c r="BA23" s="110"/>
      <c r="BB23" s="40"/>
      <c r="BC23" s="28" t="s">
        <v>55</v>
      </c>
      <c r="BD23" s="32"/>
      <c r="BE23" s="109">
        <f>-PV(BE21,BE12-BE8,0,BE13)</f>
        <v>0</v>
      </c>
      <c r="BF23" s="110"/>
      <c r="BG23" s="123"/>
      <c r="BH23" s="40"/>
      <c r="BI23" s="124"/>
      <c r="BJ23" s="87" t="s">
        <v>55</v>
      </c>
      <c r="BK23" s="32"/>
      <c r="BL23" s="105">
        <f>-PV(BL21,BL12,0,BL13)</f>
        <v>0</v>
      </c>
      <c r="BM23" s="106"/>
      <c r="BN23" s="123"/>
      <c r="BO23" s="40"/>
      <c r="BP23" s="124"/>
      <c r="BQ23" s="87" t="s">
        <v>55</v>
      </c>
      <c r="BR23" s="32"/>
      <c r="BS23" s="109">
        <f>-PV(BS21,BS12,0,BS13)</f>
        <v>0</v>
      </c>
      <c r="BT23" s="110"/>
      <c r="BU23" s="123"/>
      <c r="BV23" s="40"/>
      <c r="BW23" s="124"/>
      <c r="BX23" s="28" t="s">
        <v>55</v>
      </c>
      <c r="BY23" s="86"/>
      <c r="BZ23" s="105">
        <f>CAL!E5</f>
        <v>0</v>
      </c>
      <c r="CA23" s="106"/>
      <c r="CB23" s="123"/>
      <c r="CC23" s="40"/>
      <c r="CD23" s="124"/>
      <c r="CE23" s="87" t="s">
        <v>55</v>
      </c>
      <c r="CF23" s="32"/>
      <c r="CG23" s="109">
        <f>-PV(CG21,CG12,0,CG13)</f>
        <v>0</v>
      </c>
      <c r="CH23" s="110"/>
      <c r="CI23" s="123"/>
    </row>
    <row r="24" spans="3:87" ht="21" customHeight="1" thickBot="1" x14ac:dyDescent="0.5">
      <c r="C24" s="138"/>
      <c r="D24" s="139"/>
      <c r="E24" s="139"/>
      <c r="F24" s="139"/>
      <c r="G24" s="137"/>
      <c r="J24" s="138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75"/>
      <c r="AA24" s="138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7"/>
      <c r="AR24" s="138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7"/>
      <c r="BI24" s="138"/>
      <c r="BJ24" s="139"/>
      <c r="BK24" s="139"/>
      <c r="BL24" s="139"/>
      <c r="BM24" s="139"/>
      <c r="BN24" s="137"/>
      <c r="BP24" s="138"/>
      <c r="BQ24" s="139"/>
      <c r="BR24" s="139"/>
      <c r="BS24" s="139"/>
      <c r="BT24" s="139"/>
      <c r="BU24" s="137"/>
      <c r="BW24" s="138"/>
      <c r="BX24" s="139"/>
      <c r="BY24" s="139"/>
      <c r="BZ24" s="139"/>
      <c r="CA24" s="139"/>
      <c r="CB24" s="137"/>
      <c r="CD24" s="138"/>
      <c r="CE24" s="139"/>
      <c r="CF24" s="139"/>
      <c r="CG24" s="139"/>
      <c r="CH24" s="139"/>
      <c r="CI24" s="137"/>
    </row>
    <row r="25" spans="3:87" ht="46" thickTop="1" x14ac:dyDescent="0.45"/>
    <row r="28" spans="3:87" ht="46" thickBot="1" x14ac:dyDescent="0.5">
      <c r="M28" s="97" t="s">
        <v>69</v>
      </c>
      <c r="N28" s="97"/>
      <c r="O28" s="97"/>
      <c r="P28" s="98"/>
    </row>
    <row r="29" spans="3:87" ht="49" thickTop="1" thickBot="1" x14ac:dyDescent="0.6">
      <c r="D29" s="24" t="s">
        <v>59</v>
      </c>
      <c r="E29" s="69"/>
      <c r="F29" s="70">
        <f>F20+M13+R13+W13+AD13+AI13+AN13+AU13+AZ13+BE13+BL13+BS13+BZ23+CG13</f>
        <v>0</v>
      </c>
      <c r="M29" s="99" t="s">
        <v>70</v>
      </c>
      <c r="N29" s="100"/>
      <c r="O29" s="100"/>
      <c r="P29" s="96" t="s">
        <v>72</v>
      </c>
    </row>
    <row r="30" spans="3:87" ht="49" thickTop="1" thickBot="1" x14ac:dyDescent="0.6">
      <c r="M30" s="101" t="s">
        <v>71</v>
      </c>
      <c r="N30" s="102"/>
      <c r="O30" s="102"/>
      <c r="P30" s="96" t="s">
        <v>73</v>
      </c>
      <c r="Q30" s="95"/>
    </row>
    <row r="31" spans="3:87" ht="47" thickTop="1" thickBot="1" x14ac:dyDescent="0.5"/>
    <row r="32" spans="3:87" ht="46" thickBot="1" x14ac:dyDescent="0.5">
      <c r="D32" s="24" t="s">
        <v>55</v>
      </c>
      <c r="E32" s="69"/>
      <c r="F32" s="70">
        <f>F23+M23+R23+W23+AD23+AI23+AN23+AU23+AZ23+BE23+BL23+BS23+BZ23+CG23</f>
        <v>0</v>
      </c>
    </row>
  </sheetData>
  <sheetProtection algorithmName="SHA-512" hashValue="+SlVBF1C9RfoWvW4ar4ZZeLDm1ZHcbR8mquXUjsGv/obbp+tYDRbFF/T7XW2PQjfn9vIKpNkonojHYUnEPZmhQ==" saltValue="Qn137aLGXYNPcHie/+RxLQ==" spinCount="100000" sheet="1" objects="1" scenarios="1"/>
  <mergeCells count="176">
    <mergeCell ref="BW3:CB3"/>
    <mergeCell ref="CB4:CB23"/>
    <mergeCell ref="CD4:CD23"/>
    <mergeCell ref="CD3:CI3"/>
    <mergeCell ref="CI4:CI23"/>
    <mergeCell ref="CD24:CI24"/>
    <mergeCell ref="CG23:CH23"/>
    <mergeCell ref="CE4:CH4"/>
    <mergeCell ref="CF6:CH6"/>
    <mergeCell ref="CG9:CH9"/>
    <mergeCell ref="CG11:CH11"/>
    <mergeCell ref="CG13:CH13"/>
    <mergeCell ref="CG15:CH15"/>
    <mergeCell ref="CG18:CH18"/>
    <mergeCell ref="CG20:CH20"/>
    <mergeCell ref="BZ15:CA15"/>
    <mergeCell ref="BZ18:CA18"/>
    <mergeCell ref="BZ20:CA20"/>
    <mergeCell ref="BZ23:CA23"/>
    <mergeCell ref="BX4:CA4"/>
    <mergeCell ref="BY6:CA6"/>
    <mergeCell ref="BZ9:CA9"/>
    <mergeCell ref="BZ13:CA13"/>
    <mergeCell ref="AR3:BG3"/>
    <mergeCell ref="AR24:BG24"/>
    <mergeCell ref="AR4:AR23"/>
    <mergeCell ref="BG4:BG23"/>
    <mergeCell ref="BI4:BI23"/>
    <mergeCell ref="BI3:BN3"/>
    <mergeCell ref="BN4:BN23"/>
    <mergeCell ref="BI24:BN24"/>
    <mergeCell ref="BP4:BP23"/>
    <mergeCell ref="AU18:AV18"/>
    <mergeCell ref="BE18:BF18"/>
    <mergeCell ref="AU20:AV20"/>
    <mergeCell ref="BE20:BF20"/>
    <mergeCell ref="AT6:AV6"/>
    <mergeCell ref="BD6:BF6"/>
    <mergeCell ref="AU9:AV9"/>
    <mergeCell ref="BE9:BF9"/>
    <mergeCell ref="AU11:AV11"/>
    <mergeCell ref="BE11:BF11"/>
    <mergeCell ref="AY6:BA6"/>
    <mergeCell ref="BL20:BM20"/>
    <mergeCell ref="BL23:BM23"/>
    <mergeCell ref="BP3:BU3"/>
    <mergeCell ref="BP24:BU24"/>
    <mergeCell ref="C3:G3"/>
    <mergeCell ref="G4:G24"/>
    <mergeCell ref="C24:F24"/>
    <mergeCell ref="C4:C23"/>
    <mergeCell ref="J3:Y3"/>
    <mergeCell ref="J24:Y24"/>
    <mergeCell ref="J4:J23"/>
    <mergeCell ref="Y4:Y23"/>
    <mergeCell ref="AA3:AP3"/>
    <mergeCell ref="AA24:AP24"/>
    <mergeCell ref="AA4:AA23"/>
    <mergeCell ref="AP4:AP23"/>
    <mergeCell ref="E8:E14"/>
    <mergeCell ref="E16:E20"/>
    <mergeCell ref="D4:F4"/>
    <mergeCell ref="AD20:AE20"/>
    <mergeCell ref="AN20:AO20"/>
    <mergeCell ref="W18:X18"/>
    <mergeCell ref="W20:X20"/>
    <mergeCell ref="M20:N20"/>
    <mergeCell ref="R11:S11"/>
    <mergeCell ref="AN13:AO13"/>
    <mergeCell ref="AD15:AE15"/>
    <mergeCell ref="AN15:AO15"/>
    <mergeCell ref="M18:N18"/>
    <mergeCell ref="Q6:S6"/>
    <mergeCell ref="R9:S9"/>
    <mergeCell ref="W23:X23"/>
    <mergeCell ref="R23:S23"/>
    <mergeCell ref="R20:S20"/>
    <mergeCell ref="R13:S13"/>
    <mergeCell ref="R15:S15"/>
    <mergeCell ref="R18:S18"/>
    <mergeCell ref="M22:N22"/>
    <mergeCell ref="M21:N21"/>
    <mergeCell ref="R21:S21"/>
    <mergeCell ref="R22:S22"/>
    <mergeCell ref="L6:N6"/>
    <mergeCell ref="V6:X6"/>
    <mergeCell ref="W9:X9"/>
    <mergeCell ref="W11:X11"/>
    <mergeCell ref="W13:X13"/>
    <mergeCell ref="W15:X15"/>
    <mergeCell ref="M9:N9"/>
    <mergeCell ref="M11:N11"/>
    <mergeCell ref="M13:N13"/>
    <mergeCell ref="M15:N15"/>
    <mergeCell ref="D6:E6"/>
    <mergeCell ref="BJ4:BM4"/>
    <mergeCell ref="BL11:BM11"/>
    <mergeCell ref="BL13:BM13"/>
    <mergeCell ref="BL15:BM15"/>
    <mergeCell ref="BL18:BM18"/>
    <mergeCell ref="AS4:BF4"/>
    <mergeCell ref="BK6:BM6"/>
    <mergeCell ref="BL9:BM9"/>
    <mergeCell ref="AZ9:BA9"/>
    <mergeCell ref="AZ11:BA11"/>
    <mergeCell ref="AZ13:BA13"/>
    <mergeCell ref="AZ15:BA15"/>
    <mergeCell ref="K4:X4"/>
    <mergeCell ref="AH6:AJ6"/>
    <mergeCell ref="AI9:AJ9"/>
    <mergeCell ref="AI11:AJ11"/>
    <mergeCell ref="AD18:AE18"/>
    <mergeCell ref="AN18:AO18"/>
    <mergeCell ref="AI18:AJ18"/>
    <mergeCell ref="AC6:AE6"/>
    <mergeCell ref="AU13:AV13"/>
    <mergeCell ref="BE13:BF13"/>
    <mergeCell ref="AU15:AV15"/>
    <mergeCell ref="BZ10:CA10"/>
    <mergeCell ref="BU4:BU23"/>
    <mergeCell ref="BW4:BW23"/>
    <mergeCell ref="BS15:BT15"/>
    <mergeCell ref="BS18:BT18"/>
    <mergeCell ref="BS20:BT20"/>
    <mergeCell ref="BS23:BT23"/>
    <mergeCell ref="BL22:BM22"/>
    <mergeCell ref="BL21:BM21"/>
    <mergeCell ref="BS21:BT21"/>
    <mergeCell ref="BS22:BT22"/>
    <mergeCell ref="BQ4:BT4"/>
    <mergeCell ref="BR6:BT6"/>
    <mergeCell ref="BS9:BT9"/>
    <mergeCell ref="BS11:BT11"/>
    <mergeCell ref="BS13:BT13"/>
    <mergeCell ref="AI15:AJ15"/>
    <mergeCell ref="AB4:AO4"/>
    <mergeCell ref="AI20:AJ20"/>
    <mergeCell ref="AD23:AE23"/>
    <mergeCell ref="AN23:AO23"/>
    <mergeCell ref="AI23:AJ23"/>
    <mergeCell ref="AU23:AV23"/>
    <mergeCell ref="BE23:BF23"/>
    <mergeCell ref="AZ20:BA20"/>
    <mergeCell ref="AZ23:BA23"/>
    <mergeCell ref="AZ21:BA21"/>
    <mergeCell ref="BE21:BF21"/>
    <mergeCell ref="AZ22:BA22"/>
    <mergeCell ref="BE22:BF22"/>
    <mergeCell ref="BE15:BF15"/>
    <mergeCell ref="AZ18:BA18"/>
    <mergeCell ref="AM6:AO6"/>
    <mergeCell ref="AD9:AE9"/>
    <mergeCell ref="AN9:AO9"/>
    <mergeCell ref="AD11:AE11"/>
    <mergeCell ref="AN11:AO11"/>
    <mergeCell ref="AD13:AE13"/>
    <mergeCell ref="AI13:AJ13"/>
    <mergeCell ref="M28:P28"/>
    <mergeCell ref="M29:O29"/>
    <mergeCell ref="M30:O30"/>
    <mergeCell ref="CG21:CH21"/>
    <mergeCell ref="CG22:CH22"/>
    <mergeCell ref="BZ21:CA21"/>
    <mergeCell ref="BZ22:CA22"/>
    <mergeCell ref="W21:X21"/>
    <mergeCell ref="W22:X22"/>
    <mergeCell ref="AD21:AE21"/>
    <mergeCell ref="AI21:AJ21"/>
    <mergeCell ref="AN21:AO21"/>
    <mergeCell ref="AD22:AE22"/>
    <mergeCell ref="AI22:AJ22"/>
    <mergeCell ref="AN22:AO22"/>
    <mergeCell ref="AU21:AV21"/>
    <mergeCell ref="AU22:AV22"/>
    <mergeCell ref="M23:N23"/>
    <mergeCell ref="BW24:CB24"/>
  </mergeCells>
  <hyperlinks>
    <hyperlink ref="P29" r:id="rId1" xr:uid="{5A5D1755-2C5C-2844-8299-5AB2BCD0897C}"/>
    <hyperlink ref="P30" r:id="rId2" xr:uid="{77B502BF-F679-B94A-A1E9-545AD880EAF8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95AA-F9E5-694A-AAFF-35B580981B6A}">
  <dimension ref="B1:G55"/>
  <sheetViews>
    <sheetView showGridLines="0" zoomScale="209" workbookViewId="0">
      <selection activeCell="J6" sqref="J6"/>
    </sheetView>
  </sheetViews>
  <sheetFormatPr baseColWidth="10" defaultRowHeight="16" x14ac:dyDescent="0.2"/>
  <cols>
    <col min="1" max="2" width="10.83203125" style="63"/>
    <col min="3" max="3" width="15" style="63" customWidth="1"/>
    <col min="4" max="4" width="15" style="63" bestFit="1" customWidth="1"/>
    <col min="5" max="5" width="16.1640625" style="63" customWidth="1"/>
    <col min="6" max="16384" width="10.83203125" style="63"/>
  </cols>
  <sheetData>
    <row r="1" spans="2:7" x14ac:dyDescent="0.2">
      <c r="B1" s="64"/>
      <c r="C1" s="63">
        <f>'THE ACTUAL FSN'!BZ12</f>
        <v>0</v>
      </c>
      <c r="D1" s="63">
        <f>'THE ACTUAL FSN'!BZ11</f>
        <v>0</v>
      </c>
    </row>
    <row r="2" spans="2:7" x14ac:dyDescent="0.2">
      <c r="B2" s="63">
        <f>'F S NUMBER'!D3</f>
        <v>0</v>
      </c>
      <c r="C2" s="64">
        <f>'THE ACTUAL FSN'!BZ10</f>
        <v>0</v>
      </c>
      <c r="D2" s="63">
        <f>'THE ACTUAL FSN'!BZ9</f>
        <v>0</v>
      </c>
      <c r="E2" s="64" cm="1">
        <f t="array" ref="E2:F2">'THE ACTUAL FSN'!BZ21:CA21</f>
        <v>0</v>
      </c>
      <c r="F2" s="63">
        <v>0</v>
      </c>
    </row>
    <row r="3" spans="2:7" x14ac:dyDescent="0.2">
      <c r="B3" s="144" t="s">
        <v>31</v>
      </c>
      <c r="C3" s="144"/>
      <c r="D3" s="144"/>
    </row>
    <row r="4" spans="2:7" x14ac:dyDescent="0.2">
      <c r="B4" s="63" t="s">
        <v>32</v>
      </c>
      <c r="C4" s="63" t="s">
        <v>33</v>
      </c>
      <c r="D4" s="63" t="s">
        <v>34</v>
      </c>
    </row>
    <row r="5" spans="2:7" x14ac:dyDescent="0.2">
      <c r="B5" s="63">
        <f>IF(B2+$D$1&lt;=$C$1,B2+$D$1,0)</f>
        <v>0</v>
      </c>
      <c r="C5" s="65">
        <f>IF(B5="NA",0,-FV($C$2,B5-B2,0,D2))</f>
        <v>0</v>
      </c>
      <c r="D5" s="66">
        <f>-PV($E$2,B5-B2,0,C5)</f>
        <v>0</v>
      </c>
      <c r="E5" s="66">
        <f>SUM(D5:D55)</f>
        <v>0</v>
      </c>
      <c r="F5" s="66" t="e">
        <f>-PMT(NOMINAL(E2,12)/12,(B5-$B$2)*12,0,C5)</f>
        <v>#NUM!</v>
      </c>
      <c r="G5" s="66" t="e">
        <f>SUM(F5:F55)</f>
        <v>#NUM!</v>
      </c>
    </row>
    <row r="6" spans="2:7" x14ac:dyDescent="0.2">
      <c r="B6" s="63">
        <f>IF(B5&gt;0,IF(B5+$D$1&lt;=$C$1,B5+$D$1,0),0)</f>
        <v>0</v>
      </c>
      <c r="C6" s="65">
        <f>IF(B6=0,0,-FV($C$2,B6-B5,0,C5))</f>
        <v>0</v>
      </c>
      <c r="D6" s="66">
        <f>-PV($E$2,B6-$B$2,0,C6)</f>
        <v>0</v>
      </c>
      <c r="F6" s="66" t="e">
        <f>-PMT(NOMINAL($E$2,12)/12,(B6-$B$2)*12,0,C6)</f>
        <v>#NUM!</v>
      </c>
    </row>
    <row r="7" spans="2:7" x14ac:dyDescent="0.2">
      <c r="B7" s="63">
        <f t="shared" ref="B7:B55" si="0">IF(B6&gt;0,IF(B6+$D$1&lt;=$C$1,B6+$D$1,0),0)</f>
        <v>0</v>
      </c>
      <c r="C7" s="65">
        <f t="shared" ref="C7:C55" si="1">IF(B7=0,0,-FV($C$2,B7-B6,0,C6))</f>
        <v>0</v>
      </c>
      <c r="D7" s="66">
        <f t="shared" ref="D7:D55" si="2">-PV($E$2,B7-$B$2,0,C7)</f>
        <v>0</v>
      </c>
      <c r="F7" s="66" t="e">
        <f t="shared" ref="F7:F55" si="3">-PMT(NOMINAL($E$2,12)/12,(B7-$B$2)*12,0,C7)</f>
        <v>#NUM!</v>
      </c>
    </row>
    <row r="8" spans="2:7" x14ac:dyDescent="0.2">
      <c r="B8" s="63">
        <f t="shared" si="0"/>
        <v>0</v>
      </c>
      <c r="C8" s="65">
        <f t="shared" si="1"/>
        <v>0</v>
      </c>
      <c r="D8" s="66">
        <f t="shared" si="2"/>
        <v>0</v>
      </c>
      <c r="F8" s="66" t="e">
        <f t="shared" si="3"/>
        <v>#NUM!</v>
      </c>
    </row>
    <row r="9" spans="2:7" x14ac:dyDescent="0.2">
      <c r="B9" s="63">
        <f t="shared" si="0"/>
        <v>0</v>
      </c>
      <c r="C9" s="65">
        <f t="shared" si="1"/>
        <v>0</v>
      </c>
      <c r="D9" s="66">
        <f t="shared" si="2"/>
        <v>0</v>
      </c>
      <c r="F9" s="66" t="e">
        <f t="shared" si="3"/>
        <v>#NUM!</v>
      </c>
    </row>
    <row r="10" spans="2:7" x14ac:dyDescent="0.2">
      <c r="B10" s="63">
        <f t="shared" si="0"/>
        <v>0</v>
      </c>
      <c r="C10" s="65">
        <f t="shared" si="1"/>
        <v>0</v>
      </c>
      <c r="D10" s="66">
        <f t="shared" si="2"/>
        <v>0</v>
      </c>
      <c r="F10" s="66" t="e">
        <f t="shared" si="3"/>
        <v>#NUM!</v>
      </c>
    </row>
    <row r="11" spans="2:7" x14ac:dyDescent="0.2">
      <c r="B11" s="63">
        <f t="shared" si="0"/>
        <v>0</v>
      </c>
      <c r="C11" s="65">
        <f t="shared" si="1"/>
        <v>0</v>
      </c>
      <c r="D11" s="66">
        <f t="shared" si="2"/>
        <v>0</v>
      </c>
      <c r="F11" s="66" t="e">
        <f t="shared" si="3"/>
        <v>#NUM!</v>
      </c>
    </row>
    <row r="12" spans="2:7" x14ac:dyDescent="0.2">
      <c r="B12" s="63">
        <f t="shared" si="0"/>
        <v>0</v>
      </c>
      <c r="C12" s="65">
        <f t="shared" si="1"/>
        <v>0</v>
      </c>
      <c r="D12" s="66">
        <f t="shared" si="2"/>
        <v>0</v>
      </c>
      <c r="F12" s="66" t="e">
        <f t="shared" si="3"/>
        <v>#NUM!</v>
      </c>
    </row>
    <row r="13" spans="2:7" x14ac:dyDescent="0.2">
      <c r="B13" s="63">
        <f t="shared" si="0"/>
        <v>0</v>
      </c>
      <c r="C13" s="65">
        <f t="shared" si="1"/>
        <v>0</v>
      </c>
      <c r="D13" s="66">
        <f t="shared" si="2"/>
        <v>0</v>
      </c>
      <c r="F13" s="66" t="e">
        <f t="shared" si="3"/>
        <v>#NUM!</v>
      </c>
    </row>
    <row r="14" spans="2:7" x14ac:dyDescent="0.2">
      <c r="B14" s="63">
        <f t="shared" si="0"/>
        <v>0</v>
      </c>
      <c r="C14" s="65">
        <f t="shared" si="1"/>
        <v>0</v>
      </c>
      <c r="D14" s="66">
        <f t="shared" si="2"/>
        <v>0</v>
      </c>
      <c r="F14" s="66" t="e">
        <f t="shared" si="3"/>
        <v>#NUM!</v>
      </c>
    </row>
    <row r="15" spans="2:7" x14ac:dyDescent="0.2">
      <c r="B15" s="63">
        <f t="shared" si="0"/>
        <v>0</v>
      </c>
      <c r="C15" s="65">
        <f t="shared" si="1"/>
        <v>0</v>
      </c>
      <c r="D15" s="66">
        <f t="shared" si="2"/>
        <v>0</v>
      </c>
      <c r="F15" s="66" t="e">
        <f t="shared" si="3"/>
        <v>#NUM!</v>
      </c>
    </row>
    <row r="16" spans="2:7" x14ac:dyDescent="0.2">
      <c r="B16" s="63">
        <f t="shared" si="0"/>
        <v>0</v>
      </c>
      <c r="C16" s="65">
        <f t="shared" si="1"/>
        <v>0</v>
      </c>
      <c r="D16" s="66">
        <f t="shared" si="2"/>
        <v>0</v>
      </c>
      <c r="F16" s="66" t="e">
        <f t="shared" si="3"/>
        <v>#NUM!</v>
      </c>
    </row>
    <row r="17" spans="2:6" x14ac:dyDescent="0.2">
      <c r="B17" s="63">
        <f t="shared" si="0"/>
        <v>0</v>
      </c>
      <c r="C17" s="65">
        <f t="shared" si="1"/>
        <v>0</v>
      </c>
      <c r="D17" s="66">
        <f t="shared" si="2"/>
        <v>0</v>
      </c>
      <c r="F17" s="66" t="e">
        <f t="shared" si="3"/>
        <v>#NUM!</v>
      </c>
    </row>
    <row r="18" spans="2:6" x14ac:dyDescent="0.2">
      <c r="B18" s="63">
        <f t="shared" si="0"/>
        <v>0</v>
      </c>
      <c r="C18" s="65">
        <f t="shared" si="1"/>
        <v>0</v>
      </c>
      <c r="D18" s="66">
        <f t="shared" si="2"/>
        <v>0</v>
      </c>
      <c r="F18" s="66" t="e">
        <f t="shared" si="3"/>
        <v>#NUM!</v>
      </c>
    </row>
    <row r="19" spans="2:6" x14ac:dyDescent="0.2">
      <c r="B19" s="63">
        <f t="shared" si="0"/>
        <v>0</v>
      </c>
      <c r="C19" s="65">
        <f t="shared" si="1"/>
        <v>0</v>
      </c>
      <c r="D19" s="66">
        <f t="shared" si="2"/>
        <v>0</v>
      </c>
      <c r="F19" s="66" t="e">
        <f t="shared" si="3"/>
        <v>#NUM!</v>
      </c>
    </row>
    <row r="20" spans="2:6" x14ac:dyDescent="0.2">
      <c r="B20" s="63">
        <f t="shared" si="0"/>
        <v>0</v>
      </c>
      <c r="C20" s="65">
        <f t="shared" si="1"/>
        <v>0</v>
      </c>
      <c r="D20" s="66">
        <f t="shared" si="2"/>
        <v>0</v>
      </c>
      <c r="F20" s="66" t="e">
        <f t="shared" si="3"/>
        <v>#NUM!</v>
      </c>
    </row>
    <row r="21" spans="2:6" x14ac:dyDescent="0.2">
      <c r="B21" s="63">
        <f t="shared" si="0"/>
        <v>0</v>
      </c>
      <c r="C21" s="65">
        <f t="shared" si="1"/>
        <v>0</v>
      </c>
      <c r="D21" s="66">
        <f t="shared" si="2"/>
        <v>0</v>
      </c>
      <c r="F21" s="66" t="e">
        <f t="shared" si="3"/>
        <v>#NUM!</v>
      </c>
    </row>
    <row r="22" spans="2:6" x14ac:dyDescent="0.2">
      <c r="B22" s="63">
        <f t="shared" si="0"/>
        <v>0</v>
      </c>
      <c r="C22" s="65">
        <f t="shared" si="1"/>
        <v>0</v>
      </c>
      <c r="D22" s="66">
        <f t="shared" si="2"/>
        <v>0</v>
      </c>
      <c r="F22" s="66" t="e">
        <f t="shared" si="3"/>
        <v>#NUM!</v>
      </c>
    </row>
    <row r="23" spans="2:6" x14ac:dyDescent="0.2">
      <c r="B23" s="63">
        <f t="shared" si="0"/>
        <v>0</v>
      </c>
      <c r="C23" s="65">
        <f t="shared" si="1"/>
        <v>0</v>
      </c>
      <c r="D23" s="66">
        <f t="shared" si="2"/>
        <v>0</v>
      </c>
      <c r="F23" s="66" t="e">
        <f t="shared" si="3"/>
        <v>#NUM!</v>
      </c>
    </row>
    <row r="24" spans="2:6" x14ac:dyDescent="0.2">
      <c r="B24" s="63">
        <f t="shared" si="0"/>
        <v>0</v>
      </c>
      <c r="C24" s="65">
        <f t="shared" si="1"/>
        <v>0</v>
      </c>
      <c r="D24" s="66">
        <f t="shared" si="2"/>
        <v>0</v>
      </c>
      <c r="F24" s="66" t="e">
        <f t="shared" si="3"/>
        <v>#NUM!</v>
      </c>
    </row>
    <row r="25" spans="2:6" x14ac:dyDescent="0.2">
      <c r="B25" s="63">
        <f t="shared" si="0"/>
        <v>0</v>
      </c>
      <c r="C25" s="65">
        <f t="shared" si="1"/>
        <v>0</v>
      </c>
      <c r="D25" s="66">
        <f t="shared" si="2"/>
        <v>0</v>
      </c>
      <c r="F25" s="66" t="e">
        <f t="shared" si="3"/>
        <v>#NUM!</v>
      </c>
    </row>
    <row r="26" spans="2:6" x14ac:dyDescent="0.2">
      <c r="B26" s="63">
        <f t="shared" si="0"/>
        <v>0</v>
      </c>
      <c r="C26" s="65">
        <f t="shared" si="1"/>
        <v>0</v>
      </c>
      <c r="D26" s="66">
        <f t="shared" si="2"/>
        <v>0</v>
      </c>
      <c r="F26" s="66" t="e">
        <f t="shared" si="3"/>
        <v>#NUM!</v>
      </c>
    </row>
    <row r="27" spans="2:6" x14ac:dyDescent="0.2">
      <c r="B27" s="63">
        <f t="shared" si="0"/>
        <v>0</v>
      </c>
      <c r="C27" s="65">
        <f t="shared" si="1"/>
        <v>0</v>
      </c>
      <c r="D27" s="66">
        <f t="shared" si="2"/>
        <v>0</v>
      </c>
      <c r="F27" s="66" t="e">
        <f t="shared" si="3"/>
        <v>#NUM!</v>
      </c>
    </row>
    <row r="28" spans="2:6" x14ac:dyDescent="0.2">
      <c r="B28" s="63">
        <f t="shared" si="0"/>
        <v>0</v>
      </c>
      <c r="C28" s="65">
        <f t="shared" si="1"/>
        <v>0</v>
      </c>
      <c r="D28" s="66">
        <f t="shared" si="2"/>
        <v>0</v>
      </c>
      <c r="F28" s="66" t="e">
        <f t="shared" si="3"/>
        <v>#NUM!</v>
      </c>
    </row>
    <row r="29" spans="2:6" x14ac:dyDescent="0.2">
      <c r="B29" s="63">
        <f t="shared" si="0"/>
        <v>0</v>
      </c>
      <c r="C29" s="65">
        <f t="shared" si="1"/>
        <v>0</v>
      </c>
      <c r="D29" s="66">
        <f t="shared" si="2"/>
        <v>0</v>
      </c>
      <c r="F29" s="66" t="e">
        <f t="shared" si="3"/>
        <v>#NUM!</v>
      </c>
    </row>
    <row r="30" spans="2:6" x14ac:dyDescent="0.2">
      <c r="B30" s="63">
        <f t="shared" si="0"/>
        <v>0</v>
      </c>
      <c r="C30" s="65">
        <f t="shared" si="1"/>
        <v>0</v>
      </c>
      <c r="D30" s="66">
        <f t="shared" si="2"/>
        <v>0</v>
      </c>
      <c r="F30" s="66" t="e">
        <f t="shared" si="3"/>
        <v>#NUM!</v>
      </c>
    </row>
    <row r="31" spans="2:6" x14ac:dyDescent="0.2">
      <c r="B31" s="63">
        <f t="shared" si="0"/>
        <v>0</v>
      </c>
      <c r="C31" s="65">
        <f t="shared" si="1"/>
        <v>0</v>
      </c>
      <c r="D31" s="66">
        <f t="shared" si="2"/>
        <v>0</v>
      </c>
      <c r="F31" s="66" t="e">
        <f t="shared" si="3"/>
        <v>#NUM!</v>
      </c>
    </row>
    <row r="32" spans="2:6" x14ac:dyDescent="0.2">
      <c r="B32" s="63">
        <f t="shared" si="0"/>
        <v>0</v>
      </c>
      <c r="C32" s="65">
        <f t="shared" si="1"/>
        <v>0</v>
      </c>
      <c r="D32" s="66">
        <f t="shared" si="2"/>
        <v>0</v>
      </c>
      <c r="F32" s="66" t="e">
        <f t="shared" si="3"/>
        <v>#NUM!</v>
      </c>
    </row>
    <row r="33" spans="2:6" x14ac:dyDescent="0.2">
      <c r="B33" s="63">
        <f t="shared" si="0"/>
        <v>0</v>
      </c>
      <c r="C33" s="65">
        <f t="shared" si="1"/>
        <v>0</v>
      </c>
      <c r="D33" s="66">
        <f t="shared" si="2"/>
        <v>0</v>
      </c>
      <c r="F33" s="66" t="e">
        <f t="shared" si="3"/>
        <v>#NUM!</v>
      </c>
    </row>
    <row r="34" spans="2:6" x14ac:dyDescent="0.2">
      <c r="B34" s="63">
        <f t="shared" si="0"/>
        <v>0</v>
      </c>
      <c r="C34" s="65">
        <f t="shared" si="1"/>
        <v>0</v>
      </c>
      <c r="D34" s="66">
        <f t="shared" si="2"/>
        <v>0</v>
      </c>
      <c r="F34" s="66" t="e">
        <f t="shared" si="3"/>
        <v>#NUM!</v>
      </c>
    </row>
    <row r="35" spans="2:6" x14ac:dyDescent="0.2">
      <c r="B35" s="63">
        <f t="shared" si="0"/>
        <v>0</v>
      </c>
      <c r="C35" s="65">
        <f t="shared" si="1"/>
        <v>0</v>
      </c>
      <c r="D35" s="66">
        <f t="shared" si="2"/>
        <v>0</v>
      </c>
      <c r="F35" s="66" t="e">
        <f t="shared" si="3"/>
        <v>#NUM!</v>
      </c>
    </row>
    <row r="36" spans="2:6" x14ac:dyDescent="0.2">
      <c r="B36" s="63">
        <f t="shared" si="0"/>
        <v>0</v>
      </c>
      <c r="C36" s="65">
        <f t="shared" si="1"/>
        <v>0</v>
      </c>
      <c r="D36" s="66">
        <f t="shared" si="2"/>
        <v>0</v>
      </c>
      <c r="F36" s="66" t="e">
        <f t="shared" si="3"/>
        <v>#NUM!</v>
      </c>
    </row>
    <row r="37" spans="2:6" x14ac:dyDescent="0.2">
      <c r="B37" s="63">
        <f t="shared" si="0"/>
        <v>0</v>
      </c>
      <c r="C37" s="65">
        <f t="shared" si="1"/>
        <v>0</v>
      </c>
      <c r="D37" s="66">
        <f t="shared" si="2"/>
        <v>0</v>
      </c>
      <c r="F37" s="66" t="e">
        <f t="shared" si="3"/>
        <v>#NUM!</v>
      </c>
    </row>
    <row r="38" spans="2:6" x14ac:dyDescent="0.2">
      <c r="B38" s="63">
        <f t="shared" si="0"/>
        <v>0</v>
      </c>
      <c r="C38" s="65">
        <f t="shared" si="1"/>
        <v>0</v>
      </c>
      <c r="D38" s="66">
        <f t="shared" si="2"/>
        <v>0</v>
      </c>
      <c r="F38" s="66" t="e">
        <f t="shared" si="3"/>
        <v>#NUM!</v>
      </c>
    </row>
    <row r="39" spans="2:6" x14ac:dyDescent="0.2">
      <c r="B39" s="63">
        <f t="shared" si="0"/>
        <v>0</v>
      </c>
      <c r="C39" s="65">
        <f t="shared" si="1"/>
        <v>0</v>
      </c>
      <c r="D39" s="66">
        <f t="shared" si="2"/>
        <v>0</v>
      </c>
      <c r="F39" s="66" t="e">
        <f t="shared" si="3"/>
        <v>#NUM!</v>
      </c>
    </row>
    <row r="40" spans="2:6" x14ac:dyDescent="0.2">
      <c r="B40" s="63">
        <f t="shared" si="0"/>
        <v>0</v>
      </c>
      <c r="C40" s="65">
        <f t="shared" si="1"/>
        <v>0</v>
      </c>
      <c r="D40" s="66">
        <f t="shared" si="2"/>
        <v>0</v>
      </c>
      <c r="F40" s="66" t="e">
        <f t="shared" si="3"/>
        <v>#NUM!</v>
      </c>
    </row>
    <row r="41" spans="2:6" x14ac:dyDescent="0.2">
      <c r="B41" s="63">
        <f t="shared" si="0"/>
        <v>0</v>
      </c>
      <c r="C41" s="65">
        <f t="shared" si="1"/>
        <v>0</v>
      </c>
      <c r="D41" s="66">
        <f t="shared" si="2"/>
        <v>0</v>
      </c>
      <c r="F41" s="66" t="e">
        <f t="shared" si="3"/>
        <v>#NUM!</v>
      </c>
    </row>
    <row r="42" spans="2:6" x14ac:dyDescent="0.2">
      <c r="B42" s="63">
        <f t="shared" si="0"/>
        <v>0</v>
      </c>
      <c r="C42" s="65">
        <f t="shared" si="1"/>
        <v>0</v>
      </c>
      <c r="D42" s="66">
        <f t="shared" si="2"/>
        <v>0</v>
      </c>
      <c r="F42" s="66" t="e">
        <f t="shared" si="3"/>
        <v>#NUM!</v>
      </c>
    </row>
    <row r="43" spans="2:6" x14ac:dyDescent="0.2">
      <c r="B43" s="63">
        <f t="shared" si="0"/>
        <v>0</v>
      </c>
      <c r="C43" s="65">
        <f t="shared" si="1"/>
        <v>0</v>
      </c>
      <c r="D43" s="66">
        <f t="shared" si="2"/>
        <v>0</v>
      </c>
      <c r="F43" s="66" t="e">
        <f t="shared" si="3"/>
        <v>#NUM!</v>
      </c>
    </row>
    <row r="44" spans="2:6" x14ac:dyDescent="0.2">
      <c r="B44" s="63">
        <f t="shared" si="0"/>
        <v>0</v>
      </c>
      <c r="C44" s="65">
        <f t="shared" si="1"/>
        <v>0</v>
      </c>
      <c r="D44" s="66">
        <f t="shared" si="2"/>
        <v>0</v>
      </c>
      <c r="F44" s="66" t="e">
        <f t="shared" si="3"/>
        <v>#NUM!</v>
      </c>
    </row>
    <row r="45" spans="2:6" x14ac:dyDescent="0.2">
      <c r="B45" s="63">
        <f t="shared" si="0"/>
        <v>0</v>
      </c>
      <c r="C45" s="65">
        <f t="shared" si="1"/>
        <v>0</v>
      </c>
      <c r="D45" s="66">
        <f t="shared" si="2"/>
        <v>0</v>
      </c>
      <c r="F45" s="66" t="e">
        <f t="shared" si="3"/>
        <v>#NUM!</v>
      </c>
    </row>
    <row r="46" spans="2:6" x14ac:dyDescent="0.2">
      <c r="B46" s="63">
        <f t="shared" si="0"/>
        <v>0</v>
      </c>
      <c r="C46" s="65">
        <f t="shared" si="1"/>
        <v>0</v>
      </c>
      <c r="D46" s="66">
        <f t="shared" si="2"/>
        <v>0</v>
      </c>
      <c r="F46" s="66" t="e">
        <f t="shared" si="3"/>
        <v>#NUM!</v>
      </c>
    </row>
    <row r="47" spans="2:6" x14ac:dyDescent="0.2">
      <c r="B47" s="63">
        <f t="shared" si="0"/>
        <v>0</v>
      </c>
      <c r="C47" s="65">
        <f t="shared" si="1"/>
        <v>0</v>
      </c>
      <c r="D47" s="66">
        <f t="shared" si="2"/>
        <v>0</v>
      </c>
      <c r="F47" s="66" t="e">
        <f t="shared" si="3"/>
        <v>#NUM!</v>
      </c>
    </row>
    <row r="48" spans="2:6" x14ac:dyDescent="0.2">
      <c r="B48" s="63">
        <f t="shared" si="0"/>
        <v>0</v>
      </c>
      <c r="C48" s="65">
        <f t="shared" si="1"/>
        <v>0</v>
      </c>
      <c r="D48" s="66">
        <f t="shared" si="2"/>
        <v>0</v>
      </c>
      <c r="F48" s="66" t="e">
        <f t="shared" si="3"/>
        <v>#NUM!</v>
      </c>
    </row>
    <row r="49" spans="2:6" x14ac:dyDescent="0.2">
      <c r="B49" s="63">
        <f t="shared" si="0"/>
        <v>0</v>
      </c>
      <c r="C49" s="65">
        <f t="shared" si="1"/>
        <v>0</v>
      </c>
      <c r="D49" s="66">
        <f t="shared" si="2"/>
        <v>0</v>
      </c>
      <c r="F49" s="66" t="e">
        <f t="shared" si="3"/>
        <v>#NUM!</v>
      </c>
    </row>
    <row r="50" spans="2:6" x14ac:dyDescent="0.2">
      <c r="B50" s="63">
        <f t="shared" si="0"/>
        <v>0</v>
      </c>
      <c r="C50" s="65">
        <f t="shared" si="1"/>
        <v>0</v>
      </c>
      <c r="D50" s="66">
        <f t="shared" si="2"/>
        <v>0</v>
      </c>
      <c r="F50" s="66" t="e">
        <f t="shared" si="3"/>
        <v>#NUM!</v>
      </c>
    </row>
    <row r="51" spans="2:6" x14ac:dyDescent="0.2">
      <c r="B51" s="63">
        <f t="shared" si="0"/>
        <v>0</v>
      </c>
      <c r="C51" s="65">
        <f t="shared" si="1"/>
        <v>0</v>
      </c>
      <c r="D51" s="66">
        <f t="shared" si="2"/>
        <v>0</v>
      </c>
      <c r="F51" s="66" t="e">
        <f t="shared" si="3"/>
        <v>#NUM!</v>
      </c>
    </row>
    <row r="52" spans="2:6" x14ac:dyDescent="0.2">
      <c r="B52" s="63">
        <f t="shared" si="0"/>
        <v>0</v>
      </c>
      <c r="C52" s="65">
        <f t="shared" si="1"/>
        <v>0</v>
      </c>
      <c r="D52" s="66">
        <f t="shared" si="2"/>
        <v>0</v>
      </c>
      <c r="F52" s="66" t="e">
        <f t="shared" si="3"/>
        <v>#NUM!</v>
      </c>
    </row>
    <row r="53" spans="2:6" x14ac:dyDescent="0.2">
      <c r="B53" s="63">
        <f t="shared" si="0"/>
        <v>0</v>
      </c>
      <c r="C53" s="65">
        <f t="shared" si="1"/>
        <v>0</v>
      </c>
      <c r="D53" s="66">
        <f t="shared" si="2"/>
        <v>0</v>
      </c>
      <c r="F53" s="66" t="e">
        <f t="shared" si="3"/>
        <v>#NUM!</v>
      </c>
    </row>
    <row r="54" spans="2:6" x14ac:dyDescent="0.2">
      <c r="B54" s="63">
        <f t="shared" si="0"/>
        <v>0</v>
      </c>
      <c r="C54" s="65">
        <f t="shared" si="1"/>
        <v>0</v>
      </c>
      <c r="D54" s="66">
        <f t="shared" si="2"/>
        <v>0</v>
      </c>
      <c r="F54" s="66" t="e">
        <f t="shared" si="3"/>
        <v>#NUM!</v>
      </c>
    </row>
    <row r="55" spans="2:6" x14ac:dyDescent="0.2">
      <c r="B55" s="63">
        <f t="shared" si="0"/>
        <v>0</v>
      </c>
      <c r="C55" s="65">
        <f t="shared" si="1"/>
        <v>0</v>
      </c>
      <c r="D55" s="66">
        <f t="shared" si="2"/>
        <v>0</v>
      </c>
      <c r="F55" s="66" t="e">
        <f t="shared" si="3"/>
        <v>#NUM!</v>
      </c>
    </row>
  </sheetData>
  <sheetProtection algorithmName="SHA-512" hashValue="TG9RDXd+Xnq1D8ZtTZ6GTZqHHFsPYjz3L3P1rONtOZMYdV60EivN2G9AlNpY11VGjqigXgsOcATzsKRJclAMZA==" saltValue="WrkFT7ANJzYZJ9N6cjAKJA==" spinCount="100000" sheet="1" objects="1" scenarios="1"/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 S NUMBER</vt:lpstr>
      <vt:lpstr>THE ACTUAL FSN</vt:lpstr>
      <vt:lpstr>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2024-02-23T04:46:18Z</dcterms:created>
  <dcterms:modified xsi:type="dcterms:W3CDTF">2024-03-16T12:17:22Z</dcterms:modified>
</cp:coreProperties>
</file>