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F8DFD006-FFA9-8C4C-ACB6-D831D728E361}" xr6:coauthVersionLast="47" xr6:coauthVersionMax="47" xr10:uidLastSave="{00000000-0000-0000-0000-000000000000}"/>
  <bookViews>
    <workbookView xWindow="0" yWindow="500" windowWidth="28800" windowHeight="15880" xr2:uid="{5689FB5D-7B0A-D44B-A799-CF4E054657C6}"/>
  </bookViews>
  <sheets>
    <sheet name="Monthly Budget" sheetId="7" r:id="rId1"/>
    <sheet name="Retirement Cal" sheetId="10" r:id="rId2"/>
    <sheet name="Child Education Cal" sheetId="9" r:id="rId3"/>
    <sheet name="Incremental SIP Cal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0" l="1"/>
  <c r="D19" i="10" l="1"/>
  <c r="C16" i="10"/>
  <c r="C12" i="10"/>
  <c r="O8" i="10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C13" i="10" l="1"/>
  <c r="C15" i="10" s="1"/>
  <c r="C20" i="10" s="1"/>
  <c r="P8" i="10" s="1"/>
  <c r="Q8" i="10" l="1"/>
  <c r="R8" i="10" s="1"/>
  <c r="S8" i="10" l="1"/>
  <c r="T8" i="10" s="1"/>
  <c r="P9" i="10" s="1"/>
  <c r="Q9" i="10"/>
  <c r="Q10" i="10" s="1"/>
  <c r="R9" i="10" l="1"/>
  <c r="S9" i="10" s="1"/>
  <c r="T9" i="10" s="1"/>
  <c r="P10" i="10" s="1"/>
  <c r="R10" i="10" s="1"/>
  <c r="S10" i="10" s="1"/>
  <c r="T10" i="10" s="1"/>
  <c r="P11" i="10" s="1"/>
  <c r="Q11" i="10"/>
  <c r="R11" i="10" l="1"/>
  <c r="S11" i="10" s="1"/>
  <c r="T11" i="10" s="1"/>
  <c r="P12" i="10" s="1"/>
  <c r="Q12" i="10"/>
  <c r="R12" i="10" l="1"/>
  <c r="S12" i="10" s="1"/>
  <c r="Q13" i="10"/>
  <c r="T12" i="10" l="1"/>
  <c r="P13" i="10" s="1"/>
  <c r="R13" i="10" s="1"/>
  <c r="S13" i="10" s="1"/>
  <c r="T13" i="10" s="1"/>
  <c r="P14" i="10" s="1"/>
  <c r="Q14" i="10"/>
  <c r="R14" i="10" l="1"/>
  <c r="S14" i="10" s="1"/>
  <c r="T14" i="10" s="1"/>
  <c r="P15" i="10" s="1"/>
  <c r="Q15" i="10"/>
  <c r="R15" i="10" l="1"/>
  <c r="S15" i="10" s="1"/>
  <c r="T15" i="10" s="1"/>
  <c r="P16" i="10" s="1"/>
  <c r="Q16" i="10"/>
  <c r="R16" i="10" l="1"/>
  <c r="S16" i="10" s="1"/>
  <c r="T16" i="10" s="1"/>
  <c r="P17" i="10" s="1"/>
  <c r="Q17" i="10"/>
  <c r="R17" i="10" l="1"/>
  <c r="S17" i="10" s="1"/>
  <c r="T17" i="10" s="1"/>
  <c r="P18" i="10" s="1"/>
  <c r="Q18" i="10"/>
  <c r="R18" i="10" l="1"/>
  <c r="S18" i="10" s="1"/>
  <c r="T18" i="10" s="1"/>
  <c r="P19" i="10" s="1"/>
  <c r="Q19" i="10"/>
  <c r="R19" i="10" l="1"/>
  <c r="S19" i="10" s="1"/>
  <c r="T19" i="10" s="1"/>
  <c r="P20" i="10" s="1"/>
  <c r="Q20" i="10"/>
  <c r="R20" i="10" l="1"/>
  <c r="S20" i="10" s="1"/>
  <c r="T20" i="10" s="1"/>
  <c r="P21" i="10" s="1"/>
  <c r="Q21" i="10"/>
  <c r="R21" i="10" l="1"/>
  <c r="S21" i="10" s="1"/>
  <c r="T21" i="10" s="1"/>
  <c r="P22" i="10" s="1"/>
  <c r="Q22" i="10"/>
  <c r="R22" i="10" l="1"/>
  <c r="S22" i="10" s="1"/>
  <c r="T22" i="10" s="1"/>
  <c r="P23" i="10" s="1"/>
  <c r="Q23" i="10"/>
  <c r="R23" i="10" l="1"/>
  <c r="S23" i="10" s="1"/>
  <c r="T23" i="10" s="1"/>
  <c r="P24" i="10" s="1"/>
  <c r="R24" i="10" s="1"/>
  <c r="Q24" i="10"/>
  <c r="S24" i="10" l="1"/>
  <c r="T24" i="10" s="1"/>
  <c r="P25" i="10" s="1"/>
  <c r="Q25" i="10"/>
  <c r="R25" i="10" l="1"/>
  <c r="S25" i="10" s="1"/>
  <c r="T25" i="10" s="1"/>
  <c r="P26" i="10" s="1"/>
  <c r="Q26" i="10"/>
  <c r="R26" i="10" l="1"/>
  <c r="S26" i="10" s="1"/>
  <c r="T26" i="10" s="1"/>
  <c r="P27" i="10" s="1"/>
  <c r="Q27" i="10"/>
  <c r="R27" i="10" l="1"/>
  <c r="S27" i="10" s="1"/>
  <c r="T27" i="10" s="1"/>
  <c r="P28" i="10" s="1"/>
  <c r="R28" i="10" s="1"/>
  <c r="Q28" i="10"/>
  <c r="S28" i="10" l="1"/>
  <c r="T28" i="10" s="1"/>
  <c r="P29" i="10" s="1"/>
  <c r="R29" i="10" s="1"/>
  <c r="Q29" i="10"/>
  <c r="S29" i="10" l="1"/>
  <c r="T29" i="10" s="1"/>
  <c r="P30" i="10" s="1"/>
  <c r="R30" i="10" s="1"/>
  <c r="Q30" i="10"/>
  <c r="S30" i="10" l="1"/>
  <c r="T30" i="10" s="1"/>
  <c r="P31" i="10" s="1"/>
  <c r="R31" i="10" s="1"/>
  <c r="Q31" i="10"/>
  <c r="S31" i="10" l="1"/>
  <c r="T31" i="10" s="1"/>
  <c r="P32" i="10" s="1"/>
  <c r="R32" i="10" s="1"/>
  <c r="Q32" i="10"/>
  <c r="S32" i="10" l="1"/>
  <c r="T32" i="10" s="1"/>
  <c r="P33" i="10" s="1"/>
  <c r="R33" i="10" s="1"/>
  <c r="Q33" i="10"/>
  <c r="S33" i="10" l="1"/>
  <c r="T33" i="10" s="1"/>
  <c r="P34" i="10" s="1"/>
  <c r="R34" i="10" s="1"/>
  <c r="Q34" i="10"/>
  <c r="S34" i="10" l="1"/>
  <c r="T34" i="10"/>
  <c r="P35" i="10" s="1"/>
  <c r="R35" i="10" s="1"/>
  <c r="Q35" i="10"/>
  <c r="T35" i="10" l="1"/>
  <c r="P36" i="10" s="1"/>
  <c r="R36" i="10" s="1"/>
  <c r="S35" i="10"/>
  <c r="Q36" i="10"/>
  <c r="S36" i="10" l="1"/>
  <c r="T36" i="10" s="1"/>
  <c r="P37" i="10" s="1"/>
  <c r="R37" i="10" s="1"/>
  <c r="Q37" i="10"/>
  <c r="T37" i="10" l="1"/>
  <c r="P38" i="10" s="1"/>
  <c r="R38" i="10" s="1"/>
  <c r="S37" i="10"/>
  <c r="Q38" i="10"/>
  <c r="S38" i="10" l="1"/>
  <c r="T38" i="10" s="1"/>
  <c r="P39" i="10" s="1"/>
  <c r="R39" i="10" s="1"/>
  <c r="Q39" i="10"/>
  <c r="S39" i="10" l="1"/>
  <c r="T39" i="10"/>
  <c r="P40" i="10"/>
  <c r="R40" i="10" s="1"/>
  <c r="Q40" i="10"/>
  <c r="S40" i="10" l="1"/>
  <c r="T40" i="10"/>
  <c r="Q41" i="10"/>
  <c r="P41" i="10"/>
  <c r="R41" i="10" s="1"/>
  <c r="T41" i="10" l="1"/>
  <c r="P42" i="10" s="1"/>
  <c r="R42" i="10" s="1"/>
  <c r="S41" i="10"/>
  <c r="Q42" i="10"/>
  <c r="S42" i="10" l="1"/>
  <c r="T42" i="10" s="1"/>
  <c r="P43" i="10" s="1"/>
  <c r="R43" i="10" s="1"/>
  <c r="Q43" i="10"/>
  <c r="T43" i="10" l="1"/>
  <c r="P44" i="10" s="1"/>
  <c r="R44" i="10" s="1"/>
  <c r="S43" i="10"/>
  <c r="Q44" i="10"/>
  <c r="S44" i="10" l="1"/>
  <c r="T44" i="10" s="1"/>
  <c r="P45" i="10" s="1"/>
  <c r="R45" i="10" s="1"/>
  <c r="Q45" i="10"/>
  <c r="S45" i="10" l="1"/>
  <c r="T45" i="10" s="1"/>
  <c r="P46" i="10" s="1"/>
  <c r="R46" i="10" s="1"/>
  <c r="Q46" i="10"/>
  <c r="S46" i="10" l="1"/>
  <c r="T46" i="10" s="1"/>
  <c r="P47" i="10" s="1"/>
  <c r="R47" i="10" s="1"/>
  <c r="Q47" i="10"/>
  <c r="S47" i="10" l="1"/>
  <c r="T47" i="10" s="1"/>
  <c r="P48" i="10" s="1"/>
  <c r="R48" i="10" s="1"/>
  <c r="Q48" i="10"/>
  <c r="S48" i="10" l="1"/>
  <c r="T48" i="10"/>
  <c r="P49" i="10" s="1"/>
  <c r="R49" i="10" s="1"/>
  <c r="Q49" i="10"/>
  <c r="S49" i="10" l="1"/>
  <c r="T49" i="10"/>
  <c r="P50" i="10" s="1"/>
  <c r="R50" i="10" s="1"/>
  <c r="Q50" i="10"/>
  <c r="S50" i="10" l="1"/>
  <c r="T50" i="10"/>
  <c r="P51" i="10" s="1"/>
  <c r="R51" i="10" s="1"/>
  <c r="Q51" i="10"/>
  <c r="T51" i="10" l="1"/>
  <c r="S51" i="10"/>
  <c r="P52" i="10"/>
  <c r="R52" i="10" s="1"/>
  <c r="Q52" i="10"/>
  <c r="S52" i="10" l="1"/>
  <c r="T52" i="10" s="1"/>
  <c r="P53" i="10" s="1"/>
  <c r="R53" i="10" s="1"/>
  <c r="Q53" i="10"/>
  <c r="T53" i="10" l="1"/>
  <c r="P54" i="10" s="1"/>
  <c r="R54" i="10" s="1"/>
  <c r="S53" i="10"/>
  <c r="Q54" i="10"/>
  <c r="T54" i="10" l="1"/>
  <c r="P55" i="10" s="1"/>
  <c r="R55" i="10" s="1"/>
  <c r="S54" i="10"/>
  <c r="Q55" i="10"/>
  <c r="S55" i="10" l="1"/>
  <c r="T55" i="10" s="1"/>
  <c r="P56" i="10" s="1"/>
  <c r="R56" i="10" s="1"/>
  <c r="Q56" i="10"/>
  <c r="T56" i="10" l="1"/>
  <c r="P57" i="10" s="1"/>
  <c r="R57" i="10" s="1"/>
  <c r="S56" i="10"/>
  <c r="Q57" i="10"/>
  <c r="S57" i="10" l="1"/>
  <c r="T57" i="10" s="1"/>
  <c r="P58" i="10" s="1"/>
  <c r="R58" i="10" s="1"/>
  <c r="Q58" i="10"/>
  <c r="T58" i="10" l="1"/>
  <c r="P59" i="10" s="1"/>
  <c r="R59" i="10" s="1"/>
  <c r="S58" i="10"/>
  <c r="Q59" i="10"/>
  <c r="T59" i="10" l="1"/>
  <c r="P60" i="10" s="1"/>
  <c r="R60" i="10" s="1"/>
  <c r="S59" i="10"/>
  <c r="Q60" i="10"/>
  <c r="S60" i="10" l="1"/>
  <c r="T60" i="10" s="1"/>
  <c r="P61" i="10" s="1"/>
  <c r="R61" i="10" s="1"/>
  <c r="Q61" i="10"/>
  <c r="T61" i="10" l="1"/>
  <c r="S61" i="10"/>
  <c r="P62" i="10"/>
  <c r="R62" i="10" s="1"/>
  <c r="Q62" i="10"/>
  <c r="S62" i="10" l="1"/>
  <c r="T62" i="10" s="1"/>
  <c r="K12" i="9"/>
  <c r="F13" i="9"/>
  <c r="J12" i="9"/>
  <c r="F19" i="9" l="1"/>
  <c r="L12" i="9"/>
  <c r="M12" i="9" s="1"/>
  <c r="J13" i="9"/>
  <c r="F23" i="9"/>
  <c r="F21" i="9"/>
  <c r="K13" i="9" l="1"/>
  <c r="J14" i="9"/>
  <c r="L13" i="9"/>
  <c r="M13" i="9" s="1"/>
  <c r="K14" i="9" s="1"/>
  <c r="L14" i="9" l="1"/>
  <c r="M14" i="9" s="1"/>
  <c r="J15" i="9"/>
  <c r="K15" i="9" l="1"/>
  <c r="L15" i="9"/>
  <c r="M15" i="9" s="1"/>
  <c r="J16" i="9"/>
  <c r="K16" i="9" l="1"/>
  <c r="L16" i="9"/>
  <c r="M16" i="9" s="1"/>
  <c r="J17" i="9"/>
  <c r="K17" i="9" l="1"/>
  <c r="L17" i="9"/>
  <c r="M17" i="9" s="1"/>
  <c r="K18" i="9" s="1"/>
  <c r="J18" i="9"/>
  <c r="L18" i="9" l="1"/>
  <c r="M18" i="9" s="1"/>
  <c r="J19" i="9"/>
  <c r="K19" i="9" l="1"/>
  <c r="J20" i="9"/>
  <c r="L19" i="9"/>
  <c r="M19" i="9" s="1"/>
  <c r="K20" i="9" s="1"/>
  <c r="J21" i="9" l="1"/>
  <c r="L20" i="9"/>
  <c r="M20" i="9" s="1"/>
  <c r="K21" i="9" s="1"/>
  <c r="J22" i="9" l="1"/>
  <c r="L21" i="9"/>
  <c r="M21" i="9" s="1"/>
  <c r="K22" i="9" s="1"/>
  <c r="L22" i="9" l="1"/>
  <c r="M22" i="9" s="1"/>
  <c r="J23" i="9"/>
  <c r="K23" i="9" l="1"/>
  <c r="J24" i="9"/>
  <c r="L23" i="9"/>
  <c r="M23" i="9" s="1"/>
  <c r="K24" i="9" s="1"/>
  <c r="L24" i="9" l="1"/>
  <c r="M24" i="9" s="1"/>
  <c r="J25" i="9"/>
  <c r="K25" i="9" l="1"/>
  <c r="J26" i="9"/>
  <c r="L25" i="9"/>
  <c r="M25" i="9" s="1"/>
  <c r="K26" i="9" s="1"/>
  <c r="L26" i="9" l="1"/>
  <c r="M26" i="9" s="1"/>
  <c r="J27" i="9"/>
  <c r="K27" i="9" l="1"/>
  <c r="J28" i="9"/>
  <c r="L27" i="9"/>
  <c r="M27" i="9" s="1"/>
  <c r="K28" i="9" s="1"/>
  <c r="L28" i="9" l="1"/>
  <c r="M28" i="9" s="1"/>
  <c r="J29" i="9"/>
  <c r="K29" i="9" l="1"/>
  <c r="J30" i="9"/>
  <c r="L29" i="9"/>
  <c r="M29" i="9" s="1"/>
  <c r="K30" i="9" l="1"/>
  <c r="L30" i="9"/>
  <c r="M30" i="9" s="1"/>
  <c r="J31" i="9"/>
  <c r="K31" i="9" l="1"/>
  <c r="M31" i="9" s="1"/>
  <c r="L31" i="9"/>
  <c r="J32" i="9"/>
  <c r="M32" i="9" l="1"/>
  <c r="K32" i="9"/>
  <c r="J33" i="9"/>
  <c r="L32" i="9"/>
  <c r="K33" i="9" l="1"/>
  <c r="M33" i="9"/>
  <c r="J34" i="9"/>
  <c r="L33" i="9"/>
  <c r="M34" i="9" l="1"/>
  <c r="K34" i="9"/>
  <c r="L34" i="9"/>
  <c r="D14" i="8" l="1"/>
  <c r="D15" i="8" s="1"/>
  <c r="S13" i="8"/>
  <c r="R13" i="8"/>
  <c r="F13" i="8"/>
  <c r="G13" i="8" s="1"/>
  <c r="E13" i="8"/>
  <c r="T8" i="8"/>
  <c r="T7" i="8"/>
  <c r="Q14" i="8" s="1"/>
  <c r="T6" i="8"/>
  <c r="T13" i="8" l="1"/>
  <c r="Q15" i="8"/>
  <c r="S14" i="8"/>
  <c r="R14" i="8"/>
  <c r="D16" i="8"/>
  <c r="F15" i="8"/>
  <c r="E14" i="8"/>
  <c r="F14" i="8"/>
  <c r="G14" i="8" l="1"/>
  <c r="E15" i="8" s="1"/>
  <c r="G15" i="8"/>
  <c r="E16" i="8" s="1"/>
  <c r="T14" i="8"/>
  <c r="R15" i="8" s="1"/>
  <c r="D17" i="8"/>
  <c r="F16" i="8"/>
  <c r="Q16" i="8"/>
  <c r="S15" i="8"/>
  <c r="T15" i="8" l="1"/>
  <c r="G16" i="8"/>
  <c r="E17" i="8" s="1"/>
  <c r="G17" i="8" s="1"/>
  <c r="Q17" i="8"/>
  <c r="S16" i="8"/>
  <c r="R16" i="8"/>
  <c r="D18" i="8"/>
  <c r="F17" i="8"/>
  <c r="T16" i="8" l="1"/>
  <c r="D19" i="8"/>
  <c r="F18" i="8"/>
  <c r="E18" i="8"/>
  <c r="Q18" i="8"/>
  <c r="S17" i="8"/>
  <c r="R17" i="8"/>
  <c r="G18" i="8" l="1"/>
  <c r="E19" i="8" s="1"/>
  <c r="T17" i="8"/>
  <c r="R18" i="8" s="1"/>
  <c r="Q19" i="8"/>
  <c r="S18" i="8"/>
  <c r="D20" i="8"/>
  <c r="F19" i="8"/>
  <c r="T18" i="8" l="1"/>
  <c r="R19" i="8" s="1"/>
  <c r="G19" i="8"/>
  <c r="E20" i="8" s="1"/>
  <c r="D21" i="8"/>
  <c r="F20" i="8"/>
  <c r="Q20" i="8"/>
  <c r="S19" i="8"/>
  <c r="T19" i="8" l="1"/>
  <c r="R20" i="8" s="1"/>
  <c r="G20" i="8"/>
  <c r="E21" i="8" s="1"/>
  <c r="Q21" i="8"/>
  <c r="S20" i="8"/>
  <c r="D22" i="8"/>
  <c r="F21" i="8"/>
  <c r="T20" i="8" l="1"/>
  <c r="R21" i="8" s="1"/>
  <c r="G21" i="8"/>
  <c r="E22" i="8" s="1"/>
  <c r="D23" i="8"/>
  <c r="F22" i="8"/>
  <c r="Q22" i="8"/>
  <c r="S21" i="8"/>
  <c r="G22" i="8" l="1"/>
  <c r="E23" i="8" s="1"/>
  <c r="G23" i="8" s="1"/>
  <c r="T21" i="8"/>
  <c r="R22" i="8" s="1"/>
  <c r="T22" i="8" s="1"/>
  <c r="Q23" i="8"/>
  <c r="S22" i="8"/>
  <c r="D24" i="8"/>
  <c r="F23" i="8"/>
  <c r="D25" i="8" l="1"/>
  <c r="F24" i="8"/>
  <c r="E24" i="8"/>
  <c r="G24" i="8" s="1"/>
  <c r="Q24" i="8"/>
  <c r="S23" i="8"/>
  <c r="T23" i="8" s="1"/>
  <c r="R23" i="8"/>
  <c r="Q25" i="8" l="1"/>
  <c r="S24" i="8"/>
  <c r="R24" i="8"/>
  <c r="D26" i="8"/>
  <c r="F25" i="8"/>
  <c r="E25" i="8"/>
  <c r="T24" i="8" l="1"/>
  <c r="G25" i="8"/>
  <c r="E26" i="8" s="1"/>
  <c r="G26" i="8" s="1"/>
  <c r="D27" i="8"/>
  <c r="F26" i="8"/>
  <c r="Q26" i="8"/>
  <c r="T25" i="8"/>
  <c r="S25" i="8"/>
  <c r="R25" i="8"/>
  <c r="Q27" i="8" l="1"/>
  <c r="S26" i="8"/>
  <c r="R26" i="8"/>
  <c r="D28" i="8"/>
  <c r="F27" i="8"/>
  <c r="E27" i="8"/>
  <c r="G27" i="8" l="1"/>
  <c r="T26" i="8"/>
  <c r="D29" i="8"/>
  <c r="F28" i="8"/>
  <c r="G28" i="8" s="1"/>
  <c r="E28" i="8"/>
  <c r="Q28" i="8"/>
  <c r="S27" i="8"/>
  <c r="T27" i="8" s="1"/>
  <c r="R27" i="8"/>
  <c r="Q29" i="8" l="1"/>
  <c r="S28" i="8"/>
  <c r="R28" i="8"/>
  <c r="D30" i="8"/>
  <c r="F29" i="8"/>
  <c r="E29" i="8"/>
  <c r="T28" i="8" l="1"/>
  <c r="R29" i="8" s="1"/>
  <c r="G29" i="8"/>
  <c r="E30" i="8" s="1"/>
  <c r="D31" i="8"/>
  <c r="F30" i="8"/>
  <c r="Q30" i="8"/>
  <c r="S29" i="8"/>
  <c r="T29" i="8" l="1"/>
  <c r="G30" i="8"/>
  <c r="E31" i="8" s="1"/>
  <c r="R30" i="8"/>
  <c r="Q31" i="8"/>
  <c r="T30" i="8"/>
  <c r="S30" i="8"/>
  <c r="F31" i="8"/>
  <c r="D32" i="8"/>
  <c r="G31" i="8" l="1"/>
  <c r="E32" i="8" s="1"/>
  <c r="R31" i="8"/>
  <c r="Q32" i="8"/>
  <c r="T31" i="8"/>
  <c r="S31" i="8"/>
  <c r="D33" i="8"/>
  <c r="F32" i="8"/>
  <c r="G32" i="8" l="1"/>
  <c r="E33" i="8" s="1"/>
  <c r="R32" i="8"/>
  <c r="Q33" i="8"/>
  <c r="T32" i="8"/>
  <c r="S32" i="8"/>
  <c r="D34" i="8"/>
  <c r="F33" i="8"/>
  <c r="G33" i="8" l="1"/>
  <c r="E34" i="8" s="1"/>
  <c r="R33" i="8"/>
  <c r="Q34" i="8"/>
  <c r="T33" i="8"/>
  <c r="S33" i="8"/>
  <c r="D35" i="8"/>
  <c r="F34" i="8"/>
  <c r="G34" i="8" l="1"/>
  <c r="E35" i="8" s="1"/>
  <c r="R34" i="8"/>
  <c r="Q35" i="8"/>
  <c r="T34" i="8"/>
  <c r="S34" i="8"/>
  <c r="D36" i="8"/>
  <c r="F35" i="8"/>
  <c r="G35" i="8" l="1"/>
  <c r="R35" i="8"/>
  <c r="Q36" i="8"/>
  <c r="T35" i="8"/>
  <c r="S35" i="8"/>
  <c r="E36" i="8"/>
  <c r="D37" i="8"/>
  <c r="F36" i="8"/>
  <c r="G36" i="8" s="1"/>
  <c r="R36" i="8" l="1"/>
  <c r="Q37" i="8"/>
  <c r="T36" i="8"/>
  <c r="S36" i="8"/>
  <c r="E37" i="8"/>
  <c r="D38" i="8"/>
  <c r="F37" i="8"/>
  <c r="G37" i="8" l="1"/>
  <c r="R37" i="8"/>
  <c r="Q38" i="8"/>
  <c r="T37" i="8"/>
  <c r="S37" i="8"/>
  <c r="E38" i="8"/>
  <c r="D39" i="8"/>
  <c r="F38" i="8"/>
  <c r="G38" i="8" s="1"/>
  <c r="R38" i="8" l="1"/>
  <c r="Q39" i="8"/>
  <c r="T38" i="8"/>
  <c r="S38" i="8"/>
  <c r="E39" i="8"/>
  <c r="D40" i="8"/>
  <c r="F39" i="8"/>
  <c r="G39" i="8" s="1"/>
  <c r="R39" i="8" l="1"/>
  <c r="Q40" i="8"/>
  <c r="T39" i="8"/>
  <c r="S39" i="8"/>
  <c r="E40" i="8"/>
  <c r="D41" i="8"/>
  <c r="G40" i="8"/>
  <c r="F40" i="8"/>
  <c r="E41" i="8" l="1"/>
  <c r="D42" i="8"/>
  <c r="F41" i="8"/>
  <c r="R40" i="8"/>
  <c r="Q41" i="8"/>
  <c r="T40" i="8"/>
  <c r="S40" i="8"/>
  <c r="G41" i="8" l="1"/>
  <c r="R41" i="8"/>
  <c r="Q42" i="8"/>
  <c r="T41" i="8"/>
  <c r="S41" i="8"/>
  <c r="E42" i="8"/>
  <c r="D43" i="8"/>
  <c r="G42" i="8"/>
  <c r="F42" i="8"/>
  <c r="R42" i="8" l="1"/>
  <c r="Q43" i="8"/>
  <c r="T42" i="8"/>
  <c r="S42" i="8"/>
  <c r="E43" i="8"/>
  <c r="D44" i="8"/>
  <c r="G43" i="8"/>
  <c r="F43" i="8"/>
  <c r="E44" i="8" l="1"/>
  <c r="D45" i="8"/>
  <c r="G44" i="8"/>
  <c r="F44" i="8"/>
  <c r="R43" i="8"/>
  <c r="Q44" i="8"/>
  <c r="T43" i="8"/>
  <c r="S43" i="8"/>
  <c r="R44" i="8" l="1"/>
  <c r="Q45" i="8"/>
  <c r="T44" i="8"/>
  <c r="S44" i="8"/>
  <c r="E45" i="8"/>
  <c r="D46" i="8"/>
  <c r="G45" i="8"/>
  <c r="F45" i="8"/>
  <c r="R45" i="8" l="1"/>
  <c r="Q46" i="8"/>
  <c r="T45" i="8"/>
  <c r="S45" i="8"/>
  <c r="E46" i="8"/>
  <c r="D47" i="8"/>
  <c r="G46" i="8"/>
  <c r="F46" i="8"/>
  <c r="R46" i="8" l="1"/>
  <c r="Q47" i="8"/>
  <c r="T46" i="8"/>
  <c r="S46" i="8"/>
  <c r="E47" i="8"/>
  <c r="D48" i="8"/>
  <c r="G47" i="8"/>
  <c r="F47" i="8"/>
  <c r="R47" i="8" l="1"/>
  <c r="Q48" i="8"/>
  <c r="T47" i="8"/>
  <c r="S47" i="8"/>
  <c r="E48" i="8"/>
  <c r="D49" i="8"/>
  <c r="G48" i="8"/>
  <c r="F48" i="8"/>
  <c r="E49" i="8" l="1"/>
  <c r="D50" i="8"/>
  <c r="G49" i="8"/>
  <c r="F49" i="8"/>
  <c r="R48" i="8"/>
  <c r="Q49" i="8"/>
  <c r="T48" i="8"/>
  <c r="S48" i="8"/>
  <c r="R49" i="8" l="1"/>
  <c r="Q50" i="8"/>
  <c r="T49" i="8"/>
  <c r="S49" i="8"/>
  <c r="E50" i="8"/>
  <c r="D51" i="8"/>
  <c r="G50" i="8"/>
  <c r="F50" i="8"/>
  <c r="E51" i="8" l="1"/>
  <c r="D52" i="8"/>
  <c r="G51" i="8"/>
  <c r="F51" i="8"/>
  <c r="R50" i="8"/>
  <c r="Q51" i="8"/>
  <c r="T50" i="8"/>
  <c r="S50" i="8"/>
  <c r="E52" i="8" l="1"/>
  <c r="D53" i="8"/>
  <c r="G52" i="8"/>
  <c r="F52" i="8"/>
  <c r="R51" i="8"/>
  <c r="Q52" i="8"/>
  <c r="T51" i="8"/>
  <c r="S51" i="8"/>
  <c r="R52" i="8" l="1"/>
  <c r="Q53" i="8"/>
  <c r="T52" i="8"/>
  <c r="S52" i="8"/>
  <c r="E53" i="8"/>
  <c r="D54" i="8"/>
  <c r="G53" i="8"/>
  <c r="F53" i="8"/>
  <c r="E54" i="8" l="1"/>
  <c r="D55" i="8"/>
  <c r="G54" i="8"/>
  <c r="F54" i="8"/>
  <c r="R53" i="8"/>
  <c r="Q54" i="8"/>
  <c r="T53" i="8"/>
  <c r="S53" i="8"/>
  <c r="R54" i="8" l="1"/>
  <c r="Q55" i="8"/>
  <c r="T54" i="8"/>
  <c r="S54" i="8"/>
  <c r="E55" i="8"/>
  <c r="D56" i="8"/>
  <c r="G55" i="8"/>
  <c r="F55" i="8"/>
  <c r="R55" i="8" l="1"/>
  <c r="Q56" i="8"/>
  <c r="T55" i="8"/>
  <c r="S55" i="8"/>
  <c r="E56" i="8"/>
  <c r="D57" i="8"/>
  <c r="G56" i="8"/>
  <c r="F56" i="8"/>
  <c r="E57" i="8" l="1"/>
  <c r="D58" i="8"/>
  <c r="G57" i="8"/>
  <c r="F57" i="8"/>
  <c r="R56" i="8"/>
  <c r="Q57" i="8"/>
  <c r="T56" i="8"/>
  <c r="S56" i="8"/>
  <c r="R57" i="8" l="1"/>
  <c r="Q58" i="8"/>
  <c r="T57" i="8"/>
  <c r="S57" i="8"/>
  <c r="E58" i="8"/>
  <c r="D59" i="8"/>
  <c r="G58" i="8"/>
  <c r="F58" i="8"/>
  <c r="E59" i="8" l="1"/>
  <c r="D60" i="8"/>
  <c r="G59" i="8"/>
  <c r="F59" i="8"/>
  <c r="R58" i="8"/>
  <c r="Q59" i="8"/>
  <c r="T58" i="8"/>
  <c r="S58" i="8"/>
  <c r="R59" i="8" l="1"/>
  <c r="Q60" i="8"/>
  <c r="T59" i="8"/>
  <c r="S59" i="8"/>
  <c r="E60" i="8"/>
  <c r="D61" i="8"/>
  <c r="G60" i="8"/>
  <c r="F60" i="8"/>
  <c r="R60" i="8" l="1"/>
  <c r="Q61" i="8"/>
  <c r="T60" i="8"/>
  <c r="S60" i="8"/>
  <c r="E61" i="8"/>
  <c r="D62" i="8"/>
  <c r="G61" i="8"/>
  <c r="F61" i="8"/>
  <c r="R61" i="8" l="1"/>
  <c r="Q62" i="8"/>
  <c r="T61" i="8"/>
  <c r="S61" i="8"/>
  <c r="E62" i="8"/>
  <c r="D63" i="8"/>
  <c r="G62" i="8"/>
  <c r="F62" i="8"/>
  <c r="E63" i="8" l="1"/>
  <c r="D64" i="8"/>
  <c r="G63" i="8"/>
  <c r="F63" i="8"/>
  <c r="R62" i="8"/>
  <c r="Q63" i="8"/>
  <c r="T62" i="8"/>
  <c r="S62" i="8"/>
  <c r="E64" i="8" l="1"/>
  <c r="D65" i="8"/>
  <c r="G64" i="8"/>
  <c r="F64" i="8"/>
  <c r="R63" i="8"/>
  <c r="Q64" i="8"/>
  <c r="T63" i="8"/>
  <c r="S63" i="8"/>
  <c r="E65" i="8" l="1"/>
  <c r="D66" i="8"/>
  <c r="G65" i="8"/>
  <c r="F65" i="8"/>
  <c r="R64" i="8"/>
  <c r="Q65" i="8"/>
  <c r="T64" i="8"/>
  <c r="S64" i="8"/>
  <c r="E66" i="8" l="1"/>
  <c r="D67" i="8"/>
  <c r="G66" i="8"/>
  <c r="F66" i="8"/>
  <c r="R65" i="8"/>
  <c r="Q66" i="8"/>
  <c r="T65" i="8"/>
  <c r="S65" i="8"/>
  <c r="R66" i="8" l="1"/>
  <c r="Q67" i="8"/>
  <c r="T66" i="8"/>
  <c r="S66" i="8"/>
  <c r="E67" i="8"/>
  <c r="D68" i="8"/>
  <c r="G67" i="8"/>
  <c r="F67" i="8"/>
  <c r="E68" i="8" l="1"/>
  <c r="D69" i="8"/>
  <c r="G68" i="8"/>
  <c r="F68" i="8"/>
  <c r="R67" i="8"/>
  <c r="Q68" i="8"/>
  <c r="T67" i="8"/>
  <c r="S67" i="8"/>
  <c r="R68" i="8" l="1"/>
  <c r="Q69" i="8"/>
  <c r="T68" i="8"/>
  <c r="S68" i="8"/>
  <c r="E69" i="8"/>
  <c r="D70" i="8"/>
  <c r="G69" i="8"/>
  <c r="F69" i="8"/>
  <c r="Q70" i="8" l="1"/>
  <c r="R69" i="8"/>
  <c r="T69" i="8"/>
  <c r="S69" i="8"/>
  <c r="D71" i="8"/>
  <c r="E70" i="8"/>
  <c r="G70" i="8"/>
  <c r="F70" i="8"/>
  <c r="F71" i="8" l="1"/>
  <c r="E71" i="8"/>
  <c r="D72" i="8"/>
  <c r="G71" i="8"/>
  <c r="S70" i="8"/>
  <c r="R70" i="8"/>
  <c r="Q71" i="8"/>
  <c r="T70" i="8"/>
  <c r="F72" i="8" l="1"/>
  <c r="E72" i="8"/>
  <c r="D73" i="8"/>
  <c r="G72" i="8"/>
  <c r="S71" i="8"/>
  <c r="R71" i="8"/>
  <c r="Q72" i="8"/>
  <c r="T71" i="8"/>
  <c r="S72" i="8" l="1"/>
  <c r="R72" i="8"/>
  <c r="Q73" i="8"/>
  <c r="T72" i="8"/>
  <c r="F73" i="8"/>
  <c r="E73" i="8"/>
  <c r="D74" i="8"/>
  <c r="G73" i="8"/>
  <c r="S73" i="8" l="1"/>
  <c r="R73" i="8"/>
  <c r="Q74" i="8"/>
  <c r="T73" i="8"/>
  <c r="F74" i="8"/>
  <c r="E74" i="8"/>
  <c r="D75" i="8"/>
  <c r="G74" i="8"/>
  <c r="F75" i="8" l="1"/>
  <c r="E75" i="8"/>
  <c r="D76" i="8"/>
  <c r="G75" i="8"/>
  <c r="S74" i="8"/>
  <c r="R74" i="8"/>
  <c r="Q75" i="8"/>
  <c r="T74" i="8"/>
  <c r="S75" i="8" l="1"/>
  <c r="R75" i="8"/>
  <c r="Q76" i="8"/>
  <c r="T75" i="8"/>
  <c r="F76" i="8"/>
  <c r="E76" i="8"/>
  <c r="D77" i="8"/>
  <c r="G76" i="8"/>
  <c r="F77" i="8" l="1"/>
  <c r="E77" i="8"/>
  <c r="D78" i="8"/>
  <c r="G77" i="8"/>
  <c r="S76" i="8"/>
  <c r="R76" i="8"/>
  <c r="Q77" i="8"/>
  <c r="T76" i="8"/>
  <c r="S77" i="8" l="1"/>
  <c r="R77" i="8"/>
  <c r="Q78" i="8"/>
  <c r="T77" i="8"/>
  <c r="F78" i="8"/>
  <c r="E78" i="8"/>
  <c r="D79" i="8"/>
  <c r="G78" i="8"/>
  <c r="F79" i="8" l="1"/>
  <c r="E79" i="8"/>
  <c r="D80" i="8"/>
  <c r="G79" i="8"/>
  <c r="S78" i="8"/>
  <c r="R78" i="8"/>
  <c r="Q79" i="8"/>
  <c r="T78" i="8"/>
  <c r="T79" i="8" l="1"/>
  <c r="S79" i="8"/>
  <c r="R79" i="8"/>
  <c r="Q80" i="8"/>
  <c r="G80" i="8"/>
  <c r="F80" i="8"/>
  <c r="E80" i="8"/>
  <c r="D81" i="8"/>
  <c r="G81" i="8" l="1"/>
  <c r="F81" i="8"/>
  <c r="E81" i="8"/>
  <c r="D82" i="8"/>
  <c r="T80" i="8"/>
  <c r="S80" i="8"/>
  <c r="R80" i="8"/>
  <c r="Q81" i="8"/>
  <c r="T81" i="8" l="1"/>
  <c r="S81" i="8"/>
  <c r="R81" i="8"/>
  <c r="Q82" i="8"/>
  <c r="G82" i="8"/>
  <c r="F82" i="8"/>
  <c r="E82" i="8"/>
  <c r="D83" i="8"/>
  <c r="T82" i="8" l="1"/>
  <c r="S82" i="8"/>
  <c r="R82" i="8"/>
  <c r="Q83" i="8"/>
  <c r="G83" i="8"/>
  <c r="F83" i="8"/>
  <c r="E83" i="8"/>
  <c r="D84" i="8"/>
  <c r="G84" i="8" l="1"/>
  <c r="F84" i="8"/>
  <c r="E84" i="8"/>
  <c r="D85" i="8"/>
  <c r="T83" i="8"/>
  <c r="S83" i="8"/>
  <c r="R83" i="8"/>
  <c r="Q84" i="8"/>
  <c r="T84" i="8" l="1"/>
  <c r="S84" i="8"/>
  <c r="R84" i="8"/>
  <c r="Q85" i="8"/>
  <c r="G85" i="8"/>
  <c r="F85" i="8"/>
  <c r="E85" i="8"/>
  <c r="D86" i="8"/>
  <c r="G86" i="8" l="1"/>
  <c r="F86" i="8"/>
  <c r="E86" i="8"/>
  <c r="D87" i="8"/>
  <c r="T85" i="8"/>
  <c r="S85" i="8"/>
  <c r="R85" i="8"/>
  <c r="Q86" i="8"/>
  <c r="T86" i="8" l="1"/>
  <c r="S86" i="8"/>
  <c r="R86" i="8"/>
  <c r="Q87" i="8"/>
  <c r="G87" i="8"/>
  <c r="F87" i="8"/>
  <c r="E87" i="8"/>
  <c r="D88" i="8"/>
  <c r="G88" i="8" l="1"/>
  <c r="F88" i="8"/>
  <c r="E88" i="8"/>
  <c r="D89" i="8"/>
  <c r="T87" i="8"/>
  <c r="S87" i="8"/>
  <c r="R87" i="8"/>
  <c r="Q88" i="8"/>
  <c r="G89" i="8" l="1"/>
  <c r="F89" i="8"/>
  <c r="E89" i="8"/>
  <c r="D90" i="8"/>
  <c r="T88" i="8"/>
  <c r="S88" i="8"/>
  <c r="R88" i="8"/>
  <c r="Q89" i="8"/>
  <c r="G90" i="8" l="1"/>
  <c r="F90" i="8"/>
  <c r="E90" i="8"/>
  <c r="D91" i="8"/>
  <c r="T89" i="8"/>
  <c r="S89" i="8"/>
  <c r="R89" i="8"/>
  <c r="Q90" i="8"/>
  <c r="T90" i="8" l="1"/>
  <c r="S90" i="8"/>
  <c r="R90" i="8"/>
  <c r="Q91" i="8"/>
  <c r="G91" i="8"/>
  <c r="F91" i="8"/>
  <c r="E91" i="8"/>
  <c r="D92" i="8"/>
  <c r="T91" i="8" l="1"/>
  <c r="S91" i="8"/>
  <c r="R91" i="8"/>
  <c r="Q92" i="8"/>
  <c r="G92" i="8"/>
  <c r="F92" i="8"/>
  <c r="E92" i="8"/>
  <c r="D93" i="8"/>
  <c r="T92" i="8" l="1"/>
  <c r="S92" i="8"/>
  <c r="R92" i="8"/>
  <c r="Q93" i="8"/>
  <c r="G93" i="8"/>
  <c r="F93" i="8"/>
  <c r="E93" i="8"/>
  <c r="D94" i="8"/>
  <c r="G94" i="8" l="1"/>
  <c r="F94" i="8"/>
  <c r="E94" i="8"/>
  <c r="D95" i="8"/>
  <c r="T93" i="8"/>
  <c r="S93" i="8"/>
  <c r="R93" i="8"/>
  <c r="Q94" i="8"/>
  <c r="G95" i="8" l="1"/>
  <c r="F95" i="8"/>
  <c r="E95" i="8"/>
  <c r="D96" i="8"/>
  <c r="T94" i="8"/>
  <c r="S94" i="8"/>
  <c r="R94" i="8"/>
  <c r="Q95" i="8"/>
  <c r="T95" i="8" l="1"/>
  <c r="S95" i="8"/>
  <c r="R95" i="8"/>
  <c r="Q96" i="8"/>
  <c r="G96" i="8"/>
  <c r="F96" i="8"/>
  <c r="E96" i="8"/>
  <c r="D97" i="8"/>
  <c r="G97" i="8" l="1"/>
  <c r="F97" i="8"/>
  <c r="E97" i="8"/>
  <c r="D98" i="8"/>
  <c r="T96" i="8"/>
  <c r="S96" i="8"/>
  <c r="R96" i="8"/>
  <c r="Q97" i="8"/>
  <c r="G98" i="8" l="1"/>
  <c r="F98" i="8"/>
  <c r="E98" i="8"/>
  <c r="D99" i="8"/>
  <c r="T97" i="8"/>
  <c r="S97" i="8"/>
  <c r="R97" i="8"/>
  <c r="Q98" i="8"/>
  <c r="G99" i="8" l="1"/>
  <c r="F99" i="8"/>
  <c r="E99" i="8"/>
  <c r="D100" i="8"/>
  <c r="T98" i="8"/>
  <c r="S98" i="8"/>
  <c r="R98" i="8"/>
  <c r="Q99" i="8"/>
  <c r="T99" i="8" l="1"/>
  <c r="S99" i="8"/>
  <c r="R99" i="8"/>
  <c r="Q100" i="8"/>
  <c r="G100" i="8"/>
  <c r="F100" i="8"/>
  <c r="E100" i="8"/>
  <c r="D101" i="8"/>
  <c r="T100" i="8" l="1"/>
  <c r="S100" i="8"/>
  <c r="R100" i="8"/>
  <c r="Q101" i="8"/>
  <c r="G101" i="8"/>
  <c r="F101" i="8"/>
  <c r="E101" i="8"/>
  <c r="D102" i="8"/>
  <c r="G102" i="8" l="1"/>
  <c r="F102" i="8"/>
  <c r="E102" i="8"/>
  <c r="D103" i="8"/>
  <c r="T101" i="8"/>
  <c r="S101" i="8"/>
  <c r="R101" i="8"/>
  <c r="Q102" i="8"/>
  <c r="T102" i="8" l="1"/>
  <c r="S102" i="8"/>
  <c r="R102" i="8"/>
  <c r="Q103" i="8"/>
  <c r="G103" i="8"/>
  <c r="F103" i="8"/>
  <c r="E103" i="8"/>
  <c r="D104" i="8"/>
  <c r="G104" i="8" l="1"/>
  <c r="F104" i="8"/>
  <c r="E104" i="8"/>
  <c r="D105" i="8"/>
  <c r="T103" i="8"/>
  <c r="S103" i="8"/>
  <c r="R103" i="8"/>
  <c r="Q104" i="8"/>
  <c r="T104" i="8" l="1"/>
  <c r="S104" i="8"/>
  <c r="R104" i="8"/>
  <c r="Q105" i="8"/>
  <c r="G105" i="8"/>
  <c r="F105" i="8"/>
  <c r="E105" i="8"/>
  <c r="D106" i="8"/>
  <c r="G106" i="8" l="1"/>
  <c r="F106" i="8"/>
  <c r="E106" i="8"/>
  <c r="D107" i="8"/>
  <c r="T105" i="8"/>
  <c r="S105" i="8"/>
  <c r="R105" i="8"/>
  <c r="Q106" i="8"/>
  <c r="G107" i="8" l="1"/>
  <c r="F107" i="8"/>
  <c r="E107" i="8"/>
  <c r="D108" i="8"/>
  <c r="T106" i="8"/>
  <c r="S106" i="8"/>
  <c r="R106" i="8"/>
  <c r="Q107" i="8"/>
  <c r="G108" i="8" l="1"/>
  <c r="F108" i="8"/>
  <c r="E108" i="8"/>
  <c r="D109" i="8"/>
  <c r="T107" i="8"/>
  <c r="S107" i="8"/>
  <c r="R107" i="8"/>
  <c r="Q108" i="8"/>
  <c r="T108" i="8" l="1"/>
  <c r="S108" i="8"/>
  <c r="R108" i="8"/>
  <c r="Q109" i="8"/>
  <c r="G109" i="8"/>
  <c r="F109" i="8"/>
  <c r="E109" i="8"/>
  <c r="D110" i="8"/>
  <c r="G110" i="8" l="1"/>
  <c r="F110" i="8"/>
  <c r="E110" i="8"/>
  <c r="D111" i="8"/>
  <c r="T109" i="8"/>
  <c r="S109" i="8"/>
  <c r="R109" i="8"/>
  <c r="Q110" i="8"/>
  <c r="T110" i="8" l="1"/>
  <c r="S110" i="8"/>
  <c r="R110" i="8"/>
  <c r="Q111" i="8"/>
  <c r="G111" i="8"/>
  <c r="F111" i="8"/>
  <c r="E111" i="8"/>
  <c r="D112" i="8"/>
  <c r="G112" i="8" l="1"/>
  <c r="F112" i="8"/>
  <c r="E112" i="8"/>
  <c r="T111" i="8"/>
  <c r="S111" i="8"/>
  <c r="R111" i="8"/>
  <c r="Q112" i="8"/>
  <c r="T112" i="8" l="1"/>
  <c r="S112" i="8"/>
  <c r="R112" i="8"/>
  <c r="I20" i="7" l="1"/>
  <c r="I27" i="7" s="1"/>
  <c r="M16" i="7"/>
  <c r="I29" i="7" s="1"/>
  <c r="I15" i="7"/>
  <c r="I26" i="7" s="1"/>
  <c r="M11" i="7"/>
  <c r="I28" i="7" s="1"/>
  <c r="E11" i="7"/>
  <c r="J20" i="7" l="1"/>
  <c r="J27" i="7" s="1"/>
  <c r="K27" i="7" s="1"/>
  <c r="N16" i="7"/>
  <c r="J29" i="7" s="1"/>
  <c r="K29" i="7" s="1"/>
  <c r="N11" i="7"/>
  <c r="J28" i="7" s="1"/>
  <c r="K28" i="7" s="1"/>
  <c r="M20" i="7"/>
  <c r="M19" i="7" s="1"/>
  <c r="I30" i="7" s="1"/>
  <c r="J15" i="7"/>
  <c r="J26" i="7" s="1"/>
  <c r="K26" i="7" s="1"/>
  <c r="N19" i="7" l="1"/>
  <c r="J30" i="7" s="1"/>
  <c r="K30" i="7" s="1"/>
</calcChain>
</file>

<file path=xl/sharedStrings.xml><?xml version="1.0" encoding="utf-8"?>
<sst xmlns="http://schemas.openxmlformats.org/spreadsheetml/2006/main" count="122" uniqueCount="100">
  <si>
    <t>MONTHLY IN FLOWS</t>
  </si>
  <si>
    <t>MONTHLY OUT FLOWS</t>
  </si>
  <si>
    <t>MONTHLY INCOME</t>
  </si>
  <si>
    <t>HOUSE RENT &amp; MAINTAINANCE</t>
  </si>
  <si>
    <t>HOME LOAN EMI</t>
  </si>
  <si>
    <t>ADDITIONAL INCOME</t>
  </si>
  <si>
    <t>PROPERTY TAX</t>
  </si>
  <si>
    <t>CAR LOAN EMI</t>
  </si>
  <si>
    <t>RENTAL INCOME</t>
  </si>
  <si>
    <t>UTILITIES</t>
  </si>
  <si>
    <t>PERSONAL LOAN EMI</t>
  </si>
  <si>
    <t>SPOUSE'S INCOME</t>
  </si>
  <si>
    <t>GROCERIES</t>
  </si>
  <si>
    <t>OTHER EMIS</t>
  </si>
  <si>
    <t>TOTAL MONTHLY INFLOW</t>
  </si>
  <si>
    <t xml:space="preserve">TRANSPORTATION </t>
  </si>
  <si>
    <t>TOTAL EMIs</t>
  </si>
  <si>
    <t>MEDICAL EXPENSES</t>
  </si>
  <si>
    <t>MUTUAL FUNDS</t>
  </si>
  <si>
    <t>CHILDREN SCHOOL FEES</t>
  </si>
  <si>
    <t>STOCKS</t>
  </si>
  <si>
    <t>INSURANCE PREMIUMS</t>
  </si>
  <si>
    <t>FIXED DEPOSITS</t>
  </si>
  <si>
    <t>TOTAL ESSENTIAL EXPENSES</t>
  </si>
  <si>
    <t>OTHERS</t>
  </si>
  <si>
    <t>MAID</t>
  </si>
  <si>
    <t>TOTAL INVESTMENTS</t>
  </si>
  <si>
    <t>SHOPPING</t>
  </si>
  <si>
    <t>TRAVEL</t>
  </si>
  <si>
    <t>DINE &amp; ENTERTAINMENT</t>
  </si>
  <si>
    <t>LEFTOUT FOR THE MONTH</t>
  </si>
  <si>
    <t>TOTAL LIFESTYLE EXPENSES</t>
  </si>
  <si>
    <t>TOTAL OUT FLOWS</t>
  </si>
  <si>
    <t>NAME</t>
  </si>
  <si>
    <t>VALUE</t>
  </si>
  <si>
    <t>PERCENTAGE</t>
  </si>
  <si>
    <t>ESSENTIAL EXPENSES</t>
  </si>
  <si>
    <t>LIFE STYLE EXPENSES</t>
  </si>
  <si>
    <t>EMIs</t>
  </si>
  <si>
    <t>INVESTMENTS</t>
  </si>
  <si>
    <t>LEFTOUT</t>
  </si>
  <si>
    <t>THE CURRENT STATUS</t>
  </si>
  <si>
    <t xml:space="preserve">INCREMENTAL SIP INVESTMENT CALCULATOR WITH "X%" </t>
  </si>
  <si>
    <t>INCREMENTAL SIP INVESTMENT CALCULATOR WITH "X" VALUE</t>
  </si>
  <si>
    <t>PLANNED MONTHLY INVESTMENT</t>
  </si>
  <si>
    <t>NUMBER OF YEARS OF INVESTMENT</t>
  </si>
  <si>
    <t>RETURN EXPECTED</t>
  </si>
  <si>
    <t>EXPECTED ANNUAL INCREMENTAL RATE FOR INVESTMENT</t>
  </si>
  <si>
    <t>HOLDING PERIOD</t>
  </si>
  <si>
    <t>YEAR</t>
  </si>
  <si>
    <t>BEGINNING VALUE</t>
  </si>
  <si>
    <t>MONTHLY INVESTMENT</t>
  </si>
  <si>
    <t>VALUE AT THE END OF THE YEAR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</si>
  <si>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</si>
  <si>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</si>
  <si>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</si>
  <si>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</si>
  <si>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</si>
  <si>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</si>
  <si>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</si>
  <si>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</si>
  <si>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</si>
  <si>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</si>
  <si>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</si>
  <si>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</si>
  <si>
    <t xml:space="preserve">EDUCATION PLANNING OF </t>
  </si>
  <si>
    <t>PRESENT CHILD AGE</t>
  </si>
  <si>
    <t>YEARS</t>
  </si>
  <si>
    <t>CURRENT COST OF THE EDUCATION</t>
  </si>
  <si>
    <t>EXPECTED INFLATION</t>
  </si>
  <si>
    <t>AGE OF THE CHILD</t>
  </si>
  <si>
    <t>AGE OF THE CHILD @ THE GOAL</t>
  </si>
  <si>
    <t>CORPUS REQUIRED TO MEET THE GOAL</t>
  </si>
  <si>
    <t>EXPECTED RETURN ON INVESTMENT</t>
  </si>
  <si>
    <r>
      <t xml:space="preserve">INITIAL LUMP SUM INVESTMENT </t>
    </r>
    <r>
      <rPr>
        <b/>
        <sz val="18"/>
        <color theme="0"/>
        <rFont val="Calibri (Body)"/>
      </rPr>
      <t>(optional)</t>
    </r>
  </si>
  <si>
    <t>MONTHLY INVESTMENT REQUIRED</t>
  </si>
  <si>
    <t>ANNUALLY INVESTMENT REQUIRED</t>
  </si>
  <si>
    <t>LUMP SUM INVESTMENT REQUIRED</t>
  </si>
  <si>
    <t>THIS PRODUCT BELONGS TO ..</t>
  </si>
  <si>
    <t>Present Age</t>
  </si>
  <si>
    <t>Age</t>
  </si>
  <si>
    <t>Corpus</t>
  </si>
  <si>
    <t>Yearly Expense</t>
  </si>
  <si>
    <t>Corpus Post Expense</t>
  </si>
  <si>
    <t>Return on Corpus</t>
  </si>
  <si>
    <t>End Corpus</t>
  </si>
  <si>
    <t>Expected Retirement Age</t>
  </si>
  <si>
    <t>Total Life Expectency</t>
  </si>
  <si>
    <t>Present Expenses</t>
  </si>
  <si>
    <t>Expected Pre Retirement Inflation</t>
  </si>
  <si>
    <t>No Of Years to Retirement</t>
  </si>
  <si>
    <t>At your Retirement, Your Expenses Would be </t>
  </si>
  <si>
    <t>Monthly Expense @ Retirement</t>
  </si>
  <si>
    <t>No Of Months Required</t>
  </si>
  <si>
    <t>Post Retirement Expected Return</t>
  </si>
  <si>
    <t>Post Retirement Expected Inflation</t>
  </si>
  <si>
    <t>Post Retirement Inflation Adjusted Return</t>
  </si>
  <si>
    <t>Corpus Required @ Retirement</t>
  </si>
  <si>
    <t>Post Retirement Cash Outflows</t>
  </si>
  <si>
    <t>MONTHLY BUDGET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</si>
</sst>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"/>
    <numFmt numFmtId="165" formatCode="&quot;₹&quot;#,##0"/>
  </numFmts>
  <fonts count="27" x14ac:knownFonts="1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0"/>
      <name val="Calibri (Body)"/>
    </font>
    <font>
      <sz val="3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0"/>
      <color rgb="FF0D0D0D"/>
      <name val="Arial"/>
      <family val="2"/>
    </font>
    <font>
      <b/>
      <sz val="22"/>
      <color theme="0"/>
      <name val="Calibri (Body)"/>
    </font>
    <font>
      <b/>
      <sz val="18"/>
      <color theme="0"/>
      <name val="Calibri (Body)"/>
    </font>
    <font>
      <u/>
      <sz val="14"/>
      <color theme="10"/>
      <name val="Calibri"/>
      <family val="2"/>
      <scheme val="minor"/>
    </font>
    <font>
      <sz val="28"/>
      <color theme="1"/>
      <name val="Aharoni Bold"/>
    </font>
    <font>
      <sz val="28"/>
      <color theme="0"/>
      <name val="Aharoni Bold"/>
    </font>
    <font>
      <u/>
      <sz val="28"/>
      <color theme="10"/>
      <name val="Calibri"/>
      <family val="2"/>
      <scheme val="minor"/>
    </font>
    <font>
      <sz val="28"/>
      <color rgb="FF080D0F"/>
      <name val="Aharoni Bold"/>
    </font>
    <font>
      <sz val="48"/>
      <color theme="0"/>
      <name val="Aharoni Bold"/>
    </font>
    <font>
      <u/>
      <sz val="24"/>
      <color theme="10"/>
      <name val="Calibri"/>
      <family val="2"/>
      <scheme val="minor"/>
    </font>
    <font>
      <sz val="24"/>
      <color theme="1"/>
      <name val="Aharoni Bold"/>
    </font>
    <font>
      <b/>
      <sz val="28"/>
      <color rgb="FF002060"/>
      <name val="Calibri"/>
      <family val="2"/>
      <scheme val="minor"/>
    </font>
    <font>
      <b/>
      <sz val="28"/>
      <color theme="1"/>
      <name val="Aharoni Bold"/>
    </font>
    <font>
      <b/>
      <sz val="2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270C1"/>
        <bgColor indexed="64"/>
      </patternFill>
    </fill>
    <fill>
      <patternFill patternType="solid">
        <fgColor rgb="FFE97C38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F8BD45"/>
        <bgColor indexed="64"/>
      </patternFill>
    </fill>
    <fill>
      <patternFill patternType="solid">
        <fgColor rgb="FF5A99D4"/>
        <bgColor indexed="64"/>
      </patternFill>
    </fill>
    <fill>
      <patternFill patternType="solid">
        <fgColor rgb="FF001F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41100"/>
        <bgColor indexed="64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 style="thick">
        <color theme="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7">
    <xf numFmtId="0" fontId="0" fillId="0" borderId="0" xfId="0"/>
    <xf numFmtId="0" fontId="2" fillId="3" borderId="1" xfId="0" applyFont="1" applyFill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1" fillId="0" borderId="0" xfId="0" applyNumberFormat="1" applyFont="1" applyProtection="1">
      <protection hidden="1"/>
    </xf>
    <xf numFmtId="0" fontId="2" fillId="6" borderId="1" xfId="0" applyFont="1" applyFill="1" applyBorder="1" applyProtection="1">
      <protection hidden="1"/>
    </xf>
    <xf numFmtId="0" fontId="2" fillId="4" borderId="1" xfId="0" applyFont="1" applyFill="1" applyBorder="1" applyProtection="1">
      <protection hidden="1"/>
    </xf>
    <xf numFmtId="0" fontId="2" fillId="7" borderId="1" xfId="0" applyFont="1" applyFill="1" applyBorder="1" applyProtection="1">
      <protection hidden="1"/>
    </xf>
    <xf numFmtId="0" fontId="2" fillId="8" borderId="1" xfId="0" applyFont="1" applyFill="1" applyBorder="1" applyProtection="1">
      <protection hidden="1"/>
    </xf>
    <xf numFmtId="0" fontId="1" fillId="5" borderId="1" xfId="0" applyFont="1" applyFill="1" applyBorder="1" applyProtection="1">
      <protection hidden="1"/>
    </xf>
    <xf numFmtId="0" fontId="2" fillId="5" borderId="1" xfId="0" applyFont="1" applyFill="1" applyBorder="1" applyProtection="1">
      <protection hidden="1"/>
    </xf>
    <xf numFmtId="9" fontId="1" fillId="0" borderId="0" xfId="0" applyNumberFormat="1" applyFont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1" fillId="0" borderId="3" xfId="0" applyFont="1" applyBorder="1" applyProtection="1">
      <protection hidden="1"/>
    </xf>
    <xf numFmtId="10" fontId="1" fillId="0" borderId="4" xfId="0" applyNumberFormat="1" applyFont="1" applyBorder="1" applyAlignment="1" applyProtection="1">
      <alignment horizontal="center" vertical="center"/>
      <protection hidden="1"/>
    </xf>
    <xf numFmtId="10" fontId="1" fillId="0" borderId="0" xfId="1" applyNumberFormat="1" applyFont="1" applyProtection="1">
      <protection hidden="1"/>
    </xf>
    <xf numFmtId="10" fontId="1" fillId="0" borderId="0" xfId="1" applyNumberFormat="1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9" fontId="1" fillId="0" borderId="5" xfId="0" applyNumberFormat="1" applyFont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10" fontId="1" fillId="0" borderId="2" xfId="1" applyNumberFormat="1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2" fillId="9" borderId="1" xfId="0" applyFont="1" applyFill="1" applyBorder="1" applyAlignment="1" applyProtection="1">
      <alignment horizontal="left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1" fillId="0" borderId="0" xfId="0" applyFont="1" applyBorder="1" applyProtection="1"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164" fontId="9" fillId="2" borderId="21" xfId="0" applyNumberFormat="1" applyFont="1" applyFill="1" applyBorder="1" applyAlignment="1" applyProtection="1">
      <alignment horizontal="center"/>
      <protection locked="0"/>
    </xf>
    <xf numFmtId="1" fontId="9" fillId="2" borderId="21" xfId="0" applyNumberFormat="1" applyFont="1" applyFill="1" applyBorder="1" applyAlignment="1" applyProtection="1">
      <alignment horizontal="center"/>
      <protection locked="0"/>
    </xf>
    <xf numFmtId="9" fontId="9" fillId="2" borderId="21" xfId="1" applyFont="1" applyFill="1" applyBorder="1" applyAlignment="1" applyProtection="1">
      <alignment horizontal="center"/>
      <protection locked="0"/>
    </xf>
    <xf numFmtId="164" fontId="9" fillId="2" borderId="21" xfId="1" applyNumberFormat="1" applyFont="1" applyFill="1" applyBorder="1" applyAlignment="1" applyProtection="1">
      <alignment horizontal="center"/>
      <protection locked="0"/>
    </xf>
    <xf numFmtId="0" fontId="8" fillId="3" borderId="22" xfId="0" applyFont="1" applyFill="1" applyBorder="1" applyAlignment="1" applyProtection="1">
      <alignment horizontal="left"/>
      <protection hidden="1"/>
    </xf>
    <xf numFmtId="1" fontId="9" fillId="2" borderId="0" xfId="1" applyNumberFormat="1" applyFont="1" applyFill="1" applyBorder="1" applyAlignment="1" applyProtection="1">
      <alignment horizontal="center"/>
      <protection locked="0"/>
    </xf>
    <xf numFmtId="0" fontId="8" fillId="11" borderId="19" xfId="0" applyFont="1" applyFill="1" applyBorder="1" applyAlignment="1" applyProtection="1">
      <alignment horizontal="center"/>
      <protection hidden="1"/>
    </xf>
    <xf numFmtId="164" fontId="8" fillId="11" borderId="19" xfId="0" applyNumberFormat="1" applyFont="1" applyFill="1" applyBorder="1" applyAlignment="1" applyProtection="1">
      <alignment horizontal="center"/>
      <protection hidden="1"/>
    </xf>
    <xf numFmtId="8" fontId="8" fillId="11" borderId="19" xfId="0" applyNumberFormat="1" applyFont="1" applyFill="1" applyBorder="1" applyAlignment="1" applyProtection="1">
      <alignment horizontal="center"/>
      <protection hidden="1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42" xfId="0" applyFont="1" applyFill="1" applyBorder="1" applyProtection="1">
      <protection locked="0"/>
    </xf>
    <xf numFmtId="164" fontId="9" fillId="2" borderId="19" xfId="0" applyNumberFormat="1" applyFont="1" applyFill="1" applyBorder="1" applyAlignment="1" applyProtection="1">
      <alignment horizontal="center"/>
      <protection locked="0"/>
    </xf>
    <xf numFmtId="164" fontId="9" fillId="2" borderId="42" xfId="0" applyNumberFormat="1" applyFont="1" applyFill="1" applyBorder="1" applyAlignment="1" applyProtection="1">
      <alignment horizontal="center"/>
      <protection locked="0"/>
    </xf>
    <xf numFmtId="9" fontId="9" fillId="2" borderId="19" xfId="1" applyFont="1" applyFill="1" applyBorder="1" applyAlignment="1" applyProtection="1">
      <alignment horizontal="center"/>
      <protection locked="0"/>
    </xf>
    <xf numFmtId="9" fontId="9" fillId="2" borderId="40" xfId="1" applyFont="1" applyFill="1" applyBorder="1" applyAlignment="1" applyProtection="1">
      <alignment horizontal="center"/>
      <protection locked="0"/>
    </xf>
    <xf numFmtId="0" fontId="9" fillId="2" borderId="47" xfId="0" applyFont="1" applyFill="1" applyBorder="1" applyProtection="1">
      <protection locked="0"/>
    </xf>
    <xf numFmtId="8" fontId="8" fillId="3" borderId="49" xfId="0" applyNumberFormat="1" applyFont="1" applyFill="1" applyBorder="1" applyAlignment="1" applyProtection="1">
      <alignment horizontal="center"/>
      <protection hidden="1"/>
    </xf>
    <xf numFmtId="0" fontId="8" fillId="3" borderId="49" xfId="0" applyFont="1" applyFill="1" applyBorder="1" applyAlignment="1" applyProtection="1">
      <alignment horizontal="center"/>
      <protection hidden="1"/>
    </xf>
    <xf numFmtId="9" fontId="9" fillId="2" borderId="50" xfId="0" applyNumberFormat="1" applyFont="1" applyFill="1" applyBorder="1" applyAlignment="1" applyProtection="1">
      <alignment horizontal="center"/>
      <protection locked="0"/>
    </xf>
    <xf numFmtId="9" fontId="9" fillId="2" borderId="51" xfId="0" applyNumberFormat="1" applyFont="1" applyFill="1" applyBorder="1" applyAlignment="1" applyProtection="1">
      <alignment horizontal="center"/>
      <protection locked="0"/>
    </xf>
    <xf numFmtId="164" fontId="9" fillId="2" borderId="50" xfId="0" applyNumberFormat="1" applyFont="1" applyFill="1" applyBorder="1" applyAlignment="1" applyProtection="1">
      <alignment horizontal="center"/>
      <protection locked="0"/>
    </xf>
    <xf numFmtId="164" fontId="9" fillId="2" borderId="51" xfId="0" applyNumberFormat="1" applyFont="1" applyFill="1" applyBorder="1" applyAlignment="1" applyProtection="1">
      <alignment horizontal="center"/>
      <protection locked="0"/>
    </xf>
    <xf numFmtId="8" fontId="8" fillId="12" borderId="50" xfId="0" applyNumberFormat="1" applyFont="1" applyFill="1" applyBorder="1" applyAlignment="1" applyProtection="1">
      <alignment horizontal="center"/>
      <protection hidden="1"/>
    </xf>
    <xf numFmtId="8" fontId="8" fillId="12" borderId="51" xfId="0" applyNumberFormat="1" applyFont="1" applyFill="1" applyBorder="1" applyAlignment="1" applyProtection="1">
      <alignment horizontal="center"/>
      <protection hidden="1"/>
    </xf>
    <xf numFmtId="8" fontId="17" fillId="3" borderId="19" xfId="0" applyNumberFormat="1" applyFont="1" applyFill="1" applyBorder="1" applyAlignment="1" applyProtection="1">
      <alignment horizontal="center"/>
      <protection hidden="1"/>
    </xf>
    <xf numFmtId="0" fontId="23" fillId="2" borderId="30" xfId="0" applyFont="1" applyFill="1" applyBorder="1" applyProtection="1">
      <protection locked="0"/>
    </xf>
    <xf numFmtId="9" fontId="23" fillId="2" borderId="30" xfId="0" applyNumberFormat="1" applyFont="1" applyFill="1" applyBorder="1" applyProtection="1">
      <protection locked="0"/>
    </xf>
    <xf numFmtId="9" fontId="25" fillId="2" borderId="30" xfId="0" applyNumberFormat="1" applyFont="1" applyFill="1" applyBorder="1" applyProtection="1">
      <protection locked="0"/>
    </xf>
    <xf numFmtId="8" fontId="25" fillId="10" borderId="30" xfId="0" applyNumberFormat="1" applyFont="1" applyFill="1" applyBorder="1" applyProtection="1">
      <protection hidden="1"/>
    </xf>
    <xf numFmtId="8" fontId="23" fillId="10" borderId="30" xfId="0" applyNumberFormat="1" applyFont="1" applyFill="1" applyBorder="1" applyProtection="1"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164" fontId="1" fillId="2" borderId="1" xfId="0" applyNumberFormat="1" applyFont="1" applyFill="1" applyBorder="1" applyProtection="1">
      <protection locked="0"/>
    </xf>
    <xf numFmtId="0" fontId="16" fillId="10" borderId="0" xfId="0" applyFont="1" applyFill="1" applyProtection="1">
      <protection hidden="1"/>
    </xf>
    <xf numFmtId="0" fontId="17" fillId="3" borderId="0" xfId="0" applyFont="1" applyFill="1" applyAlignment="1" applyProtection="1">
      <alignment horizontal="center"/>
      <protection hidden="1"/>
    </xf>
    <xf numFmtId="0" fontId="20" fillId="10" borderId="19" xfId="0" applyFont="1" applyFill="1" applyBorder="1" applyAlignment="1" applyProtection="1">
      <protection hidden="1"/>
    </xf>
    <xf numFmtId="0" fontId="26" fillId="3" borderId="64" xfId="0" applyFont="1" applyFill="1" applyBorder="1" applyAlignment="1" applyProtection="1">
      <alignment horizontal="center" vertical="center"/>
      <protection hidden="1"/>
    </xf>
    <xf numFmtId="0" fontId="26" fillId="3" borderId="22" xfId="0" applyFont="1" applyFill="1" applyBorder="1" applyAlignment="1" applyProtection="1">
      <alignment horizontal="center" vertical="center"/>
      <protection hidden="1"/>
    </xf>
    <xf numFmtId="0" fontId="26" fillId="3" borderId="65" xfId="0" applyFont="1" applyFill="1" applyBorder="1" applyAlignment="1" applyProtection="1">
      <alignment horizontal="center" vertical="center"/>
      <protection hidden="1"/>
    </xf>
    <xf numFmtId="0" fontId="26" fillId="3" borderId="66" xfId="0" applyFont="1" applyFill="1" applyBorder="1" applyAlignment="1" applyProtection="1">
      <alignment horizontal="center" vertical="center"/>
      <protection hidden="1"/>
    </xf>
    <xf numFmtId="0" fontId="26" fillId="3" borderId="67" xfId="0" applyFont="1" applyFill="1" applyBorder="1" applyAlignment="1" applyProtection="1">
      <alignment horizontal="center" vertical="center"/>
      <protection hidden="1"/>
    </xf>
    <xf numFmtId="0" fontId="26" fillId="3" borderId="68" xfId="0" applyFont="1" applyFill="1" applyBorder="1" applyAlignment="1" applyProtection="1">
      <alignment horizontal="center" vertical="center"/>
      <protection hidden="1"/>
    </xf>
    <xf numFmtId="0" fontId="17" fillId="3" borderId="58" xfId="0" applyFont="1" applyFill="1" applyBorder="1" applyProtection="1">
      <protection hidden="1"/>
    </xf>
    <xf numFmtId="0" fontId="17" fillId="3" borderId="19" xfId="0" applyFont="1" applyFill="1" applyBorder="1" applyAlignment="1" applyProtection="1">
      <alignment horizontal="center"/>
      <protection hidden="1"/>
    </xf>
    <xf numFmtId="0" fontId="17" fillId="3" borderId="60" xfId="0" applyFont="1" applyFill="1" applyBorder="1" applyProtection="1">
      <protection hidden="1"/>
    </xf>
    <xf numFmtId="0" fontId="17" fillId="3" borderId="61" xfId="0" applyFont="1" applyFill="1" applyBorder="1" applyProtection="1">
      <protection hidden="1"/>
    </xf>
    <xf numFmtId="0" fontId="17" fillId="10" borderId="0" xfId="0" applyFont="1" applyFill="1" applyAlignment="1" applyProtection="1">
      <alignment horizontal="center"/>
      <protection hidden="1"/>
    </xf>
    <xf numFmtId="0" fontId="18" fillId="10" borderId="0" xfId="2" applyFont="1" applyFill="1" applyBorder="1" applyAlignment="1" applyProtection="1">
      <alignment horizontal="center"/>
      <protection hidden="1"/>
    </xf>
    <xf numFmtId="0" fontId="18" fillId="10" borderId="57" xfId="2" applyFont="1" applyFill="1" applyBorder="1" applyAlignment="1" applyProtection="1">
      <alignment horizontal="center"/>
      <protection hidden="1"/>
    </xf>
    <xf numFmtId="0" fontId="23" fillId="10" borderId="30" xfId="0" applyFont="1" applyFill="1" applyBorder="1" applyProtection="1">
      <protection hidden="1"/>
    </xf>
    <xf numFmtId="0" fontId="17" fillId="3" borderId="28" xfId="0" applyFont="1" applyFill="1" applyBorder="1" applyProtection="1">
      <protection hidden="1"/>
    </xf>
    <xf numFmtId="0" fontId="24" fillId="10" borderId="0" xfId="0" applyFont="1" applyFill="1" applyProtection="1">
      <protection hidden="1"/>
    </xf>
    <xf numFmtId="0" fontId="17" fillId="3" borderId="62" xfId="0" applyFont="1" applyFill="1" applyBorder="1" applyProtection="1">
      <protection hidden="1"/>
    </xf>
    <xf numFmtId="0" fontId="25" fillId="10" borderId="30" xfId="0" applyFont="1" applyFill="1" applyBorder="1" applyProtection="1">
      <protection hidden="1"/>
    </xf>
    <xf numFmtId="0" fontId="17" fillId="3" borderId="63" xfId="0" applyFont="1" applyFill="1" applyBorder="1" applyProtection="1">
      <protection hidden="1"/>
    </xf>
    <xf numFmtId="10" fontId="25" fillId="0" borderId="30" xfId="0" applyNumberFormat="1" applyFont="1" applyFill="1" applyBorder="1" applyProtection="1">
      <protection hidden="1"/>
    </xf>
    <xf numFmtId="0" fontId="17" fillId="10" borderId="0" xfId="0" applyFont="1" applyFill="1" applyProtection="1">
      <protection hidden="1"/>
    </xf>
    <xf numFmtId="0" fontId="17" fillId="3" borderId="59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17" fillId="10" borderId="0" xfId="0" applyFont="1" applyFill="1" applyBorder="1" applyAlignment="1" applyProtection="1">
      <alignment horizontal="left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21" fillId="10" borderId="0" xfId="2" applyFont="1" applyFill="1" applyBorder="1" applyAlignment="1" applyProtection="1">
      <alignment horizontal="center"/>
      <protection hidden="1"/>
    </xf>
    <xf numFmtId="0" fontId="22" fillId="10" borderId="0" xfId="0" applyFont="1" applyFill="1" applyBorder="1" applyAlignment="1" applyProtection="1">
      <alignment horizontal="center"/>
      <protection hidden="1"/>
    </xf>
    <xf numFmtId="165" fontId="23" fillId="2" borderId="30" xfId="0" applyNumberFormat="1" applyFont="1" applyFill="1" applyBorder="1" applyProtection="1">
      <protection locked="0"/>
    </xf>
    <xf numFmtId="0" fontId="9" fillId="10" borderId="0" xfId="0" applyFont="1" applyFill="1" applyProtection="1">
      <protection hidden="1"/>
    </xf>
    <xf numFmtId="0" fontId="9" fillId="10" borderId="13" xfId="0" applyFont="1" applyFill="1" applyBorder="1" applyAlignment="1" applyProtection="1">
      <alignment horizontal="center"/>
      <protection hidden="1"/>
    </xf>
    <xf numFmtId="0" fontId="9" fillId="10" borderId="14" xfId="0" applyFont="1" applyFill="1" applyBorder="1" applyAlignment="1" applyProtection="1">
      <alignment horizontal="center"/>
      <protection hidden="1"/>
    </xf>
    <xf numFmtId="0" fontId="9" fillId="10" borderId="15" xfId="0" applyFont="1" applyFill="1" applyBorder="1" applyAlignment="1" applyProtection="1">
      <alignment horizontal="center"/>
      <protection hidden="1"/>
    </xf>
    <xf numFmtId="0" fontId="9" fillId="10" borderId="16" xfId="0" applyFont="1" applyFill="1" applyBorder="1" applyAlignment="1" applyProtection="1">
      <alignment horizontal="center"/>
      <protection hidden="1"/>
    </xf>
    <xf numFmtId="0" fontId="8" fillId="10" borderId="0" xfId="0" applyFont="1" applyFill="1" applyProtection="1">
      <protection hidden="1"/>
    </xf>
    <xf numFmtId="0" fontId="13" fillId="3" borderId="0" xfId="0" applyFont="1" applyFill="1" applyAlignment="1" applyProtection="1">
      <alignment horizontal="right" vertical="center"/>
      <protection hidden="1"/>
    </xf>
    <xf numFmtId="0" fontId="9" fillId="10" borderId="18" xfId="0" applyFont="1" applyFill="1" applyBorder="1" applyAlignment="1" applyProtection="1">
      <alignment horizontal="center"/>
      <protection hidden="1"/>
    </xf>
    <xf numFmtId="0" fontId="9" fillId="10" borderId="0" xfId="0" applyFont="1" applyFill="1" applyAlignment="1" applyProtection="1">
      <alignment horizontal="center"/>
      <protection hidden="1"/>
    </xf>
    <xf numFmtId="0" fontId="9" fillId="10" borderId="16" xfId="0" applyFont="1" applyFill="1" applyBorder="1" applyAlignment="1" applyProtection="1">
      <alignment horizontal="center"/>
      <protection hidden="1"/>
    </xf>
    <xf numFmtId="0" fontId="8" fillId="3" borderId="40" xfId="0" applyFont="1" applyFill="1" applyBorder="1" applyProtection="1">
      <protection hidden="1"/>
    </xf>
    <xf numFmtId="0" fontId="9" fillId="10" borderId="41" xfId="0" applyFont="1" applyFill="1" applyBorder="1" applyProtection="1">
      <protection hidden="1"/>
    </xf>
    <xf numFmtId="0" fontId="8" fillId="3" borderId="42" xfId="0" applyFont="1" applyFill="1" applyBorder="1" applyProtection="1">
      <protection hidden="1"/>
    </xf>
    <xf numFmtId="0" fontId="2" fillId="10" borderId="0" xfId="0" applyFont="1" applyFill="1" applyAlignment="1" applyProtection="1">
      <alignment vertical="center"/>
      <protection hidden="1"/>
    </xf>
    <xf numFmtId="0" fontId="8" fillId="3" borderId="19" xfId="0" applyFont="1" applyFill="1" applyBorder="1" applyAlignment="1" applyProtection="1">
      <alignment horizontal="left"/>
      <protection hidden="1"/>
    </xf>
    <xf numFmtId="0" fontId="9" fillId="10" borderId="18" xfId="0" applyFont="1" applyFill="1" applyBorder="1" applyAlignment="1" applyProtection="1">
      <alignment horizontal="center"/>
      <protection hidden="1"/>
    </xf>
    <xf numFmtId="0" fontId="8" fillId="3" borderId="43" xfId="0" applyFont="1" applyFill="1" applyBorder="1" applyProtection="1">
      <protection hidden="1"/>
    </xf>
    <xf numFmtId="0" fontId="9" fillId="10" borderId="44" xfId="0" applyFont="1" applyFill="1" applyBorder="1" applyProtection="1">
      <protection hidden="1"/>
    </xf>
    <xf numFmtId="9" fontId="9" fillId="10" borderId="0" xfId="0" applyNumberFormat="1" applyFont="1" applyFill="1" applyProtection="1">
      <protection hidden="1"/>
    </xf>
    <xf numFmtId="0" fontId="9" fillId="10" borderId="45" xfId="0" applyFont="1" applyFill="1" applyBorder="1" applyProtection="1">
      <protection hidden="1"/>
    </xf>
    <xf numFmtId="8" fontId="8" fillId="3" borderId="19" xfId="0" applyNumberFormat="1" applyFont="1" applyFill="1" applyBorder="1" applyProtection="1">
      <protection hidden="1"/>
    </xf>
    <xf numFmtId="0" fontId="8" fillId="3" borderId="19" xfId="0" applyFont="1" applyFill="1" applyBorder="1" applyProtection="1">
      <protection hidden="1"/>
    </xf>
    <xf numFmtId="0" fontId="8" fillId="3" borderId="46" xfId="0" applyFont="1" applyFill="1" applyBorder="1" applyProtection="1">
      <protection hidden="1"/>
    </xf>
    <xf numFmtId="0" fontId="8" fillId="3" borderId="48" xfId="0" applyFont="1" applyFill="1" applyBorder="1" applyProtection="1">
      <protection hidden="1"/>
    </xf>
    <xf numFmtId="0" fontId="9" fillId="10" borderId="52" xfId="0" applyFont="1" applyFill="1" applyBorder="1" applyProtection="1">
      <protection hidden="1"/>
    </xf>
    <xf numFmtId="0" fontId="9" fillId="10" borderId="53" xfId="0" applyFont="1" applyFill="1" applyBorder="1" applyProtection="1">
      <protection hidden="1"/>
    </xf>
    <xf numFmtId="8" fontId="9" fillId="10" borderId="0" xfId="0" applyNumberFormat="1" applyFont="1" applyFill="1" applyProtection="1">
      <protection hidden="1"/>
    </xf>
    <xf numFmtId="0" fontId="9" fillId="10" borderId="54" xfId="0" applyFont="1" applyFill="1" applyBorder="1" applyProtection="1">
      <protection hidden="1"/>
    </xf>
    <xf numFmtId="0" fontId="9" fillId="10" borderId="55" xfId="0" applyFont="1" applyFill="1" applyBorder="1" applyProtection="1">
      <protection hidden="1"/>
    </xf>
    <xf numFmtId="0" fontId="9" fillId="10" borderId="56" xfId="0" applyFont="1" applyFill="1" applyBorder="1" applyProtection="1">
      <protection hidden="1"/>
    </xf>
    <xf numFmtId="0" fontId="10" fillId="3" borderId="23" xfId="0" applyFont="1" applyFill="1" applyBorder="1" applyAlignment="1" applyProtection="1">
      <alignment horizontal="center" vertical="center"/>
      <protection hidden="1"/>
    </xf>
    <xf numFmtId="0" fontId="10" fillId="3" borderId="24" xfId="0" applyFont="1" applyFill="1" applyBorder="1" applyAlignment="1" applyProtection="1">
      <alignment horizontal="center" vertical="center"/>
      <protection hidden="1"/>
    </xf>
    <xf numFmtId="0" fontId="10" fillId="3" borderId="25" xfId="0" applyFont="1" applyFill="1" applyBorder="1" applyAlignment="1" applyProtection="1">
      <alignment horizontal="center" vertical="center"/>
      <protection hidden="1"/>
    </xf>
    <xf numFmtId="0" fontId="8" fillId="3" borderId="26" xfId="0" applyFont="1" applyFill="1" applyBorder="1" applyProtection="1">
      <protection hidden="1"/>
    </xf>
    <xf numFmtId="0" fontId="15" fillId="0" borderId="27" xfId="2" applyFont="1" applyBorder="1" applyAlignment="1" applyProtection="1">
      <alignment horizontal="center"/>
      <protection hidden="1"/>
    </xf>
    <xf numFmtId="0" fontId="15" fillId="0" borderId="28" xfId="2" applyFont="1" applyBorder="1" applyAlignment="1" applyProtection="1">
      <alignment horizontal="center"/>
      <protection hidden="1"/>
    </xf>
    <xf numFmtId="0" fontId="15" fillId="0" borderId="29" xfId="2" applyFont="1" applyBorder="1" applyAlignment="1" applyProtection="1">
      <alignment horizontal="center"/>
      <protection hidden="1"/>
    </xf>
    <xf numFmtId="0" fontId="15" fillId="0" borderId="30" xfId="2" applyFont="1" applyBorder="1" applyAlignment="1" applyProtection="1">
      <alignment horizontal="center"/>
      <protection hidden="1"/>
    </xf>
    <xf numFmtId="0" fontId="8" fillId="3" borderId="31" xfId="0" applyFont="1" applyFill="1" applyBorder="1" applyProtection="1">
      <protection hidden="1"/>
    </xf>
    <xf numFmtId="0" fontId="15" fillId="0" borderId="32" xfId="2" applyFont="1" applyBorder="1" applyAlignment="1" applyProtection="1">
      <alignment horizontal="center"/>
      <protection hidden="1"/>
    </xf>
    <xf numFmtId="0" fontId="15" fillId="0" borderId="33" xfId="2" applyFont="1" applyBorder="1" applyAlignment="1" applyProtection="1">
      <alignment horizontal="center"/>
      <protection hidden="1"/>
    </xf>
    <xf numFmtId="0" fontId="9" fillId="10" borderId="37" xfId="0" applyFont="1" applyFill="1" applyBorder="1" applyAlignment="1" applyProtection="1">
      <alignment horizontal="center"/>
      <protection hidden="1"/>
    </xf>
    <xf numFmtId="0" fontId="9" fillId="10" borderId="38" xfId="0" applyFont="1" applyFill="1" applyBorder="1" applyAlignment="1" applyProtection="1">
      <alignment horizontal="center"/>
      <protection hidden="1"/>
    </xf>
    <xf numFmtId="0" fontId="9" fillId="10" borderId="39" xfId="0" applyFont="1" applyFill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/>
      <protection hidden="1"/>
    </xf>
    <xf numFmtId="0" fontId="5" fillId="0" borderId="16" xfId="0" applyFont="1" applyBorder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/>
      <protection hidden="1"/>
    </xf>
    <xf numFmtId="0" fontId="8" fillId="3" borderId="20" xfId="0" applyFont="1" applyFill="1" applyBorder="1" applyAlignment="1" applyProtection="1">
      <alignment horizontal="left"/>
      <protection hidden="1"/>
    </xf>
    <xf numFmtId="8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8" fillId="3" borderId="19" xfId="0" applyFont="1" applyFill="1" applyBorder="1" applyAlignment="1" applyProtection="1">
      <alignment horizontal="center"/>
      <protection hidden="1"/>
    </xf>
    <xf numFmtId="0" fontId="11" fillId="0" borderId="27" xfId="2" applyFont="1" applyBorder="1" applyAlignment="1" applyProtection="1">
      <alignment horizontal="center"/>
      <protection hidden="1"/>
    </xf>
    <xf numFmtId="0" fontId="11" fillId="0" borderId="28" xfId="2" applyFont="1" applyBorder="1" applyAlignment="1" applyProtection="1">
      <alignment horizontal="center"/>
      <protection hidden="1"/>
    </xf>
    <xf numFmtId="0" fontId="11" fillId="0" borderId="29" xfId="2" applyFont="1" applyBorder="1" applyAlignment="1" applyProtection="1">
      <alignment horizontal="center"/>
      <protection hidden="1"/>
    </xf>
    <xf numFmtId="0" fontId="11" fillId="0" borderId="30" xfId="2" applyFont="1" applyBorder="1" applyAlignment="1" applyProtection="1">
      <alignment horizontal="center"/>
      <protection hidden="1"/>
    </xf>
    <xf numFmtId="0" fontId="11" fillId="0" borderId="32" xfId="2" applyFont="1" applyBorder="1" applyAlignment="1" applyProtection="1">
      <alignment horizontal="center"/>
      <protection hidden="1"/>
    </xf>
    <xf numFmtId="0" fontId="11" fillId="0" borderId="33" xfId="2" applyFont="1" applyBorder="1" applyAlignment="1" applyProtection="1">
      <alignment horizontal="center"/>
      <protection hidden="1"/>
    </xf>
    <xf numFmtId="0" fontId="11" fillId="0" borderId="34" xfId="2" applyFont="1" applyBorder="1" applyAlignment="1" applyProtection="1">
      <alignment horizontal="center"/>
      <protection hidden="1"/>
    </xf>
    <xf numFmtId="0" fontId="12" fillId="0" borderId="35" xfId="0" applyFont="1" applyBorder="1" applyAlignment="1" applyProtection="1">
      <alignment horizontal="center"/>
      <protection hidden="1"/>
    </xf>
    <xf numFmtId="0" fontId="12" fillId="0" borderId="36" xfId="0" applyFont="1" applyBorder="1" applyAlignment="1" applyProtection="1">
      <alignment horizontal="center"/>
      <protection hidden="1"/>
    </xf>
    <xf numFmtId="0" fontId="12" fillId="0" borderId="33" xfId="0" applyFont="1" applyBorder="1" applyAlignment="1" applyProtection="1">
      <alignment horizontal="center"/>
      <protection hidden="1"/>
    </xf>
    <xf numFmtId="0" fontId="12" fillId="0" borderId="29" xfId="0" applyFont="1" applyBorder="1" applyAlignment="1" applyProtection="1">
      <alignment horizontal="center"/>
      <protection hidden="1"/>
    </xf>
    <xf numFmtId="0" fontId="5" fillId="0" borderId="37" xfId="0" applyFont="1" applyBorder="1" applyAlignment="1" applyProtection="1">
      <alignment horizontal="center"/>
      <protection hidden="1"/>
    </xf>
    <xf numFmtId="0" fontId="5" fillId="0" borderId="38" xfId="0" applyFont="1" applyBorder="1" applyAlignment="1" applyProtection="1">
      <alignment horizontal="center"/>
      <protection hidden="1"/>
    </xf>
    <xf numFmtId="0" fontId="5" fillId="0" borderId="39" xfId="0" applyFont="1" applyBorder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1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E6246"/>
      <color rgb="FF001F60"/>
      <color rgb="FF5A99D4"/>
      <color rgb="FFF8BD45"/>
      <color rgb="FFA3A3A3"/>
      <color rgb="FFE97C38"/>
      <color rgb="FF4270C1"/>
      <color rgb="FF96D637"/>
      <color rgb="FF63FF58"/>
      <color rgb="FFFF7A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'Monthly Budget'!$J$26:$J$30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0-EC47-BC4B-2F807F5716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Change</a:t>
            </a:r>
            <a:r>
              <a:rPr lang="en-GB" sz="2400" b="1" baseline="0"/>
              <a:t> in Monthly Expences</a:t>
            </a:r>
            <a:endParaRPr lang="en-GB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DE6246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53-F044-9758-E4F30BEAFA5B}"/>
              </c:ext>
            </c:extLst>
          </c:dPt>
          <c:dLbls>
            <c:dLbl>
              <c:idx val="0"/>
              <c:layout>
                <c:manualLayout>
                  <c:x val="-5.5662007695758617E-17"/>
                  <c:y val="-2.7437020425997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53-F044-9758-E4F30BEAFA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0224100939615"/>
                      <c:h val="8.13736297467710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53-F044-9758-E4F30BEAF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('Retirement Cal'!$C$10,'Retirement Cal'!$C$13)</c:f>
              <c:numCache>
                <c:formatCode>"₹"#,##0.00_);[Red]\("₹"#,##0.00\)</c:formatCode>
                <c:ptCount val="2"/>
                <c:pt idx="1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2A53-F044-9758-E4F30BEAF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941132352"/>
        <c:axId val="816446848"/>
        <c:axId val="0"/>
      </c:bar3DChart>
      <c:catAx>
        <c:axId val="941132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816446848"/>
        <c:crosses val="autoZero"/>
        <c:auto val="1"/>
        <c:lblAlgn val="ctr"/>
        <c:lblOffset val="100"/>
        <c:noMultiLvlLbl val="0"/>
      </c:catAx>
      <c:valAx>
        <c:axId val="816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323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2574325</xdr:colOff>
      <xdr:row>5</xdr:row>
      <xdr:rowOff>61645</xdr:rowOff>
    </xdr:from>
    <xdr:to>
      <xdr:col>7</xdr:col>
      <xdr:colOff>475198</xdr:colOff>
      <xdr:row>11</xdr:row>
      <xdr:rowOff>422243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7330F-F2D8-C848-866C-BFC1F26D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8109" y="3013537"/>
          <a:ext cx="7237089" cy="4067626"/>
        </a:xfrm>
        <a:prstGeom prst="rect">
          <a:avLst/>
        </a:prstGeom>
      </xdr:spPr>
    </xdr:pic>
    <xdr:clientData/>
  </xdr:twoCellAnchor>
  <xdr:twoCellAnchor>
    <xdr:from>
      <xdr:col>2</xdr:col>
      <xdr:colOff>3089189</xdr:colOff>
      <xdr:row>12</xdr:row>
      <xdr:rowOff>480541</xdr:rowOff>
    </xdr:from>
    <xdr:to>
      <xdr:col>6</xdr:col>
      <xdr:colOff>1784865</xdr:colOff>
      <xdr:row>30</xdr:row>
      <xdr:rowOff>68650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9675F-A949-CD15-BAE5-0DA10633A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1068413</xdr:colOff>
      <xdr:row>0</xdr:row>
      <xdr:rowOff>100794</xdr:rowOff>
    </xdr:from>
    <xdr:to>
      <xdr:col>1</xdr:col>
      <xdr:colOff>4717143</xdr:colOff>
      <xdr:row>5</xdr:row>
      <xdr:rowOff>260560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4D412-9CE2-0246-ACE3-DA4D5936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4921" y="100794"/>
          <a:ext cx="3648730" cy="2538496"/>
        </a:xfrm>
        <a:prstGeom prst="rect">
          <a:avLst/>
        </a:prstGeom>
      </xdr:spPr>
    </xdr:pic>
    <xdr:clientData/>
  </xdr:twoCellAnchor>
  <xdr:twoCellAnchor editAs="oneCell">
    <xdr:from>
      <xdr:col>1</xdr:col>
      <xdr:colOff>6002463</xdr:colOff>
      <xdr:row>0</xdr:row>
      <xdr:rowOff>342697</xdr:rowOff>
    </xdr:from>
    <xdr:to>
      <xdr:col>2</xdr:col>
      <xdr:colOff>2459364</xdr:colOff>
      <xdr:row>5</xdr:row>
      <xdr:rowOff>60926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F4D9D9-DEBF-A04E-B522-BE24C207F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8971" y="342697"/>
          <a:ext cx="4540552" cy="2096959"/>
        </a:xfrm>
        <a:prstGeom prst="rect">
          <a:avLst/>
        </a:prstGeom>
      </xdr:spPr>
    </xdr:pic>
    <xdr:clientData/>
  </xdr:twoCellAnchor>
  <xdr:twoCellAnchor editAs="oneCell">
    <xdr:from>
      <xdr:col>5</xdr:col>
      <xdr:colOff>685397</xdr:colOff>
      <xdr:row>2</xdr:row>
      <xdr:rowOff>262063</xdr:rowOff>
    </xdr:from>
    <xdr:to>
      <xdr:col>11</xdr:col>
      <xdr:colOff>282223</xdr:colOff>
      <xdr:row>10</xdr:row>
      <xdr:rowOff>326325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B5D361-5011-F244-B1F5-6C586420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49048" y="1189365"/>
          <a:ext cx="7176508" cy="4015373"/>
        </a:xfrm>
        <a:prstGeom prst="rect">
          <a:avLst/>
        </a:prstGeom>
      </xdr:spPr>
    </xdr:pic>
    <xdr:clientData/>
  </xdr:twoCellAnchor>
  <xdr:twoCellAnchor>
    <xdr:from>
      <xdr:col>4</xdr:col>
      <xdr:colOff>383016</xdr:colOff>
      <xdr:row>8</xdr:row>
      <xdr:rowOff>311651</xdr:rowOff>
    </xdr:from>
    <xdr:to>
      <xdr:col>13</xdr:col>
      <xdr:colOff>362857</xdr:colOff>
      <xdr:row>20</xdr:row>
      <xdr:rowOff>241903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4F9B5A-6FB7-B82D-0969-8F798BE7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2309091</xdr:colOff>
      <xdr:row>23</xdr:row>
      <xdr:rowOff>96213</xdr:rowOff>
    </xdr:from>
    <xdr:to>
      <xdr:col>6</xdr:col>
      <xdr:colOff>866391</xdr:colOff>
      <xdr:row>31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23789-12E7-0642-A6B0-ECAFAD16F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394" y="9005455"/>
          <a:ext cx="5330633" cy="29825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524933</xdr:colOff>
      <xdr:row>2</xdr:row>
      <xdr:rowOff>135467</xdr:rowOff>
    </xdr:from>
    <xdr:to>
      <xdr:col>13</xdr:col>
      <xdr:colOff>1098667</xdr:colOff>
      <xdr:row>13</xdr:row>
      <xdr:rowOff>229039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D7A67-B8B6-4842-A2F8-C14963EE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7200" y="914400"/>
          <a:ext cx="7279334" cy="40729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isebashanaik/Downloads/Money%20Purse%20comprehensive%20Retirement%20Planning%20Sheet.xlsx" TargetMode="External"/><Relationship Id="rId1" Type="http://schemas.openxmlformats.org/officeDocument/2006/relationships/externalLinkPath" Target="Money%20Purse%20comprehensive%20Retirement%20Plann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ing"/>
      <sheetName val="Retirement Goal Planning"/>
      <sheetName val="Inv Planning for Retirement"/>
    </sheetNames>
    <sheetDataSet>
      <sheetData sheetId="0"/>
      <sheetData sheetId="1">
        <row r="10">
          <cell r="A10" t="str">
            <v>Present Expenses</v>
          </cell>
          <cell r="B10">
            <v>50000</v>
          </cell>
        </row>
        <row r="13">
          <cell r="A13" t="str">
            <v>At your Retirement, Your Expenses Would be </v>
          </cell>
          <cell r="B13">
            <v>287174.55864566297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82F8-0F14-1B41-BC47-FE30886E32FF}">
  <dimension ref="B1:O32"/>
  <sheetViews>
    <sheetView showGridLines="0" tabSelected="1" zoomScale="39" zoomScaleNormal="39" workbookViewId="0"/>
  </sheetViews>
  <sheetFormatPr baseColWidth="10" defaultColWidth="40.83203125" defaultRowHeight="47" x14ac:dyDescent="0.55000000000000004"/>
  <cols>
    <col min="1" max="1" width="13.6640625" style="3" customWidth="1"/>
    <col min="2" max="2" width="16.1640625" style="3" customWidth="1"/>
    <col min="3" max="3" width="4.83203125" style="3" customWidth="1"/>
    <col min="4" max="4" width="73" style="3" bestFit="1" customWidth="1"/>
    <col min="5" max="5" width="46" style="3" customWidth="1"/>
    <col min="6" max="7" width="38.33203125" style="3" customWidth="1"/>
    <col min="8" max="8" width="89.6640625" style="3" bestFit="1" customWidth="1"/>
    <col min="9" max="9" width="43.83203125" style="3" customWidth="1"/>
    <col min="10" max="10" width="36.33203125" style="3" customWidth="1"/>
    <col min="11" max="11" width="14.1640625" style="3" customWidth="1"/>
    <col min="12" max="12" width="74" style="3" bestFit="1" customWidth="1"/>
    <col min="13" max="13" width="45.33203125" style="3" customWidth="1"/>
    <col min="14" max="14" width="28.1640625" style="3" customWidth="1"/>
    <col min="15" max="15" width="5" style="3" customWidth="1"/>
    <col min="16" max="16384" width="40.83203125" style="3"/>
  </cols>
  <sheetData>
    <row r="1" spans="3:15" ht="51" customHeight="1" thickBot="1" x14ac:dyDescent="0.6"/>
    <row r="2" spans="3:15" ht="22" customHeight="1" thickTop="1" x14ac:dyDescent="0.55000000000000004"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</row>
    <row r="3" spans="3:15" ht="9" customHeight="1" x14ac:dyDescent="0.55000000000000004">
      <c r="C3" s="28"/>
      <c r="O3" s="64"/>
    </row>
    <row r="4" spans="3:15" x14ac:dyDescent="0.55000000000000004">
      <c r="C4" s="28"/>
      <c r="D4" s="25" t="s">
        <v>99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64"/>
    </row>
    <row r="5" spans="3:15" ht="48" thickBot="1" x14ac:dyDescent="0.6">
      <c r="C5" s="28"/>
      <c r="O5" s="64"/>
    </row>
    <row r="6" spans="3:15" ht="49" thickTop="1" thickBot="1" x14ac:dyDescent="0.6">
      <c r="C6" s="28"/>
      <c r="D6" s="24" t="s">
        <v>0</v>
      </c>
      <c r="E6" s="24"/>
      <c r="H6" s="24" t="s">
        <v>1</v>
      </c>
      <c r="I6" s="24"/>
      <c r="J6" s="24"/>
      <c r="K6" s="24"/>
      <c r="L6" s="24"/>
      <c r="M6" s="24"/>
      <c r="O6" s="64"/>
    </row>
    <row r="7" spans="3:15" ht="49" thickTop="1" thickBot="1" x14ac:dyDescent="0.6">
      <c r="C7" s="28"/>
      <c r="D7" s="4" t="s">
        <v>2</v>
      </c>
      <c r="E7" s="65">
        <v>0</v>
      </c>
      <c r="H7" s="4" t="s">
        <v>3</v>
      </c>
      <c r="I7" s="65">
        <v>0</v>
      </c>
      <c r="J7" s="5"/>
      <c r="L7" s="4" t="s">
        <v>4</v>
      </c>
      <c r="M7" s="65">
        <v>0</v>
      </c>
      <c r="O7" s="64"/>
    </row>
    <row r="8" spans="3:15" ht="49" thickTop="1" thickBot="1" x14ac:dyDescent="0.6">
      <c r="C8" s="28"/>
      <c r="D8" s="4" t="s">
        <v>5</v>
      </c>
      <c r="E8" s="65">
        <v>0</v>
      </c>
      <c r="H8" s="4" t="s">
        <v>6</v>
      </c>
      <c r="I8" s="65">
        <v>0</v>
      </c>
      <c r="J8" s="5"/>
      <c r="L8" s="4" t="s">
        <v>7</v>
      </c>
      <c r="M8" s="65">
        <v>0</v>
      </c>
      <c r="O8" s="64"/>
    </row>
    <row r="9" spans="3:15" ht="49" thickTop="1" thickBot="1" x14ac:dyDescent="0.6">
      <c r="C9" s="28"/>
      <c r="D9" s="4" t="s">
        <v>8</v>
      </c>
      <c r="E9" s="65">
        <v>0</v>
      </c>
      <c r="H9" s="4" t="s">
        <v>9</v>
      </c>
      <c r="I9" s="65">
        <v>0</v>
      </c>
      <c r="J9" s="5"/>
      <c r="L9" s="4" t="s">
        <v>10</v>
      </c>
      <c r="M9" s="65">
        <v>0</v>
      </c>
      <c r="O9" s="64"/>
    </row>
    <row r="10" spans="3:15" ht="49" thickTop="1" thickBot="1" x14ac:dyDescent="0.6">
      <c r="C10" s="28"/>
      <c r="D10" s="4" t="s">
        <v>11</v>
      </c>
      <c r="E10" s="65">
        <v>0</v>
      </c>
      <c r="H10" s="4" t="s">
        <v>12</v>
      </c>
      <c r="I10" s="65">
        <v>0</v>
      </c>
      <c r="J10" s="5"/>
      <c r="L10" s="4" t="s">
        <v>13</v>
      </c>
      <c r="M10" s="65">
        <v>0</v>
      </c>
      <c r="O10" s="64"/>
    </row>
    <row r="11" spans="3:15" ht="49" thickTop="1" thickBot="1" x14ac:dyDescent="0.6">
      <c r="C11" s="28"/>
      <c r="D11" s="4" t="s">
        <v>14</v>
      </c>
      <c r="E11" s="2">
        <f>SUM(E7+E8+E9+E10)</f>
        <v>0</v>
      </c>
      <c r="H11" s="4" t="s">
        <v>15</v>
      </c>
      <c r="I11" s="65">
        <v>0</v>
      </c>
      <c r="J11" s="5"/>
      <c r="L11" s="6" t="s">
        <v>16</v>
      </c>
      <c r="M11" s="2">
        <f>SUM(M7+M8+M9+M10)</f>
        <v>0</v>
      </c>
      <c r="N11" s="16" t="e">
        <f>M11/E11</f>
        <v>#DIV/0!</v>
      </c>
      <c r="O11" s="64"/>
    </row>
    <row r="12" spans="3:15" ht="49" thickTop="1" thickBot="1" x14ac:dyDescent="0.6">
      <c r="C12" s="28"/>
      <c r="H12" s="4" t="s">
        <v>17</v>
      </c>
      <c r="I12" s="65">
        <v>0</v>
      </c>
      <c r="J12" s="5"/>
      <c r="L12" s="4" t="s">
        <v>18</v>
      </c>
      <c r="M12" s="65">
        <v>0</v>
      </c>
      <c r="O12" s="64"/>
    </row>
    <row r="13" spans="3:15" ht="49" thickTop="1" thickBot="1" x14ac:dyDescent="0.6">
      <c r="C13" s="28"/>
      <c r="H13" s="4" t="s">
        <v>19</v>
      </c>
      <c r="I13" s="65">
        <v>0</v>
      </c>
      <c r="J13" s="5"/>
      <c r="L13" s="4" t="s">
        <v>20</v>
      </c>
      <c r="M13" s="65">
        <v>0</v>
      </c>
      <c r="O13" s="64"/>
    </row>
    <row r="14" spans="3:15" ht="49" thickTop="1" thickBot="1" x14ac:dyDescent="0.6">
      <c r="C14" s="28"/>
      <c r="H14" s="4" t="s">
        <v>21</v>
      </c>
      <c r="I14" s="65">
        <v>0</v>
      </c>
      <c r="J14" s="5"/>
      <c r="L14" s="4" t="s">
        <v>22</v>
      </c>
      <c r="M14" s="65"/>
      <c r="O14" s="64"/>
    </row>
    <row r="15" spans="3:15" ht="49" thickTop="1" thickBot="1" x14ac:dyDescent="0.6">
      <c r="C15" s="28"/>
      <c r="H15" s="7" t="s">
        <v>23</v>
      </c>
      <c r="I15" s="2">
        <f>SUM(I7+I8+I9+I10+I11+I12+I13+I14)</f>
        <v>0</v>
      </c>
      <c r="J15" s="17" t="e">
        <f>I15/E11</f>
        <v>#DIV/0!</v>
      </c>
      <c r="L15" s="4" t="s">
        <v>24</v>
      </c>
      <c r="M15" s="65"/>
      <c r="O15" s="64"/>
    </row>
    <row r="16" spans="3:15" ht="49" thickTop="1" thickBot="1" x14ac:dyDescent="0.6">
      <c r="C16" s="28"/>
      <c r="G16" s="18"/>
      <c r="H16" s="4" t="s">
        <v>25</v>
      </c>
      <c r="I16" s="65">
        <v>0</v>
      </c>
      <c r="J16" s="5"/>
      <c r="L16" s="8" t="s">
        <v>26</v>
      </c>
      <c r="M16" s="2">
        <f>SUM(M12+M13+M14+M15)</f>
        <v>0</v>
      </c>
      <c r="N16" s="16" t="e">
        <f>M16/E11</f>
        <v>#DIV/0!</v>
      </c>
      <c r="O16" s="64"/>
    </row>
    <row r="17" spans="3:15" ht="49" thickTop="1" thickBot="1" x14ac:dyDescent="0.6">
      <c r="C17" s="28"/>
      <c r="G17" s="12"/>
      <c r="H17" s="4" t="s">
        <v>27</v>
      </c>
      <c r="I17" s="65">
        <v>0</v>
      </c>
      <c r="J17" s="5"/>
      <c r="O17" s="64"/>
    </row>
    <row r="18" spans="3:15" ht="49" thickTop="1" thickBot="1" x14ac:dyDescent="0.6">
      <c r="C18" s="28"/>
      <c r="G18" s="12"/>
      <c r="H18" s="4" t="s">
        <v>28</v>
      </c>
      <c r="I18" s="65">
        <v>0</v>
      </c>
      <c r="J18" s="5"/>
      <c r="O18" s="64"/>
    </row>
    <row r="19" spans="3:15" ht="49" thickTop="1" thickBot="1" x14ac:dyDescent="0.6">
      <c r="C19" s="28"/>
      <c r="G19" s="19"/>
      <c r="H19" s="14" t="s">
        <v>29</v>
      </c>
      <c r="I19" s="65">
        <v>0</v>
      </c>
      <c r="J19" s="5"/>
      <c r="L19" s="9" t="s">
        <v>30</v>
      </c>
      <c r="M19" s="2">
        <f>E11-M20</f>
        <v>0</v>
      </c>
      <c r="N19" s="16" t="e">
        <f>M19/E11</f>
        <v>#DIV/0!</v>
      </c>
      <c r="O19" s="64"/>
    </row>
    <row r="20" spans="3:15" ht="49" thickTop="1" thickBot="1" x14ac:dyDescent="0.6">
      <c r="C20" s="28"/>
      <c r="G20" s="12"/>
      <c r="H20" s="10" t="s">
        <v>31</v>
      </c>
      <c r="I20" s="2">
        <f>SUM(I16+I17+I18+I19)</f>
        <v>0</v>
      </c>
      <c r="J20" s="17" t="e">
        <f>I20/E11</f>
        <v>#DIV/0!</v>
      </c>
      <c r="L20" s="4" t="s">
        <v>32</v>
      </c>
      <c r="M20" s="2">
        <f>I15+I20+M11+M16</f>
        <v>0</v>
      </c>
      <c r="O20" s="64"/>
    </row>
    <row r="21" spans="3:15" ht="48" thickTop="1" x14ac:dyDescent="0.55000000000000004">
      <c r="C21" s="28"/>
      <c r="G21" s="12"/>
      <c r="O21" s="64"/>
    </row>
    <row r="22" spans="3:15" x14ac:dyDescent="0.55000000000000004">
      <c r="C22" s="28"/>
      <c r="O22" s="64"/>
    </row>
    <row r="23" spans="3:15" x14ac:dyDescent="0.55000000000000004">
      <c r="C23" s="28"/>
      <c r="O23" s="64"/>
    </row>
    <row r="24" spans="3:15" ht="48" thickBot="1" x14ac:dyDescent="0.6">
      <c r="C24" s="28"/>
      <c r="O24" s="64"/>
    </row>
    <row r="25" spans="3:15" ht="49" thickTop="1" thickBot="1" x14ac:dyDescent="0.6">
      <c r="C25" s="28"/>
      <c r="H25" s="1" t="s">
        <v>33</v>
      </c>
      <c r="I25" s="13" t="s">
        <v>34</v>
      </c>
      <c r="J25" s="20" t="s">
        <v>35</v>
      </c>
      <c r="K25" s="23" t="s">
        <v>41</v>
      </c>
      <c r="L25" s="23"/>
      <c r="M25" s="23"/>
      <c r="N25" s="23"/>
      <c r="O25" s="64"/>
    </row>
    <row r="26" spans="3:15" ht="49" thickTop="1" thickBot="1" x14ac:dyDescent="0.6">
      <c r="C26" s="28"/>
      <c r="H26" s="7" t="s">
        <v>36</v>
      </c>
      <c r="I26" s="2">
        <f>$I$15</f>
        <v>0</v>
      </c>
      <c r="J26" s="15" t="e">
        <f>$J$15</f>
        <v>#DIV/0!</v>
      </c>
      <c r="K26" s="22" t="e">
        <f>IF(J26&lt;40%, "THE EXPENSES ARE IN LINE WITH THE INCOME", "CUT THE UNNECESSARY EXPENSES")</f>
        <v>#DIV/0!</v>
      </c>
      <c r="L26" s="22"/>
      <c r="M26" s="22"/>
      <c r="N26" s="22"/>
      <c r="O26" s="64"/>
    </row>
    <row r="27" spans="3:15" ht="49" thickTop="1" thickBot="1" x14ac:dyDescent="0.6">
      <c r="C27" s="28"/>
      <c r="H27" s="11" t="s">
        <v>37</v>
      </c>
      <c r="I27" s="2">
        <f>$I$20</f>
        <v>0</v>
      </c>
      <c r="J27" s="21" t="e">
        <f>$J$20</f>
        <v>#DIV/0!</v>
      </c>
      <c r="K27" s="22" t="e">
        <f>IF(J27&lt;20%, "THE EXPENSES ARE IN LINE WITH THE INCOME", "CUT THE UNNECESSARY EXPENSES")</f>
        <v>#DIV/0!</v>
      </c>
      <c r="L27" s="22"/>
      <c r="M27" s="22"/>
      <c r="N27" s="22"/>
      <c r="O27" s="64"/>
    </row>
    <row r="28" spans="3:15" ht="49" thickTop="1" thickBot="1" x14ac:dyDescent="0.6">
      <c r="C28" s="28"/>
      <c r="H28" s="6" t="s">
        <v>38</v>
      </c>
      <c r="I28" s="2">
        <f>$M$11</f>
        <v>0</v>
      </c>
      <c r="J28" s="21" t="e">
        <f>$N$11</f>
        <v>#DIV/0!</v>
      </c>
      <c r="K28" s="22" t="e">
        <f>IF(J28&lt;30%, "THE LEVERAGE UTILISATION IS GOOD", "NEED TO CLOSE THE LOANS WITH HIGHER RATE ASAP")</f>
        <v>#DIV/0!</v>
      </c>
      <c r="L28" s="22"/>
      <c r="M28" s="22"/>
      <c r="N28" s="22"/>
      <c r="O28" s="64"/>
    </row>
    <row r="29" spans="3:15" ht="49" thickTop="1" thickBot="1" x14ac:dyDescent="0.6">
      <c r="C29" s="28"/>
      <c r="H29" s="8" t="s">
        <v>39</v>
      </c>
      <c r="I29" s="2">
        <f>$M$16</f>
        <v>0</v>
      </c>
      <c r="J29" s="21" t="e">
        <f>$N$16</f>
        <v>#DIV/0!</v>
      </c>
      <c r="K29" s="22" t="e">
        <f>IF(J29&lt;20%, "INCREASE THE IVESTMENT", "MAINTAIN THE INVESTMENT IF POSSIBLE INCREASE")</f>
        <v>#DIV/0!</v>
      </c>
      <c r="L29" s="22"/>
      <c r="M29" s="22"/>
      <c r="N29" s="22"/>
      <c r="O29" s="64"/>
    </row>
    <row r="30" spans="3:15" ht="49" thickTop="1" thickBot="1" x14ac:dyDescent="0.6">
      <c r="C30" s="28"/>
      <c r="H30" s="9" t="s">
        <v>40</v>
      </c>
      <c r="I30" s="2">
        <f>$M$19</f>
        <v>0</v>
      </c>
      <c r="J30" s="21" t="e">
        <f>$N$19</f>
        <v>#DIV/0!</v>
      </c>
      <c r="K30" s="22" t="e">
        <f>IF(J30&gt;10%, "MOVE SOME FUNDS TO INVESTMENT", "FILL THE BUCKET OF EMERGENCY FUND")</f>
        <v>#DIV/0!</v>
      </c>
      <c r="L30" s="22"/>
      <c r="M30" s="22"/>
      <c r="N30" s="22"/>
      <c r="O30" s="64"/>
    </row>
    <row r="31" spans="3:15" ht="35" customHeight="1" thickTop="1" thickBot="1" x14ac:dyDescent="0.6">
      <c r="C31" s="3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9"/>
    </row>
    <row r="32" spans="3:15" ht="48" thickTop="1" x14ac:dyDescent="0.55000000000000004">
      <c r="F32" s="26"/>
    </row>
  </sheetData>
  <sheetProtection algorithmName="SHA-512" hashValue="ReXSV5VA3b5C9z6jnMN7YmbSEgmrSOi5NcZIIgJbEicaujcMTCGEBJyYN4n4f+aibtCgo6zVp5bctObng9gDbg==" saltValue="4KSY/mqeY0MIwzKMXjqtdA==" spinCount="100000" sheet="1" objects="1" scenarios="1"/>
  <mergeCells count="13">
    <mergeCell ref="D6:E6"/>
    <mergeCell ref="H6:M6"/>
    <mergeCell ref="D4:N4"/>
    <mergeCell ref="C2:O2"/>
    <mergeCell ref="C3:C31"/>
    <mergeCell ref="D31:O31"/>
    <mergeCell ref="O3:O30"/>
    <mergeCell ref="K30:N30"/>
    <mergeCell ref="K25:N25"/>
    <mergeCell ref="K26:N26"/>
    <mergeCell ref="K27:N27"/>
    <mergeCell ref="K28:N28"/>
    <mergeCell ref="K29:N29"/>
  </mergeCells>
  <conditionalFormatting sqref="J15">
    <cfRule type="cellIs" dxfId="11" priority="11" operator="lessThanOrEqual">
      <formula>0.4</formula>
    </cfRule>
    <cfRule type="cellIs" dxfId="10" priority="12" operator="greaterThan">
      <formula>0.4</formula>
    </cfRule>
  </conditionalFormatting>
  <conditionalFormatting sqref="J20">
    <cfRule type="cellIs" dxfId="9" priority="9" operator="lessThanOrEqual">
      <formula>0.2</formula>
    </cfRule>
    <cfRule type="cellIs" dxfId="8" priority="10" operator="greaterThan">
      <formula>0.2</formula>
    </cfRule>
  </conditionalFormatting>
  <conditionalFormatting sqref="K26:N26">
    <cfRule type="cellIs" dxfId="7" priority="1" operator="lessThan">
      <formula>0.4</formula>
    </cfRule>
  </conditionalFormatting>
  <conditionalFormatting sqref="N11">
    <cfRule type="cellIs" dxfId="6" priority="7" operator="lessThanOrEqual">
      <formula>0.3</formula>
    </cfRule>
    <cfRule type="cellIs" dxfId="5" priority="8" operator="greaterThan">
      <formula>0.3</formula>
    </cfRule>
  </conditionalFormatting>
  <conditionalFormatting sqref="N16">
    <cfRule type="cellIs" dxfId="4" priority="4" operator="between">
      <formula>0.2</formula>
      <formula>0.4</formula>
    </cfRule>
    <cfRule type="cellIs" dxfId="3" priority="5" operator="lessThan">
      <formula>0.2</formula>
    </cfRule>
    <cfRule type="cellIs" dxfId="2" priority="6" operator="greaterThanOrEqual">
      <formula>0.4</formula>
    </cfRule>
  </conditionalFormatting>
  <conditionalFormatting sqref="N19">
    <cfRule type="cellIs" dxfId="1" priority="2" operator="lessThanOrEqual">
      <formula>0.1</formula>
    </cfRule>
    <cfRule type="cellIs" dxfId="0" priority="3" operator="greaterThan">
      <formula>0.1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202F-FEE1-3944-AA69-7FF2C71026A2}">
  <dimension ref="B2:T63"/>
  <sheetViews>
    <sheetView showGridLines="0" zoomScale="63" zoomScaleNormal="113" workbookViewId="0">
      <selection activeCell="B22" sqref="B22"/>
    </sheetView>
  </sheetViews>
  <sheetFormatPr baseColWidth="10" defaultRowHeight="36" x14ac:dyDescent="0.4"/>
  <cols>
    <col min="1" max="1" width="10.83203125" style="66"/>
    <col min="2" max="2" width="106" style="66" bestFit="1" customWidth="1"/>
    <col min="3" max="3" width="39.5" style="66" customWidth="1"/>
    <col min="4" max="4" width="5.6640625" style="66" customWidth="1"/>
    <col min="5" max="5" width="10.83203125" style="66"/>
    <col min="6" max="6" width="45.1640625" style="66" customWidth="1"/>
    <col min="7" max="15" width="10.83203125" style="66"/>
    <col min="16" max="16" width="44.6640625" style="66" customWidth="1"/>
    <col min="17" max="17" width="38.1640625" style="66" bestFit="1" customWidth="1"/>
    <col min="18" max="18" width="50.1640625" style="66" bestFit="1" customWidth="1"/>
    <col min="19" max="19" width="42.1640625" style="66" bestFit="1" customWidth="1"/>
    <col min="20" max="20" width="42.1640625" style="66" customWidth="1"/>
    <col min="21" max="16384" width="10.83203125" style="66"/>
  </cols>
  <sheetData>
    <row r="2" spans="2:20" ht="37" thickBot="1" x14ac:dyDescent="0.45">
      <c r="F2" s="67" t="s">
        <v>78</v>
      </c>
      <c r="G2" s="67"/>
      <c r="H2" s="67"/>
      <c r="I2" s="67"/>
      <c r="J2" s="67"/>
      <c r="K2" s="67"/>
    </row>
    <row r="3" spans="2:20" ht="38" customHeight="1" thickTop="1" thickBot="1" x14ac:dyDescent="0.7">
      <c r="O3" s="68"/>
      <c r="P3" s="68"/>
      <c r="Q3" s="68"/>
      <c r="R3" s="68"/>
      <c r="S3" s="68"/>
      <c r="T3" s="68"/>
    </row>
    <row r="4" spans="2:20" ht="38" customHeight="1" thickTop="1" thickBot="1" x14ac:dyDescent="0.7">
      <c r="O4" s="68"/>
      <c r="P4" s="68"/>
      <c r="Q4" s="68"/>
      <c r="R4" s="68"/>
      <c r="S4" s="68"/>
      <c r="T4" s="68"/>
    </row>
    <row r="5" spans="2:20" ht="38" customHeight="1" thickTop="1" x14ac:dyDescent="0.4">
      <c r="O5" s="69" t="s">
        <v>98</v>
      </c>
      <c r="P5" s="70"/>
      <c r="Q5" s="70"/>
      <c r="R5" s="70"/>
      <c r="S5" s="70"/>
      <c r="T5" s="71"/>
    </row>
    <row r="6" spans="2:20" ht="38" customHeight="1" thickBot="1" x14ac:dyDescent="0.45">
      <c r="O6" s="72"/>
      <c r="P6" s="73"/>
      <c r="Q6" s="73"/>
      <c r="R6" s="73"/>
      <c r="S6" s="73"/>
      <c r="T6" s="74"/>
    </row>
    <row r="7" spans="2:20" ht="39" thickTop="1" thickBot="1" x14ac:dyDescent="0.5">
      <c r="B7" s="75" t="s">
        <v>79</v>
      </c>
      <c r="C7" s="56"/>
      <c r="O7" s="76" t="s">
        <v>80</v>
      </c>
      <c r="P7" s="76" t="s">
        <v>81</v>
      </c>
      <c r="Q7" s="76" t="s">
        <v>82</v>
      </c>
      <c r="R7" s="76" t="s">
        <v>83</v>
      </c>
      <c r="S7" s="76" t="s">
        <v>84</v>
      </c>
      <c r="T7" s="76" t="s">
        <v>85</v>
      </c>
    </row>
    <row r="8" spans="2:20" ht="39" thickTop="1" thickBot="1" x14ac:dyDescent="0.5">
      <c r="B8" s="77" t="s">
        <v>86</v>
      </c>
      <c r="C8" s="56"/>
      <c r="O8" s="76">
        <f>C8+1</f>
        <v>1</v>
      </c>
      <c r="P8" s="55" t="str">
        <f>IF(O8&lt;=C9,C20,"N A")</f>
        <v>N A</v>
      </c>
      <c r="Q8" s="55" t="str">
        <f>IF(O8&lt;=$C$9,C15*12, "N A")</f>
        <v>N A</v>
      </c>
      <c r="R8" s="55" t="str">
        <f>IF(O8&lt;=$C$9,P8-Q8,"N A")</f>
        <v>N A</v>
      </c>
      <c r="S8" s="55" t="str">
        <f>IF(O8&lt;=$C$9,R8*$C$17,"N A")</f>
        <v>N A</v>
      </c>
      <c r="T8" s="55" t="str">
        <f>IF(O8&lt;=$C$9,R8+S8,"N A")</f>
        <v>N A</v>
      </c>
    </row>
    <row r="9" spans="2:20" ht="39" thickTop="1" thickBot="1" x14ac:dyDescent="0.5">
      <c r="B9" s="78" t="s">
        <v>87</v>
      </c>
      <c r="C9" s="56"/>
      <c r="O9" s="76" t="str">
        <f>IF(O8&lt;$C$9,O8+1, "N A")</f>
        <v>N A</v>
      </c>
      <c r="P9" s="55" t="str">
        <f>IF(O9&lt;=$C$9,T8,"N A")</f>
        <v>N A</v>
      </c>
      <c r="Q9" s="55" t="str">
        <f>IF(O9&lt;=$C$9,Q8*(1+$C$18), "N A")</f>
        <v>N A</v>
      </c>
      <c r="R9" s="55" t="str">
        <f t="shared" ref="R9:R62" si="0">IF(O9&lt;=$C$9,P9-Q9,"N A")</f>
        <v>N A</v>
      </c>
      <c r="S9" s="55" t="str">
        <f t="shared" ref="S9:S62" si="1">IF(O9&lt;=$C$9,R9*$C$17,"N A")</f>
        <v>N A</v>
      </c>
      <c r="T9" s="55" t="str">
        <f t="shared" ref="T9:T62" si="2">IF(O9&lt;=$C$9,R9+S9,"N A")</f>
        <v>N A</v>
      </c>
    </row>
    <row r="10" spans="2:20" ht="39" thickTop="1" thickBot="1" x14ac:dyDescent="0.5">
      <c r="B10" s="78" t="s">
        <v>88</v>
      </c>
      <c r="C10" s="96"/>
      <c r="E10" s="79"/>
      <c r="F10" s="79"/>
      <c r="G10" s="79"/>
      <c r="H10" s="79"/>
      <c r="I10" s="79"/>
      <c r="J10" s="80"/>
      <c r="K10" s="80"/>
      <c r="L10" s="80"/>
      <c r="M10" s="80"/>
      <c r="N10" s="81"/>
      <c r="O10" s="76" t="str">
        <f t="shared" ref="O10:O62" si="3">IF(O9&lt;$C$9,O9+1, "N A")</f>
        <v>N A</v>
      </c>
      <c r="P10" s="55" t="str">
        <f t="shared" ref="P10:P62" si="4">IF(O10&lt;=$C$9,T9,"N A")</f>
        <v>N A</v>
      </c>
      <c r="Q10" s="55" t="str">
        <f>IF(O10&lt;=$C$9,Q9*(1+$C$18), "N A")</f>
        <v>N A</v>
      </c>
      <c r="R10" s="55" t="str">
        <f t="shared" si="0"/>
        <v>N A</v>
      </c>
      <c r="S10" s="55" t="str">
        <f t="shared" si="1"/>
        <v>N A</v>
      </c>
      <c r="T10" s="55" t="str">
        <f t="shared" si="2"/>
        <v>N A</v>
      </c>
    </row>
    <row r="11" spans="2:20" ht="39" thickTop="1" thickBot="1" x14ac:dyDescent="0.5">
      <c r="B11" s="78" t="s">
        <v>89</v>
      </c>
      <c r="C11" s="57"/>
      <c r="O11" s="76" t="str">
        <f t="shared" si="3"/>
        <v>N A</v>
      </c>
      <c r="P11" s="55" t="str">
        <f t="shared" si="4"/>
        <v>N A</v>
      </c>
      <c r="Q11" s="55" t="str">
        <f t="shared" ref="Q11:Q62" si="5">IF(O11&lt;=$C$9,Q10*(1+$C$18), "N A")</f>
        <v>N A</v>
      </c>
      <c r="R11" s="55" t="str">
        <f t="shared" si="0"/>
        <v>N A</v>
      </c>
      <c r="S11" s="55" t="str">
        <f t="shared" si="1"/>
        <v>N A</v>
      </c>
      <c r="T11" s="55" t="str">
        <f t="shared" si="2"/>
        <v>N A</v>
      </c>
    </row>
    <row r="12" spans="2:20" ht="39" thickTop="1" thickBot="1" x14ac:dyDescent="0.5">
      <c r="B12" s="78" t="s">
        <v>90</v>
      </c>
      <c r="C12" s="82">
        <f>C8-C7</f>
        <v>0</v>
      </c>
      <c r="O12" s="76" t="str">
        <f t="shared" si="3"/>
        <v>N A</v>
      </c>
      <c r="P12" s="55" t="str">
        <f t="shared" si="4"/>
        <v>N A</v>
      </c>
      <c r="Q12" s="55" t="str">
        <f t="shared" si="5"/>
        <v>N A</v>
      </c>
      <c r="R12" s="55" t="str">
        <f t="shared" si="0"/>
        <v>N A</v>
      </c>
      <c r="S12" s="55" t="str">
        <f t="shared" si="1"/>
        <v>N A</v>
      </c>
      <c r="T12" s="55" t="str">
        <f t="shared" si="2"/>
        <v>N A</v>
      </c>
    </row>
    <row r="13" spans="2:20" ht="39" thickTop="1" thickBot="1" x14ac:dyDescent="0.5">
      <c r="B13" s="83" t="s">
        <v>91</v>
      </c>
      <c r="C13" s="60">
        <f>FV(C11,C12,0,-C10,0)</f>
        <v>0</v>
      </c>
      <c r="O13" s="76" t="str">
        <f t="shared" si="3"/>
        <v>N A</v>
      </c>
      <c r="P13" s="55" t="str">
        <f t="shared" si="4"/>
        <v>N A</v>
      </c>
      <c r="Q13" s="55" t="str">
        <f t="shared" si="5"/>
        <v>N A</v>
      </c>
      <c r="R13" s="55" t="str">
        <f t="shared" si="0"/>
        <v>N A</v>
      </c>
      <c r="S13" s="55" t="str">
        <f t="shared" si="1"/>
        <v>N A</v>
      </c>
      <c r="T13" s="55" t="str">
        <f t="shared" si="2"/>
        <v>N A</v>
      </c>
    </row>
    <row r="14" spans="2:20" ht="38" thickTop="1" thickBot="1" x14ac:dyDescent="0.45">
      <c r="C14" s="84"/>
      <c r="O14" s="76" t="str">
        <f t="shared" si="3"/>
        <v>N A</v>
      </c>
      <c r="P14" s="55" t="str">
        <f t="shared" si="4"/>
        <v>N A</v>
      </c>
      <c r="Q14" s="55" t="str">
        <f t="shared" si="5"/>
        <v>N A</v>
      </c>
      <c r="R14" s="55" t="str">
        <f t="shared" si="0"/>
        <v>N A</v>
      </c>
      <c r="S14" s="55" t="str">
        <f t="shared" si="1"/>
        <v>N A</v>
      </c>
      <c r="T14" s="55" t="str">
        <f t="shared" si="2"/>
        <v>N A</v>
      </c>
    </row>
    <row r="15" spans="2:20" ht="39" thickTop="1" thickBot="1" x14ac:dyDescent="0.5">
      <c r="B15" s="85" t="s">
        <v>92</v>
      </c>
      <c r="C15" s="59">
        <f>C13</f>
        <v>0</v>
      </c>
      <c r="O15" s="76" t="str">
        <f t="shared" si="3"/>
        <v>N A</v>
      </c>
      <c r="P15" s="55" t="str">
        <f t="shared" si="4"/>
        <v>N A</v>
      </c>
      <c r="Q15" s="55" t="str">
        <f t="shared" si="5"/>
        <v>N A</v>
      </c>
      <c r="R15" s="55" t="str">
        <f t="shared" si="0"/>
        <v>N A</v>
      </c>
      <c r="S15" s="55" t="str">
        <f t="shared" si="1"/>
        <v>N A</v>
      </c>
      <c r="T15" s="55" t="str">
        <f t="shared" si="2"/>
        <v>N A</v>
      </c>
    </row>
    <row r="16" spans="2:20" ht="39" thickTop="1" thickBot="1" x14ac:dyDescent="0.5">
      <c r="B16" s="78" t="s">
        <v>93</v>
      </c>
      <c r="C16" s="86">
        <f>(C9-C8)*12</f>
        <v>0</v>
      </c>
      <c r="O16" s="76" t="str">
        <f t="shared" si="3"/>
        <v>N A</v>
      </c>
      <c r="P16" s="55" t="str">
        <f t="shared" si="4"/>
        <v>N A</v>
      </c>
      <c r="Q16" s="55" t="str">
        <f t="shared" si="5"/>
        <v>N A</v>
      </c>
      <c r="R16" s="55" t="str">
        <f t="shared" si="0"/>
        <v>N A</v>
      </c>
      <c r="S16" s="55" t="str">
        <f t="shared" si="1"/>
        <v>N A</v>
      </c>
      <c r="T16" s="55" t="str">
        <f t="shared" si="2"/>
        <v>N A</v>
      </c>
    </row>
    <row r="17" spans="2:20" ht="39" thickTop="1" thickBot="1" x14ac:dyDescent="0.5">
      <c r="B17" s="87" t="s">
        <v>94</v>
      </c>
      <c r="C17" s="58"/>
      <c r="O17" s="76" t="str">
        <f t="shared" si="3"/>
        <v>N A</v>
      </c>
      <c r="P17" s="55" t="str">
        <f t="shared" si="4"/>
        <v>N A</v>
      </c>
      <c r="Q17" s="55" t="str">
        <f t="shared" si="5"/>
        <v>N A</v>
      </c>
      <c r="R17" s="55" t="str">
        <f t="shared" si="0"/>
        <v>N A</v>
      </c>
      <c r="S17" s="55" t="str">
        <f t="shared" si="1"/>
        <v>N A</v>
      </c>
      <c r="T17" s="55" t="str">
        <f t="shared" si="2"/>
        <v>N A</v>
      </c>
    </row>
    <row r="18" spans="2:20" ht="39" thickTop="1" thickBot="1" x14ac:dyDescent="0.5">
      <c r="B18" s="77" t="s">
        <v>95</v>
      </c>
      <c r="C18" s="58"/>
      <c r="O18" s="76" t="str">
        <f t="shared" si="3"/>
        <v>N A</v>
      </c>
      <c r="P18" s="55" t="str">
        <f t="shared" si="4"/>
        <v>N A</v>
      </c>
      <c r="Q18" s="55" t="str">
        <f t="shared" si="5"/>
        <v>N A</v>
      </c>
      <c r="R18" s="55" t="str">
        <f t="shared" si="0"/>
        <v>N A</v>
      </c>
      <c r="S18" s="55" t="str">
        <f t="shared" si="1"/>
        <v>N A</v>
      </c>
      <c r="T18" s="55" t="str">
        <f t="shared" si="2"/>
        <v>N A</v>
      </c>
    </row>
    <row r="19" spans="2:20" ht="39" thickTop="1" thickBot="1" x14ac:dyDescent="0.5">
      <c r="B19" s="87" t="s">
        <v>96</v>
      </c>
      <c r="C19" s="88">
        <f>((1+C17)/(1+C18))-1</f>
        <v>0</v>
      </c>
      <c r="D19" s="89" t="e">
        <f>NOMINAL(C19,12)/12</f>
        <v>#NUM!</v>
      </c>
      <c r="O19" s="76" t="str">
        <f t="shared" si="3"/>
        <v>N A</v>
      </c>
      <c r="P19" s="55" t="str">
        <f t="shared" si="4"/>
        <v>N A</v>
      </c>
      <c r="Q19" s="55" t="str">
        <f t="shared" si="5"/>
        <v>N A</v>
      </c>
      <c r="R19" s="55" t="str">
        <f t="shared" si="0"/>
        <v>N A</v>
      </c>
      <c r="S19" s="55" t="str">
        <f t="shared" si="1"/>
        <v>N A</v>
      </c>
      <c r="T19" s="55" t="str">
        <f t="shared" si="2"/>
        <v>N A</v>
      </c>
    </row>
    <row r="20" spans="2:20" ht="39" thickTop="1" thickBot="1" x14ac:dyDescent="0.5">
      <c r="B20" s="90" t="s">
        <v>97</v>
      </c>
      <c r="C20" s="59" t="e">
        <f>PV(D19,C16,-C15,0,1)</f>
        <v>#NUM!</v>
      </c>
      <c r="O20" s="76" t="str">
        <f t="shared" si="3"/>
        <v>N A</v>
      </c>
      <c r="P20" s="55" t="str">
        <f t="shared" si="4"/>
        <v>N A</v>
      </c>
      <c r="Q20" s="55" t="str">
        <f t="shared" si="5"/>
        <v>N A</v>
      </c>
      <c r="R20" s="55" t="str">
        <f t="shared" si="0"/>
        <v>N A</v>
      </c>
      <c r="S20" s="55" t="str">
        <f t="shared" si="1"/>
        <v>N A</v>
      </c>
      <c r="T20" s="55" t="str">
        <f t="shared" si="2"/>
        <v>N A</v>
      </c>
    </row>
    <row r="21" spans="2:20" ht="38" thickTop="1" thickBot="1" x14ac:dyDescent="0.45">
      <c r="B21" s="91"/>
      <c r="O21" s="76" t="str">
        <f t="shared" si="3"/>
        <v>N A</v>
      </c>
      <c r="P21" s="55" t="str">
        <f t="shared" si="4"/>
        <v>N A</v>
      </c>
      <c r="Q21" s="55" t="str">
        <f t="shared" si="5"/>
        <v>N A</v>
      </c>
      <c r="R21" s="55" t="str">
        <f t="shared" si="0"/>
        <v>N A</v>
      </c>
      <c r="S21" s="55" t="str">
        <f t="shared" si="1"/>
        <v>N A</v>
      </c>
      <c r="T21" s="55" t="str">
        <f t="shared" si="2"/>
        <v>N A</v>
      </c>
    </row>
    <row r="22" spans="2:20" ht="38" thickTop="1" thickBot="1" x14ac:dyDescent="0.45">
      <c r="E22" s="92"/>
      <c r="F22" s="92"/>
      <c r="G22" s="92"/>
      <c r="H22" s="92"/>
      <c r="I22" s="92"/>
      <c r="J22" s="92"/>
      <c r="O22" s="76" t="str">
        <f t="shared" si="3"/>
        <v>N A</v>
      </c>
      <c r="P22" s="55" t="str">
        <f t="shared" si="4"/>
        <v>N A</v>
      </c>
      <c r="Q22" s="55" t="str">
        <f t="shared" si="5"/>
        <v>N A</v>
      </c>
      <c r="R22" s="55" t="str">
        <f t="shared" si="0"/>
        <v>N A</v>
      </c>
      <c r="S22" s="55" t="str">
        <f t="shared" si="1"/>
        <v>N A</v>
      </c>
      <c r="T22" s="55" t="str">
        <f t="shared" si="2"/>
        <v>N A</v>
      </c>
    </row>
    <row r="23" spans="2:20" ht="38" thickTop="1" thickBot="1" x14ac:dyDescent="0.45">
      <c r="O23" s="76" t="str">
        <f t="shared" si="3"/>
        <v>N A</v>
      </c>
      <c r="P23" s="55" t="str">
        <f t="shared" si="4"/>
        <v>N A</v>
      </c>
      <c r="Q23" s="55" t="str">
        <f t="shared" si="5"/>
        <v>N A</v>
      </c>
      <c r="R23" s="55" t="str">
        <f t="shared" si="0"/>
        <v>N A</v>
      </c>
      <c r="S23" s="55" t="str">
        <f t="shared" si="1"/>
        <v>N A</v>
      </c>
      <c r="T23" s="55" t="str">
        <f t="shared" si="2"/>
        <v>N A</v>
      </c>
    </row>
    <row r="24" spans="2:20" ht="38" thickTop="1" thickBot="1" x14ac:dyDescent="0.45">
      <c r="E24" s="93"/>
      <c r="F24" s="93"/>
      <c r="G24" s="94"/>
      <c r="H24" s="94"/>
      <c r="I24" s="94"/>
      <c r="J24" s="94"/>
      <c r="K24" s="94"/>
      <c r="L24" s="94"/>
      <c r="M24" s="94"/>
      <c r="O24" s="76" t="str">
        <f t="shared" si="3"/>
        <v>N A</v>
      </c>
      <c r="P24" s="55" t="str">
        <f t="shared" si="4"/>
        <v>N A</v>
      </c>
      <c r="Q24" s="55" t="str">
        <f t="shared" si="5"/>
        <v>N A</v>
      </c>
      <c r="R24" s="55" t="str">
        <f t="shared" si="0"/>
        <v>N A</v>
      </c>
      <c r="S24" s="55" t="str">
        <f t="shared" si="1"/>
        <v>N A</v>
      </c>
      <c r="T24" s="55" t="str">
        <f t="shared" si="2"/>
        <v>N A</v>
      </c>
    </row>
    <row r="25" spans="2:20" ht="38" thickTop="1" thickBot="1" x14ac:dyDescent="0.45">
      <c r="E25" s="93"/>
      <c r="F25" s="93"/>
      <c r="G25" s="94"/>
      <c r="H25" s="94"/>
      <c r="I25" s="94"/>
      <c r="J25" s="94"/>
      <c r="K25" s="94"/>
      <c r="L25" s="94"/>
      <c r="M25" s="94"/>
      <c r="O25" s="76" t="str">
        <f t="shared" si="3"/>
        <v>N A</v>
      </c>
      <c r="P25" s="55" t="str">
        <f t="shared" si="4"/>
        <v>N A</v>
      </c>
      <c r="Q25" s="55" t="str">
        <f t="shared" si="5"/>
        <v>N A</v>
      </c>
      <c r="R25" s="55" t="str">
        <f t="shared" si="0"/>
        <v>N A</v>
      </c>
      <c r="S25" s="55" t="str">
        <f t="shared" si="1"/>
        <v>N A</v>
      </c>
      <c r="T25" s="55" t="str">
        <f t="shared" si="2"/>
        <v>N A</v>
      </c>
    </row>
    <row r="26" spans="2:20" ht="38" thickTop="1" thickBot="1" x14ac:dyDescent="0.45">
      <c r="E26" s="93"/>
      <c r="F26" s="93"/>
      <c r="G26" s="94"/>
      <c r="H26" s="94"/>
      <c r="I26" s="94"/>
      <c r="J26" s="94"/>
      <c r="K26" s="94"/>
      <c r="L26" s="94"/>
      <c r="M26" s="94"/>
      <c r="O26" s="76" t="str">
        <f t="shared" si="3"/>
        <v>N A</v>
      </c>
      <c r="P26" s="55" t="str">
        <f t="shared" si="4"/>
        <v>N A</v>
      </c>
      <c r="Q26" s="55" t="str">
        <f t="shared" si="5"/>
        <v>N A</v>
      </c>
      <c r="R26" s="55" t="str">
        <f t="shared" si="0"/>
        <v>N A</v>
      </c>
      <c r="S26" s="55" t="str">
        <f t="shared" si="1"/>
        <v>N A</v>
      </c>
      <c r="T26" s="55" t="str">
        <f t="shared" si="2"/>
        <v>N A</v>
      </c>
    </row>
    <row r="27" spans="2:20" ht="38" thickTop="1" thickBot="1" x14ac:dyDescent="0.45">
      <c r="E27" s="93"/>
      <c r="F27" s="93"/>
      <c r="G27" s="94"/>
      <c r="H27" s="95"/>
      <c r="I27" s="95"/>
      <c r="J27" s="95"/>
      <c r="K27" s="95"/>
      <c r="L27" s="95"/>
      <c r="M27" s="95"/>
      <c r="O27" s="76" t="str">
        <f t="shared" si="3"/>
        <v>N A</v>
      </c>
      <c r="P27" s="55" t="str">
        <f t="shared" si="4"/>
        <v>N A</v>
      </c>
      <c r="Q27" s="55" t="str">
        <f t="shared" si="5"/>
        <v>N A</v>
      </c>
      <c r="R27" s="55" t="str">
        <f t="shared" si="0"/>
        <v>N A</v>
      </c>
      <c r="S27" s="55" t="str">
        <f t="shared" si="1"/>
        <v>N A</v>
      </c>
      <c r="T27" s="55" t="str">
        <f t="shared" si="2"/>
        <v>N A</v>
      </c>
    </row>
    <row r="28" spans="2:20" ht="38" thickTop="1" thickBot="1" x14ac:dyDescent="0.45">
      <c r="O28" s="76" t="str">
        <f t="shared" si="3"/>
        <v>N A</v>
      </c>
      <c r="P28" s="55" t="str">
        <f t="shared" si="4"/>
        <v>N A</v>
      </c>
      <c r="Q28" s="55" t="str">
        <f t="shared" si="5"/>
        <v>N A</v>
      </c>
      <c r="R28" s="55" t="str">
        <f t="shared" si="0"/>
        <v>N A</v>
      </c>
      <c r="S28" s="55" t="str">
        <f t="shared" si="1"/>
        <v>N A</v>
      </c>
      <c r="T28" s="55" t="str">
        <f t="shared" si="2"/>
        <v>N A</v>
      </c>
    </row>
    <row r="29" spans="2:20" ht="38" thickTop="1" thickBot="1" x14ac:dyDescent="0.45">
      <c r="O29" s="76" t="str">
        <f t="shared" si="3"/>
        <v>N A</v>
      </c>
      <c r="P29" s="55" t="str">
        <f t="shared" si="4"/>
        <v>N A</v>
      </c>
      <c r="Q29" s="55" t="str">
        <f t="shared" si="5"/>
        <v>N A</v>
      </c>
      <c r="R29" s="55" t="str">
        <f t="shared" si="0"/>
        <v>N A</v>
      </c>
      <c r="S29" s="55" t="str">
        <f t="shared" si="1"/>
        <v>N A</v>
      </c>
      <c r="T29" s="55" t="str">
        <f t="shared" si="2"/>
        <v>N A</v>
      </c>
    </row>
    <row r="30" spans="2:20" ht="38" thickTop="1" thickBot="1" x14ac:dyDescent="0.45">
      <c r="O30" s="76" t="str">
        <f t="shared" si="3"/>
        <v>N A</v>
      </c>
      <c r="P30" s="55" t="str">
        <f t="shared" si="4"/>
        <v>N A</v>
      </c>
      <c r="Q30" s="55" t="str">
        <f t="shared" si="5"/>
        <v>N A</v>
      </c>
      <c r="R30" s="55" t="str">
        <f t="shared" si="0"/>
        <v>N A</v>
      </c>
      <c r="S30" s="55" t="str">
        <f t="shared" si="1"/>
        <v>N A</v>
      </c>
      <c r="T30" s="55" t="str">
        <f t="shared" si="2"/>
        <v>N A</v>
      </c>
    </row>
    <row r="31" spans="2:20" ht="38" thickTop="1" thickBot="1" x14ac:dyDescent="0.45">
      <c r="O31" s="76" t="str">
        <f t="shared" si="3"/>
        <v>N A</v>
      </c>
      <c r="P31" s="55" t="str">
        <f t="shared" si="4"/>
        <v>N A</v>
      </c>
      <c r="Q31" s="55" t="str">
        <f t="shared" si="5"/>
        <v>N A</v>
      </c>
      <c r="R31" s="55" t="str">
        <f t="shared" si="0"/>
        <v>N A</v>
      </c>
      <c r="S31" s="55" t="str">
        <f t="shared" si="1"/>
        <v>N A</v>
      </c>
      <c r="T31" s="55" t="str">
        <f t="shared" si="2"/>
        <v>N A</v>
      </c>
    </row>
    <row r="32" spans="2:20" ht="38" thickTop="1" thickBot="1" x14ac:dyDescent="0.45">
      <c r="O32" s="76" t="str">
        <f t="shared" si="3"/>
        <v>N A</v>
      </c>
      <c r="P32" s="55" t="str">
        <f t="shared" si="4"/>
        <v>N A</v>
      </c>
      <c r="Q32" s="55" t="str">
        <f t="shared" si="5"/>
        <v>N A</v>
      </c>
      <c r="R32" s="55" t="str">
        <f t="shared" si="0"/>
        <v>N A</v>
      </c>
      <c r="S32" s="55" t="str">
        <f t="shared" si="1"/>
        <v>N A</v>
      </c>
      <c r="T32" s="55" t="str">
        <f t="shared" si="2"/>
        <v>N A</v>
      </c>
    </row>
    <row r="33" spans="15:20" ht="38" thickTop="1" thickBot="1" x14ac:dyDescent="0.45">
      <c r="O33" s="76" t="str">
        <f t="shared" si="3"/>
        <v>N A</v>
      </c>
      <c r="P33" s="55" t="str">
        <f t="shared" si="4"/>
        <v>N A</v>
      </c>
      <c r="Q33" s="55" t="str">
        <f t="shared" si="5"/>
        <v>N A</v>
      </c>
      <c r="R33" s="55" t="str">
        <f t="shared" si="0"/>
        <v>N A</v>
      </c>
      <c r="S33" s="55" t="str">
        <f t="shared" si="1"/>
        <v>N A</v>
      </c>
      <c r="T33" s="55" t="str">
        <f t="shared" si="2"/>
        <v>N A</v>
      </c>
    </row>
    <row r="34" spans="15:20" ht="38" thickTop="1" thickBot="1" x14ac:dyDescent="0.45">
      <c r="O34" s="76" t="str">
        <f t="shared" si="3"/>
        <v>N A</v>
      </c>
      <c r="P34" s="55" t="str">
        <f t="shared" si="4"/>
        <v>N A</v>
      </c>
      <c r="Q34" s="55" t="str">
        <f t="shared" si="5"/>
        <v>N A</v>
      </c>
      <c r="R34" s="55" t="str">
        <f t="shared" si="0"/>
        <v>N A</v>
      </c>
      <c r="S34" s="55" t="str">
        <f t="shared" si="1"/>
        <v>N A</v>
      </c>
      <c r="T34" s="55" t="str">
        <f t="shared" si="2"/>
        <v>N A</v>
      </c>
    </row>
    <row r="35" spans="15:20" ht="38" thickTop="1" thickBot="1" x14ac:dyDescent="0.45">
      <c r="O35" s="76" t="str">
        <f t="shared" si="3"/>
        <v>N A</v>
      </c>
      <c r="P35" s="55" t="str">
        <f t="shared" si="4"/>
        <v>N A</v>
      </c>
      <c r="Q35" s="55" t="str">
        <f t="shared" si="5"/>
        <v>N A</v>
      </c>
      <c r="R35" s="55" t="str">
        <f t="shared" si="0"/>
        <v>N A</v>
      </c>
      <c r="S35" s="55" t="str">
        <f t="shared" si="1"/>
        <v>N A</v>
      </c>
      <c r="T35" s="55" t="str">
        <f t="shared" si="2"/>
        <v>N A</v>
      </c>
    </row>
    <row r="36" spans="15:20" ht="38" thickTop="1" thickBot="1" x14ac:dyDescent="0.45">
      <c r="O36" s="76" t="str">
        <f t="shared" si="3"/>
        <v>N A</v>
      </c>
      <c r="P36" s="55" t="str">
        <f t="shared" si="4"/>
        <v>N A</v>
      </c>
      <c r="Q36" s="55" t="str">
        <f t="shared" si="5"/>
        <v>N A</v>
      </c>
      <c r="R36" s="55" t="str">
        <f t="shared" si="0"/>
        <v>N A</v>
      </c>
      <c r="S36" s="55" t="str">
        <f t="shared" si="1"/>
        <v>N A</v>
      </c>
      <c r="T36" s="55" t="str">
        <f t="shared" si="2"/>
        <v>N A</v>
      </c>
    </row>
    <row r="37" spans="15:20" ht="38" thickTop="1" thickBot="1" x14ac:dyDescent="0.45">
      <c r="O37" s="76" t="str">
        <f t="shared" si="3"/>
        <v>N A</v>
      </c>
      <c r="P37" s="55" t="str">
        <f t="shared" si="4"/>
        <v>N A</v>
      </c>
      <c r="Q37" s="55" t="str">
        <f t="shared" si="5"/>
        <v>N A</v>
      </c>
      <c r="R37" s="55" t="str">
        <f t="shared" si="0"/>
        <v>N A</v>
      </c>
      <c r="S37" s="55" t="str">
        <f t="shared" si="1"/>
        <v>N A</v>
      </c>
      <c r="T37" s="55" t="str">
        <f t="shared" si="2"/>
        <v>N A</v>
      </c>
    </row>
    <row r="38" spans="15:20" ht="38" thickTop="1" thickBot="1" x14ac:dyDescent="0.45">
      <c r="O38" s="76" t="str">
        <f t="shared" si="3"/>
        <v>N A</v>
      </c>
      <c r="P38" s="55" t="str">
        <f t="shared" si="4"/>
        <v>N A</v>
      </c>
      <c r="Q38" s="55" t="str">
        <f t="shared" si="5"/>
        <v>N A</v>
      </c>
      <c r="R38" s="55" t="str">
        <f t="shared" si="0"/>
        <v>N A</v>
      </c>
      <c r="S38" s="55" t="str">
        <f t="shared" si="1"/>
        <v>N A</v>
      </c>
      <c r="T38" s="55" t="str">
        <f t="shared" si="2"/>
        <v>N A</v>
      </c>
    </row>
    <row r="39" spans="15:20" ht="38" thickTop="1" thickBot="1" x14ac:dyDescent="0.45">
      <c r="O39" s="76" t="str">
        <f t="shared" si="3"/>
        <v>N A</v>
      </c>
      <c r="P39" s="55" t="str">
        <f t="shared" si="4"/>
        <v>N A</v>
      </c>
      <c r="Q39" s="55" t="str">
        <f t="shared" si="5"/>
        <v>N A</v>
      </c>
      <c r="R39" s="55" t="str">
        <f t="shared" si="0"/>
        <v>N A</v>
      </c>
      <c r="S39" s="55" t="str">
        <f t="shared" si="1"/>
        <v>N A</v>
      </c>
      <c r="T39" s="55" t="str">
        <f t="shared" si="2"/>
        <v>N A</v>
      </c>
    </row>
    <row r="40" spans="15:20" ht="38" thickTop="1" thickBot="1" x14ac:dyDescent="0.45">
      <c r="O40" s="76" t="str">
        <f t="shared" si="3"/>
        <v>N A</v>
      </c>
      <c r="P40" s="55" t="str">
        <f t="shared" si="4"/>
        <v>N A</v>
      </c>
      <c r="Q40" s="55" t="str">
        <f t="shared" si="5"/>
        <v>N A</v>
      </c>
      <c r="R40" s="55" t="str">
        <f t="shared" si="0"/>
        <v>N A</v>
      </c>
      <c r="S40" s="55" t="str">
        <f t="shared" si="1"/>
        <v>N A</v>
      </c>
      <c r="T40" s="55" t="str">
        <f t="shared" si="2"/>
        <v>N A</v>
      </c>
    </row>
    <row r="41" spans="15:20" ht="38" thickTop="1" thickBot="1" x14ac:dyDescent="0.45">
      <c r="O41" s="76" t="str">
        <f t="shared" si="3"/>
        <v>N A</v>
      </c>
      <c r="P41" s="55" t="str">
        <f t="shared" si="4"/>
        <v>N A</v>
      </c>
      <c r="Q41" s="55" t="str">
        <f t="shared" si="5"/>
        <v>N A</v>
      </c>
      <c r="R41" s="55" t="str">
        <f t="shared" si="0"/>
        <v>N A</v>
      </c>
      <c r="S41" s="55" t="str">
        <f t="shared" si="1"/>
        <v>N A</v>
      </c>
      <c r="T41" s="55" t="str">
        <f t="shared" si="2"/>
        <v>N A</v>
      </c>
    </row>
    <row r="42" spans="15:20" ht="38" thickTop="1" thickBot="1" x14ac:dyDescent="0.45">
      <c r="O42" s="76" t="str">
        <f t="shared" si="3"/>
        <v>N A</v>
      </c>
      <c r="P42" s="55" t="str">
        <f t="shared" si="4"/>
        <v>N A</v>
      </c>
      <c r="Q42" s="55" t="str">
        <f t="shared" si="5"/>
        <v>N A</v>
      </c>
      <c r="R42" s="55" t="str">
        <f t="shared" si="0"/>
        <v>N A</v>
      </c>
      <c r="S42" s="55" t="str">
        <f t="shared" si="1"/>
        <v>N A</v>
      </c>
      <c r="T42" s="55" t="str">
        <f t="shared" si="2"/>
        <v>N A</v>
      </c>
    </row>
    <row r="43" spans="15:20" ht="38" thickTop="1" thickBot="1" x14ac:dyDescent="0.45">
      <c r="O43" s="76" t="str">
        <f t="shared" si="3"/>
        <v>N A</v>
      </c>
      <c r="P43" s="55" t="str">
        <f t="shared" si="4"/>
        <v>N A</v>
      </c>
      <c r="Q43" s="55" t="str">
        <f t="shared" si="5"/>
        <v>N A</v>
      </c>
      <c r="R43" s="55" t="str">
        <f t="shared" si="0"/>
        <v>N A</v>
      </c>
      <c r="S43" s="55" t="str">
        <f t="shared" si="1"/>
        <v>N A</v>
      </c>
      <c r="T43" s="55" t="str">
        <f t="shared" si="2"/>
        <v>N A</v>
      </c>
    </row>
    <row r="44" spans="15:20" ht="38" thickTop="1" thickBot="1" x14ac:dyDescent="0.45">
      <c r="O44" s="76" t="str">
        <f t="shared" si="3"/>
        <v>N A</v>
      </c>
      <c r="P44" s="55" t="str">
        <f t="shared" si="4"/>
        <v>N A</v>
      </c>
      <c r="Q44" s="55" t="str">
        <f t="shared" si="5"/>
        <v>N A</v>
      </c>
      <c r="R44" s="55" t="str">
        <f t="shared" si="0"/>
        <v>N A</v>
      </c>
      <c r="S44" s="55" t="str">
        <f t="shared" si="1"/>
        <v>N A</v>
      </c>
      <c r="T44" s="55" t="str">
        <f t="shared" si="2"/>
        <v>N A</v>
      </c>
    </row>
    <row r="45" spans="15:20" ht="38" thickTop="1" thickBot="1" x14ac:dyDescent="0.45">
      <c r="O45" s="76" t="str">
        <f t="shared" si="3"/>
        <v>N A</v>
      </c>
      <c r="P45" s="55" t="str">
        <f t="shared" si="4"/>
        <v>N A</v>
      </c>
      <c r="Q45" s="55" t="str">
        <f t="shared" si="5"/>
        <v>N A</v>
      </c>
      <c r="R45" s="55" t="str">
        <f t="shared" si="0"/>
        <v>N A</v>
      </c>
      <c r="S45" s="55" t="str">
        <f t="shared" si="1"/>
        <v>N A</v>
      </c>
      <c r="T45" s="55" t="str">
        <f t="shared" si="2"/>
        <v>N A</v>
      </c>
    </row>
    <row r="46" spans="15:20" ht="38" thickTop="1" thickBot="1" x14ac:dyDescent="0.45">
      <c r="O46" s="76" t="str">
        <f t="shared" si="3"/>
        <v>N A</v>
      </c>
      <c r="P46" s="55" t="str">
        <f t="shared" si="4"/>
        <v>N A</v>
      </c>
      <c r="Q46" s="55" t="str">
        <f t="shared" si="5"/>
        <v>N A</v>
      </c>
      <c r="R46" s="55" t="str">
        <f t="shared" si="0"/>
        <v>N A</v>
      </c>
      <c r="S46" s="55" t="str">
        <f t="shared" si="1"/>
        <v>N A</v>
      </c>
      <c r="T46" s="55" t="str">
        <f t="shared" si="2"/>
        <v>N A</v>
      </c>
    </row>
    <row r="47" spans="15:20" ht="38" thickTop="1" thickBot="1" x14ac:dyDescent="0.45">
      <c r="O47" s="76" t="str">
        <f t="shared" si="3"/>
        <v>N A</v>
      </c>
      <c r="P47" s="55" t="str">
        <f t="shared" si="4"/>
        <v>N A</v>
      </c>
      <c r="Q47" s="55" t="str">
        <f t="shared" si="5"/>
        <v>N A</v>
      </c>
      <c r="R47" s="55" t="str">
        <f t="shared" si="0"/>
        <v>N A</v>
      </c>
      <c r="S47" s="55" t="str">
        <f t="shared" si="1"/>
        <v>N A</v>
      </c>
      <c r="T47" s="55" t="str">
        <f t="shared" si="2"/>
        <v>N A</v>
      </c>
    </row>
    <row r="48" spans="15:20" ht="38" thickTop="1" thickBot="1" x14ac:dyDescent="0.45">
      <c r="O48" s="76" t="str">
        <f t="shared" si="3"/>
        <v>N A</v>
      </c>
      <c r="P48" s="55" t="str">
        <f t="shared" si="4"/>
        <v>N A</v>
      </c>
      <c r="Q48" s="55" t="str">
        <f t="shared" si="5"/>
        <v>N A</v>
      </c>
      <c r="R48" s="55" t="str">
        <f t="shared" si="0"/>
        <v>N A</v>
      </c>
      <c r="S48" s="55" t="str">
        <f t="shared" si="1"/>
        <v>N A</v>
      </c>
      <c r="T48" s="55" t="str">
        <f t="shared" si="2"/>
        <v>N A</v>
      </c>
    </row>
    <row r="49" spans="15:20" ht="38" thickTop="1" thickBot="1" x14ac:dyDescent="0.45">
      <c r="O49" s="76" t="str">
        <f t="shared" si="3"/>
        <v>N A</v>
      </c>
      <c r="P49" s="55" t="str">
        <f t="shared" si="4"/>
        <v>N A</v>
      </c>
      <c r="Q49" s="55" t="str">
        <f t="shared" si="5"/>
        <v>N A</v>
      </c>
      <c r="R49" s="55" t="str">
        <f t="shared" si="0"/>
        <v>N A</v>
      </c>
      <c r="S49" s="55" t="str">
        <f t="shared" si="1"/>
        <v>N A</v>
      </c>
      <c r="T49" s="55" t="str">
        <f t="shared" si="2"/>
        <v>N A</v>
      </c>
    </row>
    <row r="50" spans="15:20" ht="38" thickTop="1" thickBot="1" x14ac:dyDescent="0.45">
      <c r="O50" s="76" t="str">
        <f t="shared" si="3"/>
        <v>N A</v>
      </c>
      <c r="P50" s="55" t="str">
        <f t="shared" si="4"/>
        <v>N A</v>
      </c>
      <c r="Q50" s="55" t="str">
        <f t="shared" si="5"/>
        <v>N A</v>
      </c>
      <c r="R50" s="55" t="str">
        <f t="shared" si="0"/>
        <v>N A</v>
      </c>
      <c r="S50" s="55" t="str">
        <f t="shared" si="1"/>
        <v>N A</v>
      </c>
      <c r="T50" s="55" t="str">
        <f t="shared" si="2"/>
        <v>N A</v>
      </c>
    </row>
    <row r="51" spans="15:20" ht="38" thickTop="1" thickBot="1" x14ac:dyDescent="0.45">
      <c r="O51" s="76" t="str">
        <f t="shared" si="3"/>
        <v>N A</v>
      </c>
      <c r="P51" s="55" t="str">
        <f t="shared" si="4"/>
        <v>N A</v>
      </c>
      <c r="Q51" s="55" t="str">
        <f t="shared" si="5"/>
        <v>N A</v>
      </c>
      <c r="R51" s="55" t="str">
        <f t="shared" si="0"/>
        <v>N A</v>
      </c>
      <c r="S51" s="55" t="str">
        <f t="shared" si="1"/>
        <v>N A</v>
      </c>
      <c r="T51" s="55" t="str">
        <f t="shared" si="2"/>
        <v>N A</v>
      </c>
    </row>
    <row r="52" spans="15:20" ht="38" thickTop="1" thickBot="1" x14ac:dyDescent="0.45">
      <c r="O52" s="76" t="str">
        <f t="shared" si="3"/>
        <v>N A</v>
      </c>
      <c r="P52" s="55" t="str">
        <f t="shared" si="4"/>
        <v>N A</v>
      </c>
      <c r="Q52" s="55" t="str">
        <f t="shared" si="5"/>
        <v>N A</v>
      </c>
      <c r="R52" s="55" t="str">
        <f t="shared" si="0"/>
        <v>N A</v>
      </c>
      <c r="S52" s="55" t="str">
        <f t="shared" si="1"/>
        <v>N A</v>
      </c>
      <c r="T52" s="55" t="str">
        <f t="shared" si="2"/>
        <v>N A</v>
      </c>
    </row>
    <row r="53" spans="15:20" ht="38" thickTop="1" thickBot="1" x14ac:dyDescent="0.45">
      <c r="O53" s="76" t="str">
        <f t="shared" si="3"/>
        <v>N A</v>
      </c>
      <c r="P53" s="55" t="str">
        <f t="shared" si="4"/>
        <v>N A</v>
      </c>
      <c r="Q53" s="55" t="str">
        <f t="shared" si="5"/>
        <v>N A</v>
      </c>
      <c r="R53" s="55" t="str">
        <f t="shared" si="0"/>
        <v>N A</v>
      </c>
      <c r="S53" s="55" t="str">
        <f t="shared" si="1"/>
        <v>N A</v>
      </c>
      <c r="T53" s="55" t="str">
        <f t="shared" si="2"/>
        <v>N A</v>
      </c>
    </row>
    <row r="54" spans="15:20" ht="38" thickTop="1" thickBot="1" x14ac:dyDescent="0.45">
      <c r="O54" s="76" t="str">
        <f t="shared" si="3"/>
        <v>N A</v>
      </c>
      <c r="P54" s="55" t="str">
        <f t="shared" si="4"/>
        <v>N A</v>
      </c>
      <c r="Q54" s="55" t="str">
        <f t="shared" si="5"/>
        <v>N A</v>
      </c>
      <c r="R54" s="55" t="str">
        <f t="shared" si="0"/>
        <v>N A</v>
      </c>
      <c r="S54" s="55" t="str">
        <f t="shared" si="1"/>
        <v>N A</v>
      </c>
      <c r="T54" s="55" t="str">
        <f t="shared" si="2"/>
        <v>N A</v>
      </c>
    </row>
    <row r="55" spans="15:20" ht="38" thickTop="1" thickBot="1" x14ac:dyDescent="0.45">
      <c r="O55" s="76" t="str">
        <f t="shared" si="3"/>
        <v>N A</v>
      </c>
      <c r="P55" s="55" t="str">
        <f t="shared" si="4"/>
        <v>N A</v>
      </c>
      <c r="Q55" s="55" t="str">
        <f t="shared" si="5"/>
        <v>N A</v>
      </c>
      <c r="R55" s="55" t="str">
        <f t="shared" si="0"/>
        <v>N A</v>
      </c>
      <c r="S55" s="55" t="str">
        <f t="shared" si="1"/>
        <v>N A</v>
      </c>
      <c r="T55" s="55" t="str">
        <f t="shared" si="2"/>
        <v>N A</v>
      </c>
    </row>
    <row r="56" spans="15:20" ht="38" thickTop="1" thickBot="1" x14ac:dyDescent="0.45">
      <c r="O56" s="76" t="str">
        <f t="shared" si="3"/>
        <v>N A</v>
      </c>
      <c r="P56" s="55" t="str">
        <f t="shared" si="4"/>
        <v>N A</v>
      </c>
      <c r="Q56" s="55" t="str">
        <f t="shared" si="5"/>
        <v>N A</v>
      </c>
      <c r="R56" s="55" t="str">
        <f t="shared" si="0"/>
        <v>N A</v>
      </c>
      <c r="S56" s="55" t="str">
        <f t="shared" si="1"/>
        <v>N A</v>
      </c>
      <c r="T56" s="55" t="str">
        <f t="shared" si="2"/>
        <v>N A</v>
      </c>
    </row>
    <row r="57" spans="15:20" ht="38" thickTop="1" thickBot="1" x14ac:dyDescent="0.45">
      <c r="O57" s="76" t="str">
        <f t="shared" si="3"/>
        <v>N A</v>
      </c>
      <c r="P57" s="55" t="str">
        <f t="shared" si="4"/>
        <v>N A</v>
      </c>
      <c r="Q57" s="55" t="str">
        <f t="shared" si="5"/>
        <v>N A</v>
      </c>
      <c r="R57" s="55" t="str">
        <f t="shared" si="0"/>
        <v>N A</v>
      </c>
      <c r="S57" s="55" t="str">
        <f t="shared" si="1"/>
        <v>N A</v>
      </c>
      <c r="T57" s="55" t="str">
        <f t="shared" si="2"/>
        <v>N A</v>
      </c>
    </row>
    <row r="58" spans="15:20" ht="38" thickTop="1" thickBot="1" x14ac:dyDescent="0.45">
      <c r="O58" s="76" t="str">
        <f t="shared" si="3"/>
        <v>N A</v>
      </c>
      <c r="P58" s="55" t="str">
        <f t="shared" si="4"/>
        <v>N A</v>
      </c>
      <c r="Q58" s="55" t="str">
        <f t="shared" si="5"/>
        <v>N A</v>
      </c>
      <c r="R58" s="55" t="str">
        <f t="shared" si="0"/>
        <v>N A</v>
      </c>
      <c r="S58" s="55" t="str">
        <f t="shared" si="1"/>
        <v>N A</v>
      </c>
      <c r="T58" s="55" t="str">
        <f t="shared" si="2"/>
        <v>N A</v>
      </c>
    </row>
    <row r="59" spans="15:20" ht="38" thickTop="1" thickBot="1" x14ac:dyDescent="0.45">
      <c r="O59" s="76" t="str">
        <f t="shared" si="3"/>
        <v>N A</v>
      </c>
      <c r="P59" s="55" t="str">
        <f t="shared" si="4"/>
        <v>N A</v>
      </c>
      <c r="Q59" s="55" t="str">
        <f t="shared" si="5"/>
        <v>N A</v>
      </c>
      <c r="R59" s="55" t="str">
        <f t="shared" si="0"/>
        <v>N A</v>
      </c>
      <c r="S59" s="55" t="str">
        <f t="shared" si="1"/>
        <v>N A</v>
      </c>
      <c r="T59" s="55" t="str">
        <f t="shared" si="2"/>
        <v>N A</v>
      </c>
    </row>
    <row r="60" spans="15:20" ht="38" thickTop="1" thickBot="1" x14ac:dyDescent="0.45">
      <c r="O60" s="76" t="str">
        <f t="shared" si="3"/>
        <v>N A</v>
      </c>
      <c r="P60" s="55" t="str">
        <f t="shared" si="4"/>
        <v>N A</v>
      </c>
      <c r="Q60" s="55" t="str">
        <f t="shared" si="5"/>
        <v>N A</v>
      </c>
      <c r="R60" s="55" t="str">
        <f t="shared" si="0"/>
        <v>N A</v>
      </c>
      <c r="S60" s="55" t="str">
        <f t="shared" si="1"/>
        <v>N A</v>
      </c>
      <c r="T60" s="55" t="str">
        <f t="shared" si="2"/>
        <v>N A</v>
      </c>
    </row>
    <row r="61" spans="15:20" ht="38" thickTop="1" thickBot="1" x14ac:dyDescent="0.45">
      <c r="O61" s="76" t="str">
        <f t="shared" si="3"/>
        <v>N A</v>
      </c>
      <c r="P61" s="55" t="str">
        <f t="shared" si="4"/>
        <v>N A</v>
      </c>
      <c r="Q61" s="55" t="str">
        <f t="shared" si="5"/>
        <v>N A</v>
      </c>
      <c r="R61" s="55" t="str">
        <f t="shared" si="0"/>
        <v>N A</v>
      </c>
      <c r="S61" s="55" t="str">
        <f t="shared" si="1"/>
        <v>N A</v>
      </c>
      <c r="T61" s="55" t="str">
        <f t="shared" si="2"/>
        <v>N A</v>
      </c>
    </row>
    <row r="62" spans="15:20" ht="38" thickTop="1" thickBot="1" x14ac:dyDescent="0.45">
      <c r="O62" s="76" t="str">
        <f t="shared" si="3"/>
        <v>N A</v>
      </c>
      <c r="P62" s="55" t="str">
        <f t="shared" si="4"/>
        <v>N A</v>
      </c>
      <c r="Q62" s="55" t="str">
        <f t="shared" si="5"/>
        <v>N A</v>
      </c>
      <c r="R62" s="55" t="str">
        <f t="shared" si="0"/>
        <v>N A</v>
      </c>
      <c r="S62" s="55" t="str">
        <f t="shared" si="1"/>
        <v>N A</v>
      </c>
      <c r="T62" s="55" t="str">
        <f t="shared" si="2"/>
        <v>N A</v>
      </c>
    </row>
    <row r="63" spans="15:20" ht="37" thickTop="1" x14ac:dyDescent="0.4"/>
  </sheetData>
  <sheetProtection algorithmName="SHA-512" hashValue="AUo6lunhQlx8J/mx3AK5+2V0hQ7CBD/C+ftfg8lO1zXGH6qq41E+zMEt6E6IR6RJ7OUnfVVcX7sYRGHaK9jaPw==" saltValue="Ktky9k4ubq/iaz6+BKJSLA==" spinCount="100000" sheet="1" objects="1" scenarios="1"/>
  <mergeCells count="13">
    <mergeCell ref="E25:F25"/>
    <mergeCell ref="G25:M25"/>
    <mergeCell ref="E26:F26"/>
    <mergeCell ref="G26:M26"/>
    <mergeCell ref="E27:F27"/>
    <mergeCell ref="G27:M27"/>
    <mergeCell ref="E10:I10"/>
    <mergeCell ref="J10:N10"/>
    <mergeCell ref="E22:J22"/>
    <mergeCell ref="E24:F24"/>
    <mergeCell ref="G24:M24"/>
    <mergeCell ref="F2:K2"/>
    <mergeCell ref="O5:T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A6BC-4CA5-A84E-92C4-EAB0AB653FC7}">
  <dimension ref="C4:T36"/>
  <sheetViews>
    <sheetView showGridLines="0" topLeftCell="A24" zoomScale="66" workbookViewId="0">
      <selection activeCell="Q21" sqref="Q21"/>
    </sheetView>
  </sheetViews>
  <sheetFormatPr baseColWidth="10" defaultRowHeight="29" x14ac:dyDescent="0.35"/>
  <cols>
    <col min="1" max="1" width="10.83203125" style="97"/>
    <col min="2" max="2" width="19" style="97" customWidth="1"/>
    <col min="3" max="3" width="1.83203125" style="97" customWidth="1"/>
    <col min="4" max="4" width="70.83203125" style="97" bestFit="1" customWidth="1"/>
    <col min="5" max="5" width="1" style="97" customWidth="1"/>
    <col min="6" max="6" width="16.83203125" style="97" customWidth="1"/>
    <col min="7" max="7" width="17.5" style="97" customWidth="1"/>
    <col min="8" max="8" width="11.83203125" style="97" customWidth="1"/>
    <col min="9" max="9" width="4" style="97" customWidth="1"/>
    <col min="10" max="10" width="31" style="97" bestFit="1" customWidth="1"/>
    <col min="11" max="11" width="32" style="97" bestFit="1" customWidth="1"/>
    <col min="12" max="12" width="40.83203125" style="97" bestFit="1" customWidth="1"/>
    <col min="13" max="13" width="54.1640625" style="97" bestFit="1" customWidth="1"/>
    <col min="14" max="14" width="2" style="97" customWidth="1"/>
    <col min="15" max="17" width="10.83203125" style="97"/>
    <col min="18" max="18" width="27.1640625" style="97" customWidth="1"/>
    <col min="19" max="19" width="16.6640625" style="97" customWidth="1"/>
    <col min="20" max="20" width="29.5" style="97" customWidth="1"/>
    <col min="21" max="21" width="29.1640625" style="97" customWidth="1"/>
    <col min="22" max="16384" width="10.83203125" style="97"/>
  </cols>
  <sheetData>
    <row r="4" spans="3:20" ht="30" thickBot="1" x14ac:dyDescent="0.4"/>
    <row r="5" spans="3:20" ht="30" thickTop="1" x14ac:dyDescent="0.35">
      <c r="C5" s="98"/>
      <c r="D5" s="99"/>
      <c r="E5" s="99"/>
      <c r="F5" s="99"/>
      <c r="G5" s="99"/>
      <c r="H5" s="99"/>
      <c r="I5" s="99"/>
      <c r="J5" s="99"/>
      <c r="K5" s="99"/>
      <c r="L5" s="99"/>
      <c r="M5" s="99"/>
      <c r="N5" s="100"/>
    </row>
    <row r="6" spans="3:20" x14ac:dyDescent="0.35">
      <c r="C6" s="101"/>
      <c r="D6" s="102"/>
      <c r="E6" s="102"/>
      <c r="F6" s="103" t="s">
        <v>65</v>
      </c>
      <c r="G6" s="103"/>
      <c r="H6" s="103"/>
      <c r="I6" s="103"/>
      <c r="J6" s="103"/>
      <c r="K6" s="40"/>
      <c r="L6" s="40"/>
      <c r="N6" s="104"/>
    </row>
    <row r="7" spans="3:20" ht="30" thickBot="1" x14ac:dyDescent="0.4">
      <c r="C7" s="101"/>
      <c r="H7" s="105"/>
      <c r="I7" s="105"/>
      <c r="J7" s="105"/>
      <c r="K7" s="105"/>
      <c r="L7" s="105"/>
      <c r="M7" s="105"/>
      <c r="N7" s="104"/>
    </row>
    <row r="8" spans="3:20" ht="37" customHeight="1" thickTop="1" thickBot="1" x14ac:dyDescent="0.4">
      <c r="C8" s="106"/>
      <c r="D8" s="107" t="s">
        <v>66</v>
      </c>
      <c r="E8" s="108"/>
      <c r="F8" s="41"/>
      <c r="G8" s="109" t="s">
        <v>67</v>
      </c>
      <c r="H8" s="110"/>
      <c r="J8" s="111" t="s">
        <v>44</v>
      </c>
      <c r="K8" s="111"/>
      <c r="L8" s="111"/>
      <c r="M8" s="42"/>
      <c r="N8" s="112"/>
    </row>
    <row r="9" spans="3:20" ht="35" customHeight="1" thickTop="1" thickBot="1" x14ac:dyDescent="0.4">
      <c r="C9" s="106"/>
      <c r="D9" s="113" t="s">
        <v>68</v>
      </c>
      <c r="E9" s="114"/>
      <c r="F9" s="43"/>
      <c r="G9" s="43"/>
      <c r="H9" s="110"/>
      <c r="J9" s="111" t="s">
        <v>47</v>
      </c>
      <c r="K9" s="111"/>
      <c r="L9" s="111"/>
      <c r="M9" s="44"/>
      <c r="N9" s="112"/>
    </row>
    <row r="10" spans="3:20" ht="31" thickTop="1" thickBot="1" x14ac:dyDescent="0.4">
      <c r="C10" s="106"/>
      <c r="K10" s="115"/>
      <c r="N10" s="112"/>
    </row>
    <row r="11" spans="3:20" ht="31" thickTop="1" thickBot="1" x14ac:dyDescent="0.4">
      <c r="C11" s="106"/>
      <c r="D11" s="107" t="s">
        <v>69</v>
      </c>
      <c r="E11" s="116"/>
      <c r="F11" s="45"/>
      <c r="G11" s="45"/>
      <c r="J11" s="117" t="s">
        <v>70</v>
      </c>
      <c r="K11" s="118" t="s">
        <v>50</v>
      </c>
      <c r="L11" s="118" t="s">
        <v>51</v>
      </c>
      <c r="M11" s="118" t="s">
        <v>52</v>
      </c>
      <c r="N11" s="112"/>
    </row>
    <row r="12" spans="3:20" ht="31" thickTop="1" thickBot="1" x14ac:dyDescent="0.4">
      <c r="C12" s="106"/>
      <c r="D12" s="119" t="s">
        <v>71</v>
      </c>
      <c r="E12" s="116"/>
      <c r="F12" s="46"/>
      <c r="G12" s="120" t="s">
        <v>67</v>
      </c>
      <c r="J12" s="37">
        <f>F8</f>
        <v>0</v>
      </c>
      <c r="K12" s="38" t="str">
        <f>IF(J12&lt;$F$12,F17, "N A")</f>
        <v>N A</v>
      </c>
      <c r="L12" s="38" t="str">
        <f>IF(J12&lt;$F$12,$M$8, "N A")</f>
        <v>N A</v>
      </c>
      <c r="M12" s="39" t="str">
        <f>IF(J12&lt;$F$12,FV(NOMINAL($F$15,12)/12,12,-L12,-K12,1), "N A")</f>
        <v>N A</v>
      </c>
      <c r="N12" s="112"/>
    </row>
    <row r="13" spans="3:20" ht="31" thickTop="1" thickBot="1" x14ac:dyDescent="0.4">
      <c r="C13" s="106"/>
      <c r="D13" s="113" t="s">
        <v>72</v>
      </c>
      <c r="E13" s="116"/>
      <c r="F13" s="47">
        <f>FV(F11,F12-F8,0,-F9)</f>
        <v>0</v>
      </c>
      <c r="G13" s="48"/>
      <c r="J13" s="37">
        <f>J12+1</f>
        <v>1</v>
      </c>
      <c r="K13" s="39" t="str">
        <f>IF(J13&lt;$F$12,M12, "N A")</f>
        <v>N A</v>
      </c>
      <c r="L13" s="38" t="str">
        <f>IF(J13&lt;$F$12,L12+L12*$M$9, "N A")</f>
        <v>N A</v>
      </c>
      <c r="M13" s="39" t="str">
        <f t="shared" ref="M13:M34" si="0">IF(J13&lt;$F$12,FV(NOMINAL($F$15,12)/12,12,-L13,-K13,1), "N A")</f>
        <v>N A</v>
      </c>
      <c r="N13" s="112"/>
    </row>
    <row r="14" spans="3:20" ht="31" thickTop="1" thickBot="1" x14ac:dyDescent="0.4">
      <c r="C14" s="106"/>
      <c r="J14" s="37">
        <f t="shared" ref="J14:J34" si="1">J13+1</f>
        <v>2</v>
      </c>
      <c r="K14" s="39" t="str">
        <f t="shared" ref="K14:K34" si="2">IF(J14&lt;$F$12,M13, "N A")</f>
        <v>N A</v>
      </c>
      <c r="L14" s="38" t="str">
        <f t="shared" ref="L14:L34" si="3">IF(J14&lt;$F$12,L13+L13*$M$9, "N A")</f>
        <v>N A</v>
      </c>
      <c r="M14" s="39" t="str">
        <f t="shared" si="0"/>
        <v>N A</v>
      </c>
      <c r="N14" s="112"/>
    </row>
    <row r="15" spans="3:20" ht="31" thickTop="1" thickBot="1" x14ac:dyDescent="0.4">
      <c r="C15" s="106"/>
      <c r="D15" s="109" t="s">
        <v>73</v>
      </c>
      <c r="E15" s="116"/>
      <c r="F15" s="49"/>
      <c r="G15" s="50"/>
      <c r="J15" s="37">
        <f t="shared" si="1"/>
        <v>3</v>
      </c>
      <c r="K15" s="39" t="str">
        <f t="shared" si="2"/>
        <v>N A</v>
      </c>
      <c r="L15" s="38" t="str">
        <f t="shared" si="3"/>
        <v>N A</v>
      </c>
      <c r="M15" s="39" t="str">
        <f t="shared" si="0"/>
        <v>N A</v>
      </c>
      <c r="N15" s="112"/>
    </row>
    <row r="16" spans="3:20" ht="31" thickTop="1" thickBot="1" x14ac:dyDescent="0.4">
      <c r="C16" s="106"/>
      <c r="D16" s="121"/>
      <c r="E16" s="122"/>
      <c r="F16" s="121"/>
      <c r="G16" s="121"/>
      <c r="J16" s="37">
        <f t="shared" si="1"/>
        <v>4</v>
      </c>
      <c r="K16" s="39" t="str">
        <f t="shared" si="2"/>
        <v>N A</v>
      </c>
      <c r="L16" s="38" t="str">
        <f t="shared" si="3"/>
        <v>N A</v>
      </c>
      <c r="M16" s="39" t="str">
        <f t="shared" si="0"/>
        <v>N A</v>
      </c>
      <c r="N16" s="112"/>
      <c r="R16" s="123"/>
      <c r="T16" s="123"/>
    </row>
    <row r="17" spans="3:14" ht="31" thickTop="1" thickBot="1" x14ac:dyDescent="0.4">
      <c r="C17" s="106"/>
      <c r="D17" s="109" t="s">
        <v>74</v>
      </c>
      <c r="E17" s="116"/>
      <c r="F17" s="51"/>
      <c r="G17" s="52"/>
      <c r="J17" s="37">
        <f t="shared" si="1"/>
        <v>5</v>
      </c>
      <c r="K17" s="39" t="str">
        <f t="shared" si="2"/>
        <v>N A</v>
      </c>
      <c r="L17" s="38" t="str">
        <f t="shared" si="3"/>
        <v>N A</v>
      </c>
      <c r="M17" s="39" t="str">
        <f t="shared" si="0"/>
        <v>N A</v>
      </c>
      <c r="N17" s="112"/>
    </row>
    <row r="18" spans="3:14" ht="31" thickTop="1" thickBot="1" x14ac:dyDescent="0.4">
      <c r="C18" s="106"/>
      <c r="D18" s="124"/>
      <c r="E18" s="124"/>
      <c r="F18" s="124"/>
      <c r="G18" s="124"/>
      <c r="J18" s="37">
        <f t="shared" si="1"/>
        <v>6</v>
      </c>
      <c r="K18" s="39" t="str">
        <f t="shared" si="2"/>
        <v>N A</v>
      </c>
      <c r="L18" s="38" t="str">
        <f t="shared" si="3"/>
        <v>N A</v>
      </c>
      <c r="M18" s="39" t="str">
        <f t="shared" si="0"/>
        <v>N A</v>
      </c>
      <c r="N18" s="112"/>
    </row>
    <row r="19" spans="3:14" ht="31" thickTop="1" thickBot="1" x14ac:dyDescent="0.4">
      <c r="C19" s="106"/>
      <c r="D19" s="109" t="s">
        <v>75</v>
      </c>
      <c r="E19" s="116"/>
      <c r="F19" s="53" t="e">
        <f>-PMT(NOMINAL(F15,12)/12,(F12-F8)*12,-F17,F13,1)</f>
        <v>#NUM!</v>
      </c>
      <c r="G19" s="54"/>
      <c r="J19" s="37">
        <f t="shared" si="1"/>
        <v>7</v>
      </c>
      <c r="K19" s="39" t="str">
        <f t="shared" si="2"/>
        <v>N A</v>
      </c>
      <c r="L19" s="38" t="str">
        <f t="shared" si="3"/>
        <v>N A</v>
      </c>
      <c r="M19" s="39" t="str">
        <f t="shared" si="0"/>
        <v>N A</v>
      </c>
      <c r="N19" s="112"/>
    </row>
    <row r="20" spans="3:14" ht="31" thickTop="1" thickBot="1" x14ac:dyDescent="0.4">
      <c r="C20" s="106"/>
      <c r="D20" s="125"/>
      <c r="E20" s="126"/>
      <c r="F20" s="124"/>
      <c r="G20" s="124"/>
      <c r="J20" s="37">
        <f t="shared" si="1"/>
        <v>8</v>
      </c>
      <c r="K20" s="39" t="str">
        <f t="shared" si="2"/>
        <v>N A</v>
      </c>
      <c r="L20" s="38" t="str">
        <f t="shared" si="3"/>
        <v>N A</v>
      </c>
      <c r="M20" s="39" t="str">
        <f t="shared" si="0"/>
        <v>N A</v>
      </c>
      <c r="N20" s="112"/>
    </row>
    <row r="21" spans="3:14" ht="31" thickTop="1" thickBot="1" x14ac:dyDescent="0.4">
      <c r="C21" s="106"/>
      <c r="D21" s="109" t="s">
        <v>76</v>
      </c>
      <c r="E21" s="116"/>
      <c r="F21" s="53" t="e">
        <f>-PMT(F15,F12-F8,-F17,F13,1)</f>
        <v>#NUM!</v>
      </c>
      <c r="G21" s="54"/>
      <c r="J21" s="37">
        <f t="shared" si="1"/>
        <v>9</v>
      </c>
      <c r="K21" s="39" t="str">
        <f t="shared" si="2"/>
        <v>N A</v>
      </c>
      <c r="L21" s="38" t="str">
        <f t="shared" si="3"/>
        <v>N A</v>
      </c>
      <c r="M21" s="39" t="str">
        <f t="shared" si="0"/>
        <v>N A</v>
      </c>
      <c r="N21" s="112"/>
    </row>
    <row r="22" spans="3:14" ht="31" thickTop="1" thickBot="1" x14ac:dyDescent="0.4">
      <c r="C22" s="106"/>
      <c r="D22" s="124"/>
      <c r="E22" s="126"/>
      <c r="F22" s="124"/>
      <c r="G22" s="124"/>
      <c r="J22" s="37">
        <f t="shared" si="1"/>
        <v>10</v>
      </c>
      <c r="K22" s="39" t="str">
        <f t="shared" si="2"/>
        <v>N A</v>
      </c>
      <c r="L22" s="38" t="str">
        <f t="shared" si="3"/>
        <v>N A</v>
      </c>
      <c r="M22" s="39" t="str">
        <f t="shared" si="0"/>
        <v>N A</v>
      </c>
      <c r="N22" s="112"/>
    </row>
    <row r="23" spans="3:14" ht="31" thickTop="1" thickBot="1" x14ac:dyDescent="0.4">
      <c r="C23" s="106"/>
      <c r="D23" s="109" t="s">
        <v>77</v>
      </c>
      <c r="E23" s="116"/>
      <c r="F23" s="53">
        <f>-PV(F15,F12-F8,0,F13)</f>
        <v>0</v>
      </c>
      <c r="G23" s="54"/>
      <c r="J23" s="37">
        <f t="shared" si="1"/>
        <v>11</v>
      </c>
      <c r="K23" s="39" t="str">
        <f t="shared" si="2"/>
        <v>N A</v>
      </c>
      <c r="L23" s="38" t="str">
        <f t="shared" si="3"/>
        <v>N A</v>
      </c>
      <c r="M23" s="39" t="str">
        <f t="shared" si="0"/>
        <v>N A</v>
      </c>
      <c r="N23" s="112"/>
    </row>
    <row r="24" spans="3:14" ht="31" thickTop="1" thickBot="1" x14ac:dyDescent="0.4">
      <c r="C24" s="106"/>
      <c r="J24" s="37">
        <f t="shared" si="1"/>
        <v>12</v>
      </c>
      <c r="K24" s="39" t="str">
        <f t="shared" si="2"/>
        <v>N A</v>
      </c>
      <c r="L24" s="38" t="str">
        <f t="shared" si="3"/>
        <v>N A</v>
      </c>
      <c r="M24" s="39" t="str">
        <f t="shared" si="0"/>
        <v>N A</v>
      </c>
      <c r="N24" s="112"/>
    </row>
    <row r="25" spans="3:14" ht="31" thickTop="1" thickBot="1" x14ac:dyDescent="0.4">
      <c r="C25" s="106"/>
      <c r="J25" s="37">
        <f t="shared" si="1"/>
        <v>13</v>
      </c>
      <c r="K25" s="39" t="str">
        <f t="shared" si="2"/>
        <v>N A</v>
      </c>
      <c r="L25" s="38" t="str">
        <f t="shared" si="3"/>
        <v>N A</v>
      </c>
      <c r="M25" s="39" t="str">
        <f t="shared" si="0"/>
        <v>N A</v>
      </c>
      <c r="N25" s="112"/>
    </row>
    <row r="26" spans="3:14" ht="31" thickTop="1" thickBot="1" x14ac:dyDescent="0.4">
      <c r="C26" s="106"/>
      <c r="J26" s="37">
        <f t="shared" si="1"/>
        <v>14</v>
      </c>
      <c r="K26" s="39" t="str">
        <f t="shared" si="2"/>
        <v>N A</v>
      </c>
      <c r="L26" s="38" t="str">
        <f t="shared" si="3"/>
        <v>N A</v>
      </c>
      <c r="M26" s="39" t="str">
        <f t="shared" si="0"/>
        <v>N A</v>
      </c>
      <c r="N26" s="112"/>
    </row>
    <row r="27" spans="3:14" ht="31" thickTop="1" thickBot="1" x14ac:dyDescent="0.4">
      <c r="C27" s="106"/>
      <c r="J27" s="37">
        <f t="shared" si="1"/>
        <v>15</v>
      </c>
      <c r="K27" s="39" t="str">
        <f t="shared" si="2"/>
        <v>N A</v>
      </c>
      <c r="L27" s="38" t="str">
        <f t="shared" si="3"/>
        <v>N A</v>
      </c>
      <c r="M27" s="39" t="str">
        <f t="shared" si="0"/>
        <v>N A</v>
      </c>
      <c r="N27" s="112"/>
    </row>
    <row r="28" spans="3:14" ht="31" thickTop="1" thickBot="1" x14ac:dyDescent="0.4">
      <c r="C28" s="106"/>
      <c r="J28" s="37">
        <f t="shared" si="1"/>
        <v>16</v>
      </c>
      <c r="K28" s="39" t="str">
        <f t="shared" si="2"/>
        <v>N A</v>
      </c>
      <c r="L28" s="38" t="str">
        <f t="shared" si="3"/>
        <v>N A</v>
      </c>
      <c r="M28" s="39" t="str">
        <f t="shared" si="0"/>
        <v>N A</v>
      </c>
      <c r="N28" s="112"/>
    </row>
    <row r="29" spans="3:14" ht="31" thickTop="1" thickBot="1" x14ac:dyDescent="0.4">
      <c r="C29" s="106"/>
      <c r="J29" s="37">
        <f t="shared" si="1"/>
        <v>17</v>
      </c>
      <c r="K29" s="39" t="str">
        <f t="shared" si="2"/>
        <v>N A</v>
      </c>
      <c r="L29" s="38" t="str">
        <f t="shared" si="3"/>
        <v>N A</v>
      </c>
      <c r="M29" s="39" t="str">
        <f t="shared" si="0"/>
        <v>N A</v>
      </c>
      <c r="N29" s="112"/>
    </row>
    <row r="30" spans="3:14" ht="31" thickTop="1" thickBot="1" x14ac:dyDescent="0.4">
      <c r="C30" s="106"/>
      <c r="D30" s="127" t="s">
        <v>53</v>
      </c>
      <c r="E30" s="128"/>
      <c r="F30" s="128"/>
      <c r="G30" s="128"/>
      <c r="H30" s="129"/>
      <c r="J30" s="37">
        <f t="shared" si="1"/>
        <v>18</v>
      </c>
      <c r="K30" s="39" t="str">
        <f t="shared" si="2"/>
        <v>N A</v>
      </c>
      <c r="L30" s="38" t="str">
        <f t="shared" si="3"/>
        <v>N A</v>
      </c>
      <c r="M30" s="39" t="str">
        <f t="shared" si="0"/>
        <v>N A</v>
      </c>
      <c r="N30" s="112"/>
    </row>
    <row r="31" spans="3:14" ht="31" thickTop="1" thickBot="1" x14ac:dyDescent="0.4">
      <c r="C31" s="106"/>
      <c r="D31" s="130" t="s">
        <v>54</v>
      </c>
      <c r="E31" s="131" t="s">
        <v>55</v>
      </c>
      <c r="F31" s="132"/>
      <c r="G31" s="132"/>
      <c r="H31" s="132"/>
      <c r="J31" s="37">
        <f t="shared" si="1"/>
        <v>19</v>
      </c>
      <c r="K31" s="39" t="str">
        <f t="shared" si="2"/>
        <v>N A</v>
      </c>
      <c r="L31" s="38" t="str">
        <f t="shared" si="3"/>
        <v>N A</v>
      </c>
      <c r="M31" s="39" t="str">
        <f t="shared" si="0"/>
        <v>N A</v>
      </c>
      <c r="N31" s="112"/>
    </row>
    <row r="32" spans="3:14" ht="31" thickTop="1" thickBot="1" x14ac:dyDescent="0.4">
      <c r="C32" s="106"/>
      <c r="D32" s="130" t="s">
        <v>56</v>
      </c>
      <c r="E32" s="133" t="s">
        <v>57</v>
      </c>
      <c r="F32" s="134"/>
      <c r="G32" s="134"/>
      <c r="H32" s="134"/>
      <c r="J32" s="37">
        <f t="shared" si="1"/>
        <v>20</v>
      </c>
      <c r="K32" s="39" t="str">
        <f t="shared" si="2"/>
        <v>N A</v>
      </c>
      <c r="L32" s="38" t="str">
        <f t="shared" si="3"/>
        <v>N A</v>
      </c>
      <c r="M32" s="39" t="str">
        <f t="shared" si="0"/>
        <v>N A</v>
      </c>
      <c r="N32" s="112"/>
    </row>
    <row r="33" spans="3:14" ht="31" thickTop="1" thickBot="1" x14ac:dyDescent="0.4">
      <c r="C33" s="106"/>
      <c r="D33" s="135" t="s">
        <v>58</v>
      </c>
      <c r="E33" s="136" t="s">
        <v>59</v>
      </c>
      <c r="F33" s="137"/>
      <c r="G33" s="137"/>
      <c r="H33" s="133"/>
      <c r="J33" s="37">
        <f t="shared" si="1"/>
        <v>21</v>
      </c>
      <c r="K33" s="39" t="str">
        <f t="shared" si="2"/>
        <v>N A</v>
      </c>
      <c r="L33" s="38" t="str">
        <f t="shared" si="3"/>
        <v>N A</v>
      </c>
      <c r="M33" s="39" t="str">
        <f t="shared" si="0"/>
        <v>N A</v>
      </c>
      <c r="N33" s="112"/>
    </row>
    <row r="34" spans="3:14" ht="31" thickTop="1" thickBot="1" x14ac:dyDescent="0.4">
      <c r="C34" s="106"/>
      <c r="J34" s="37">
        <f t="shared" si="1"/>
        <v>22</v>
      </c>
      <c r="K34" s="39" t="str">
        <f t="shared" si="2"/>
        <v>N A</v>
      </c>
      <c r="L34" s="38" t="str">
        <f t="shared" si="3"/>
        <v>N A</v>
      </c>
      <c r="M34" s="39" t="str">
        <f t="shared" si="0"/>
        <v>N A</v>
      </c>
      <c r="N34" s="112"/>
    </row>
    <row r="35" spans="3:14" ht="31" thickTop="1" thickBot="1" x14ac:dyDescent="0.4">
      <c r="C35" s="138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40"/>
    </row>
    <row r="36" spans="3:14" ht="30" thickTop="1" x14ac:dyDescent="0.35"/>
  </sheetData>
  <sheetProtection algorithmName="SHA-512" hashValue="iC0v5/NRxJX5viy0cOdiGhRykMdXJRkkjhxPecX92kM2YaL4029AP64eBpRr+Zyi8tzddujFVxX8W4MVX5wj5g==" saltValue="ErXy/yhnnlnitcJqKvgYsw==" spinCount="100000" sheet="1" objects="1" scenarios="1"/>
  <mergeCells count="20">
    <mergeCell ref="E31:H31"/>
    <mergeCell ref="E32:H32"/>
    <mergeCell ref="E33:H33"/>
    <mergeCell ref="D35:N35"/>
    <mergeCell ref="F15:G15"/>
    <mergeCell ref="F17:G17"/>
    <mergeCell ref="F19:G19"/>
    <mergeCell ref="F21:G21"/>
    <mergeCell ref="F23:G23"/>
    <mergeCell ref="D30:H30"/>
    <mergeCell ref="C5:N5"/>
    <mergeCell ref="F6:J6"/>
    <mergeCell ref="K6:L6"/>
    <mergeCell ref="C8:C35"/>
    <mergeCell ref="J8:L8"/>
    <mergeCell ref="N8:N34"/>
    <mergeCell ref="F9:G9"/>
    <mergeCell ref="J9:L9"/>
    <mergeCell ref="F11:G11"/>
    <mergeCell ref="F13:G13"/>
  </mergeCells>
  <hyperlinks>
    <hyperlink ref="E33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DEAF21C1-27D5-E042-85B9-BEE971D9AC2C}"/>
    <hyperlink ref="E31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6EF8CF2-2581-7547-A39F-06422A8789EE}"/>
    <hyperlink ref="E32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3D334779-01A8-734B-B3DC-533CA0436804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81D-F89B-9647-BCF9-8263EBE27531}">
  <dimension ref="B1:V115"/>
  <sheetViews>
    <sheetView showGridLines="0" zoomScale="51" zoomScaleNormal="51" workbookViewId="0">
      <selection activeCell="L30" sqref="L30"/>
    </sheetView>
  </sheetViews>
  <sheetFormatPr baseColWidth="10" defaultRowHeight="29" x14ac:dyDescent="0.35"/>
  <cols>
    <col min="1" max="1" width="15.5" style="141" customWidth="1"/>
    <col min="2" max="2" width="5.33203125" style="141" customWidth="1"/>
    <col min="3" max="3" width="2.5" style="141" customWidth="1"/>
    <col min="4" max="4" width="20.33203125" style="141" customWidth="1"/>
    <col min="5" max="5" width="54.33203125" style="141" customWidth="1"/>
    <col min="6" max="6" width="60.6640625" style="141" customWidth="1"/>
    <col min="7" max="7" width="66" style="141" customWidth="1"/>
    <col min="8" max="8" width="2.83203125" style="141" customWidth="1"/>
    <col min="9" max="9" width="10.83203125" style="141"/>
    <col min="10" max="10" width="27.1640625" style="141" bestFit="1" customWidth="1"/>
    <col min="11" max="11" width="24.83203125" style="141" customWidth="1"/>
    <col min="12" max="12" width="17.5" style="141" customWidth="1"/>
    <col min="13" max="13" width="18.33203125" style="141" customWidth="1"/>
    <col min="14" max="14" width="17.83203125" style="141" customWidth="1"/>
    <col min="15" max="15" width="10.6640625" style="141" customWidth="1"/>
    <col min="16" max="16" width="2.83203125" style="141" customWidth="1"/>
    <col min="17" max="17" width="16.6640625" style="141" customWidth="1"/>
    <col min="18" max="18" width="49.33203125" style="141" customWidth="1"/>
    <col min="19" max="19" width="47" style="141" customWidth="1"/>
    <col min="20" max="20" width="72.83203125" style="141" customWidth="1"/>
    <col min="21" max="21" width="2.33203125" style="141" customWidth="1"/>
    <col min="22" max="22" width="5.5" style="141" customWidth="1"/>
    <col min="23" max="16384" width="10.83203125" style="141"/>
  </cols>
  <sheetData>
    <row r="1" spans="2:22" ht="30" thickBot="1" x14ac:dyDescent="0.4"/>
    <row r="2" spans="2:22" ht="31" thickTop="1" thickBot="1" x14ac:dyDescent="0.4">
      <c r="B2" s="142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</row>
    <row r="3" spans="2:22" ht="15" customHeight="1" thickTop="1" x14ac:dyDescent="0.35">
      <c r="B3" s="145"/>
      <c r="C3" s="142"/>
      <c r="D3" s="143"/>
      <c r="E3" s="143"/>
      <c r="F3" s="143"/>
      <c r="G3" s="143"/>
      <c r="H3" s="144"/>
      <c r="P3" s="142"/>
      <c r="Q3" s="143"/>
      <c r="R3" s="143"/>
      <c r="S3" s="143"/>
      <c r="T3" s="143"/>
      <c r="U3" s="144"/>
      <c r="V3" s="146"/>
    </row>
    <row r="4" spans="2:22" ht="47" x14ac:dyDescent="0.55000000000000004">
      <c r="B4" s="145"/>
      <c r="C4" s="145"/>
      <c r="D4" s="147" t="s">
        <v>42</v>
      </c>
      <c r="E4" s="148"/>
      <c r="F4" s="148"/>
      <c r="G4" s="148"/>
      <c r="H4" s="149"/>
      <c r="P4" s="145"/>
      <c r="Q4" s="147" t="s">
        <v>43</v>
      </c>
      <c r="R4" s="148"/>
      <c r="S4" s="148"/>
      <c r="T4" s="148"/>
      <c r="U4" s="149"/>
      <c r="V4" s="146"/>
    </row>
    <row r="5" spans="2:22" ht="21" customHeight="1" thickBot="1" x14ac:dyDescent="0.4">
      <c r="B5" s="145"/>
      <c r="C5" s="145"/>
      <c r="H5" s="149"/>
      <c r="P5" s="145"/>
      <c r="U5" s="149"/>
      <c r="V5" s="146"/>
    </row>
    <row r="6" spans="2:22" ht="31" thickTop="1" thickBot="1" x14ac:dyDescent="0.4">
      <c r="B6" s="145"/>
      <c r="C6" s="145"/>
      <c r="D6" s="111" t="s">
        <v>44</v>
      </c>
      <c r="E6" s="111"/>
      <c r="F6" s="150"/>
      <c r="G6" s="31"/>
      <c r="H6" s="149"/>
      <c r="P6" s="145"/>
      <c r="Q6" s="111" t="s">
        <v>44</v>
      </c>
      <c r="R6" s="111"/>
      <c r="S6" s="150"/>
      <c r="T6" s="31">
        <f>G6</f>
        <v>0</v>
      </c>
      <c r="U6" s="149"/>
      <c r="V6" s="146"/>
    </row>
    <row r="7" spans="2:22" ht="31" thickTop="1" thickBot="1" x14ac:dyDescent="0.4">
      <c r="B7" s="145"/>
      <c r="C7" s="145"/>
      <c r="D7" s="111" t="s">
        <v>45</v>
      </c>
      <c r="E7" s="111"/>
      <c r="F7" s="150"/>
      <c r="G7" s="32"/>
      <c r="H7" s="149"/>
      <c r="P7" s="145"/>
      <c r="Q7" s="111" t="s">
        <v>45</v>
      </c>
      <c r="R7" s="111"/>
      <c r="S7" s="150"/>
      <c r="T7" s="32">
        <f>G7</f>
        <v>0</v>
      </c>
      <c r="U7" s="149"/>
      <c r="V7" s="146"/>
    </row>
    <row r="8" spans="2:22" ht="31" thickTop="1" thickBot="1" x14ac:dyDescent="0.4">
      <c r="B8" s="145"/>
      <c r="C8" s="145"/>
      <c r="D8" s="111" t="s">
        <v>46</v>
      </c>
      <c r="E8" s="111"/>
      <c r="F8" s="150"/>
      <c r="G8" s="33"/>
      <c r="H8" s="149"/>
      <c r="P8" s="145"/>
      <c r="Q8" s="111" t="s">
        <v>46</v>
      </c>
      <c r="R8" s="111"/>
      <c r="S8" s="150"/>
      <c r="T8" s="33">
        <f>G8</f>
        <v>0</v>
      </c>
      <c r="U8" s="149"/>
      <c r="V8" s="146"/>
    </row>
    <row r="9" spans="2:22" ht="31" thickTop="1" thickBot="1" x14ac:dyDescent="0.4">
      <c r="B9" s="145"/>
      <c r="C9" s="145"/>
      <c r="D9" s="111" t="s">
        <v>47</v>
      </c>
      <c r="E9" s="111"/>
      <c r="F9" s="150"/>
      <c r="G9" s="33"/>
      <c r="H9" s="149"/>
      <c r="P9" s="145"/>
      <c r="Q9" s="111" t="s">
        <v>47</v>
      </c>
      <c r="R9" s="111"/>
      <c r="S9" s="150"/>
      <c r="T9" s="34">
        <v>0</v>
      </c>
      <c r="U9" s="149"/>
      <c r="V9" s="146"/>
    </row>
    <row r="10" spans="2:22" ht="30" thickTop="1" x14ac:dyDescent="0.35">
      <c r="B10" s="145"/>
      <c r="C10" s="145"/>
      <c r="D10" s="35" t="s">
        <v>48</v>
      </c>
      <c r="E10" s="35"/>
      <c r="F10" s="35"/>
      <c r="G10" s="36"/>
      <c r="H10" s="149"/>
      <c r="P10" s="145"/>
      <c r="Q10" s="35" t="s">
        <v>48</v>
      </c>
      <c r="R10" s="35"/>
      <c r="S10" s="35"/>
      <c r="T10" s="36"/>
      <c r="U10" s="149"/>
      <c r="V10" s="146"/>
    </row>
    <row r="11" spans="2:22" ht="16" customHeight="1" thickBot="1" x14ac:dyDescent="0.4">
      <c r="B11" s="145"/>
      <c r="C11" s="145"/>
      <c r="D11" s="97"/>
      <c r="E11" s="115"/>
      <c r="F11" s="97"/>
      <c r="G11" s="97"/>
      <c r="H11" s="149"/>
      <c r="P11" s="145"/>
      <c r="Q11" s="97"/>
      <c r="R11" s="115"/>
      <c r="S11" s="97"/>
      <c r="T11" s="97"/>
      <c r="U11" s="149"/>
      <c r="V11" s="146"/>
    </row>
    <row r="12" spans="2:22" ht="31" thickTop="1" thickBot="1" x14ac:dyDescent="0.4">
      <c r="B12" s="145"/>
      <c r="C12" s="145"/>
      <c r="D12" s="151" t="s">
        <v>49</v>
      </c>
      <c r="E12" s="152" t="s">
        <v>50</v>
      </c>
      <c r="F12" s="152" t="s">
        <v>51</v>
      </c>
      <c r="G12" s="152" t="s">
        <v>52</v>
      </c>
      <c r="H12" s="149"/>
      <c r="P12" s="145"/>
      <c r="Q12" s="151" t="s">
        <v>49</v>
      </c>
      <c r="R12" s="152" t="s">
        <v>50</v>
      </c>
      <c r="S12" s="152" t="s">
        <v>51</v>
      </c>
      <c r="T12" s="152" t="s">
        <v>52</v>
      </c>
      <c r="U12" s="149"/>
      <c r="V12" s="146"/>
    </row>
    <row r="13" spans="2:22" ht="31" thickTop="1" thickBot="1" x14ac:dyDescent="0.4">
      <c r="B13" s="145"/>
      <c r="C13" s="145"/>
      <c r="D13" s="37">
        <v>1</v>
      </c>
      <c r="E13" s="38">
        <f>IF(D13&gt;0,0, "N A")</f>
        <v>0</v>
      </c>
      <c r="F13" s="38">
        <f>IF(D13&gt;0,$G$6, "N A")</f>
        <v>0</v>
      </c>
      <c r="G13" s="39" t="e">
        <f>IF(D13&gt;0,FV(NOMINAL($G$8,12)/12,12,-F13,-E13,1), "N A")</f>
        <v>#NUM!</v>
      </c>
      <c r="H13" s="149"/>
      <c r="P13" s="145"/>
      <c r="Q13" s="37">
        <v>1</v>
      </c>
      <c r="R13" s="38">
        <f>IF(Q13&gt;0,0, "N A")</f>
        <v>0</v>
      </c>
      <c r="S13" s="38">
        <f>IF(Q13&gt;0,$G$6, "N A")</f>
        <v>0</v>
      </c>
      <c r="T13" s="39" t="e">
        <f>IF(Q13&gt;0,FV(NOMINAL($T$8,12)/12,12,-S13,-R13,1), "N A")</f>
        <v>#NUM!</v>
      </c>
      <c r="U13" s="149"/>
      <c r="V13" s="146"/>
    </row>
    <row r="14" spans="2:22" ht="31" thickTop="1" thickBot="1" x14ac:dyDescent="0.4">
      <c r="B14" s="145"/>
      <c r="C14" s="145"/>
      <c r="D14" s="37" t="str">
        <f>IF(D13+1&gt;$G$7+$G$10,"N A",D13+1)</f>
        <v>N A</v>
      </c>
      <c r="E14" s="39" t="str">
        <f>IF(D14= "N A", "N A",G13)</f>
        <v>N A</v>
      </c>
      <c r="F14" s="38">
        <f>IF(D14&lt;=$G$7,F13+F13*$G$9,0)</f>
        <v>0</v>
      </c>
      <c r="G14" s="39" t="str">
        <f>IF(D14= "N A", "N A",FV(NOMINAL($G$8,12)/12,12,-F14,-E14,1))</f>
        <v>N A</v>
      </c>
      <c r="H14" s="149"/>
      <c r="J14" s="127" t="s">
        <v>53</v>
      </c>
      <c r="K14" s="128"/>
      <c r="L14" s="128"/>
      <c r="M14" s="128"/>
      <c r="N14" s="129"/>
      <c r="P14" s="145"/>
      <c r="Q14" s="37" t="str">
        <f>IF(Q13+1&gt;$T$7+$T$10,"N A",Q13+1)</f>
        <v>N A</v>
      </c>
      <c r="R14" s="39" t="str">
        <f>IF(Q14= "N A", "N A",T13)</f>
        <v>N A</v>
      </c>
      <c r="S14" s="38">
        <f>IF(Q14&lt;=$T$7,S13+$T$9,0)</f>
        <v>0</v>
      </c>
      <c r="T14" s="39" t="str">
        <f>IF(Q14= "N A", "N A",FV(NOMINAL($T$8,12)/12,12,-S14,-R14,1))</f>
        <v>N A</v>
      </c>
      <c r="U14" s="149"/>
      <c r="V14" s="146"/>
    </row>
    <row r="15" spans="2:22" ht="31" thickTop="1" thickBot="1" x14ac:dyDescent="0.4">
      <c r="B15" s="145"/>
      <c r="C15" s="145"/>
      <c r="D15" s="37" t="e">
        <f t="shared" ref="D15:D78" si="0">IF(D14+1&gt;$G$7+$G$10,"N A",D14+1)</f>
        <v>#VALUE!</v>
      </c>
      <c r="E15" s="39" t="e">
        <f t="shared" ref="E15:E78" si="1">IF(D15= "N A", "N A",G14)</f>
        <v>#VALUE!</v>
      </c>
      <c r="F15" s="38" t="e">
        <f t="shared" ref="F15:F78" si="2">IF(D15&lt;=$G$7,F14+F14*$G$9,0)</f>
        <v>#VALUE!</v>
      </c>
      <c r="G15" s="39" t="e">
        <f t="shared" ref="G15:G78" si="3">IF(D15= "N A", "N A",FV(NOMINAL($G$8,12)/12,12,-F15,-E15,1))</f>
        <v>#VALUE!</v>
      </c>
      <c r="H15" s="149"/>
      <c r="J15" s="130" t="s">
        <v>54</v>
      </c>
      <c r="K15" s="153" t="s">
        <v>55</v>
      </c>
      <c r="L15" s="154"/>
      <c r="M15" s="154"/>
      <c r="N15" s="154"/>
      <c r="P15" s="145"/>
      <c r="Q15" s="37" t="e">
        <f t="shared" ref="Q15:Q78" si="4">IF(Q14+1&gt;$T$7+$T$10,"N A",Q14+1)</f>
        <v>#VALUE!</v>
      </c>
      <c r="R15" s="39" t="e">
        <f t="shared" ref="R15:R78" si="5">IF(Q15= "N A", "N A",T14)</f>
        <v>#VALUE!</v>
      </c>
      <c r="S15" s="38" t="e">
        <f t="shared" ref="S15:S78" si="6">IF(Q15&lt;=$T$7,S14+$T$9,0)</f>
        <v>#VALUE!</v>
      </c>
      <c r="T15" s="39" t="e">
        <f t="shared" ref="T15:T78" si="7">IF(Q15= "N A", "N A",FV(NOMINAL($T$8,12)/12,12,-S15,-R15,1))</f>
        <v>#VALUE!</v>
      </c>
      <c r="U15" s="149"/>
      <c r="V15" s="146"/>
    </row>
    <row r="16" spans="2:22" ht="31" thickTop="1" thickBot="1" x14ac:dyDescent="0.4">
      <c r="B16" s="145"/>
      <c r="C16" s="145"/>
      <c r="D16" s="37" t="e">
        <f t="shared" si="0"/>
        <v>#VALUE!</v>
      </c>
      <c r="E16" s="39" t="e">
        <f t="shared" si="1"/>
        <v>#VALUE!</v>
      </c>
      <c r="F16" s="38" t="e">
        <f t="shared" si="2"/>
        <v>#VALUE!</v>
      </c>
      <c r="G16" s="39" t="e">
        <f t="shared" si="3"/>
        <v>#VALUE!</v>
      </c>
      <c r="H16" s="149"/>
      <c r="J16" s="130" t="s">
        <v>56</v>
      </c>
      <c r="K16" s="155" t="s">
        <v>57</v>
      </c>
      <c r="L16" s="156"/>
      <c r="M16" s="156"/>
      <c r="N16" s="156"/>
      <c r="P16" s="145"/>
      <c r="Q16" s="37" t="e">
        <f t="shared" si="4"/>
        <v>#VALUE!</v>
      </c>
      <c r="R16" s="39" t="e">
        <f t="shared" si="5"/>
        <v>#VALUE!</v>
      </c>
      <c r="S16" s="38" t="e">
        <f t="shared" si="6"/>
        <v>#VALUE!</v>
      </c>
      <c r="T16" s="39" t="e">
        <f t="shared" si="7"/>
        <v>#VALUE!</v>
      </c>
      <c r="U16" s="149"/>
      <c r="V16" s="146"/>
    </row>
    <row r="17" spans="2:22" ht="31" thickTop="1" thickBot="1" x14ac:dyDescent="0.4">
      <c r="B17" s="145"/>
      <c r="C17" s="145"/>
      <c r="D17" s="37" t="e">
        <f t="shared" si="0"/>
        <v>#VALUE!</v>
      </c>
      <c r="E17" s="39" t="e">
        <f t="shared" si="1"/>
        <v>#VALUE!</v>
      </c>
      <c r="F17" s="38" t="e">
        <f t="shared" si="2"/>
        <v>#VALUE!</v>
      </c>
      <c r="G17" s="39" t="e">
        <f t="shared" si="3"/>
        <v>#VALUE!</v>
      </c>
      <c r="H17" s="149"/>
      <c r="J17" s="135" t="s">
        <v>58</v>
      </c>
      <c r="K17" s="157" t="s">
        <v>59</v>
      </c>
      <c r="L17" s="158"/>
      <c r="M17" s="158"/>
      <c r="N17" s="155"/>
      <c r="P17" s="145"/>
      <c r="Q17" s="37" t="e">
        <f t="shared" si="4"/>
        <v>#VALUE!</v>
      </c>
      <c r="R17" s="39" t="e">
        <f t="shared" si="5"/>
        <v>#VALUE!</v>
      </c>
      <c r="S17" s="38" t="e">
        <f t="shared" si="6"/>
        <v>#VALUE!</v>
      </c>
      <c r="T17" s="39" t="e">
        <f t="shared" si="7"/>
        <v>#VALUE!</v>
      </c>
      <c r="U17" s="149"/>
      <c r="V17" s="146"/>
    </row>
    <row r="18" spans="2:22" ht="31" thickTop="1" thickBot="1" x14ac:dyDescent="0.4">
      <c r="B18" s="145"/>
      <c r="C18" s="145"/>
      <c r="D18" s="37" t="e">
        <f t="shared" si="0"/>
        <v>#VALUE!</v>
      </c>
      <c r="E18" s="39" t="e">
        <f t="shared" si="1"/>
        <v>#VALUE!</v>
      </c>
      <c r="F18" s="38" t="e">
        <f t="shared" si="2"/>
        <v>#VALUE!</v>
      </c>
      <c r="G18" s="39" t="e">
        <f t="shared" si="3"/>
        <v>#VALUE!</v>
      </c>
      <c r="H18" s="149"/>
      <c r="P18" s="145"/>
      <c r="Q18" s="37" t="e">
        <f t="shared" si="4"/>
        <v>#VALUE!</v>
      </c>
      <c r="R18" s="39" t="e">
        <f t="shared" si="5"/>
        <v>#VALUE!</v>
      </c>
      <c r="S18" s="38" t="e">
        <f t="shared" si="6"/>
        <v>#VALUE!</v>
      </c>
      <c r="T18" s="39" t="e">
        <f t="shared" si="7"/>
        <v>#VALUE!</v>
      </c>
      <c r="U18" s="149"/>
      <c r="V18" s="146"/>
    </row>
    <row r="19" spans="2:22" ht="31" thickTop="1" thickBot="1" x14ac:dyDescent="0.4">
      <c r="B19" s="145"/>
      <c r="C19" s="145"/>
      <c r="D19" s="37" t="e">
        <f t="shared" si="0"/>
        <v>#VALUE!</v>
      </c>
      <c r="E19" s="39" t="e">
        <f t="shared" si="1"/>
        <v>#VALUE!</v>
      </c>
      <c r="F19" s="38" t="e">
        <f t="shared" si="2"/>
        <v>#VALUE!</v>
      </c>
      <c r="G19" s="39" t="e">
        <f t="shared" si="3"/>
        <v>#VALUE!</v>
      </c>
      <c r="H19" s="149"/>
      <c r="P19" s="145"/>
      <c r="Q19" s="37" t="e">
        <f t="shared" si="4"/>
        <v>#VALUE!</v>
      </c>
      <c r="R19" s="39" t="e">
        <f t="shared" si="5"/>
        <v>#VALUE!</v>
      </c>
      <c r="S19" s="38" t="e">
        <f t="shared" si="6"/>
        <v>#VALUE!</v>
      </c>
      <c r="T19" s="39" t="e">
        <f t="shared" si="7"/>
        <v>#VALUE!</v>
      </c>
      <c r="U19" s="149"/>
      <c r="V19" s="146"/>
    </row>
    <row r="20" spans="2:22" ht="31" thickTop="1" thickBot="1" x14ac:dyDescent="0.4">
      <c r="B20" s="145"/>
      <c r="C20" s="145"/>
      <c r="D20" s="37" t="e">
        <f t="shared" si="0"/>
        <v>#VALUE!</v>
      </c>
      <c r="E20" s="39" t="e">
        <f t="shared" si="1"/>
        <v>#VALUE!</v>
      </c>
      <c r="F20" s="38" t="e">
        <f t="shared" si="2"/>
        <v>#VALUE!</v>
      </c>
      <c r="G20" s="39" t="e">
        <f t="shared" si="3"/>
        <v>#VALUE!</v>
      </c>
      <c r="H20" s="149"/>
      <c r="J20" s="127" t="s">
        <v>60</v>
      </c>
      <c r="K20" s="128"/>
      <c r="L20" s="128"/>
      <c r="M20" s="128"/>
      <c r="N20" s="129"/>
      <c r="P20" s="145"/>
      <c r="Q20" s="37" t="e">
        <f t="shared" si="4"/>
        <v>#VALUE!</v>
      </c>
      <c r="R20" s="39" t="e">
        <f t="shared" si="5"/>
        <v>#VALUE!</v>
      </c>
      <c r="S20" s="38" t="e">
        <f t="shared" si="6"/>
        <v>#VALUE!</v>
      </c>
      <c r="T20" s="39" t="e">
        <f t="shared" si="7"/>
        <v>#VALUE!</v>
      </c>
      <c r="U20" s="149"/>
      <c r="V20" s="146"/>
    </row>
    <row r="21" spans="2:22" ht="31" thickTop="1" thickBot="1" x14ac:dyDescent="0.4">
      <c r="B21" s="145"/>
      <c r="C21" s="145"/>
      <c r="D21" s="37" t="e">
        <f t="shared" si="0"/>
        <v>#VALUE!</v>
      </c>
      <c r="E21" s="39" t="e">
        <f t="shared" si="1"/>
        <v>#VALUE!</v>
      </c>
      <c r="F21" s="38" t="e">
        <f t="shared" si="2"/>
        <v>#VALUE!</v>
      </c>
      <c r="G21" s="39" t="e">
        <f t="shared" si="3"/>
        <v>#VALUE!</v>
      </c>
      <c r="H21" s="149"/>
      <c r="J21" s="130" t="s">
        <v>61</v>
      </c>
      <c r="K21" s="159" t="s">
        <v>62</v>
      </c>
      <c r="L21" s="160"/>
      <c r="M21" s="160"/>
      <c r="N21" s="161"/>
      <c r="P21" s="145"/>
      <c r="Q21" s="37" t="e">
        <f t="shared" si="4"/>
        <v>#VALUE!</v>
      </c>
      <c r="R21" s="39" t="e">
        <f t="shared" si="5"/>
        <v>#VALUE!</v>
      </c>
      <c r="S21" s="38" t="e">
        <f t="shared" si="6"/>
        <v>#VALUE!</v>
      </c>
      <c r="T21" s="39" t="e">
        <f t="shared" si="7"/>
        <v>#VALUE!</v>
      </c>
      <c r="U21" s="149"/>
      <c r="V21" s="146"/>
    </row>
    <row r="22" spans="2:22" ht="31" thickTop="1" thickBot="1" x14ac:dyDescent="0.4">
      <c r="B22" s="145"/>
      <c r="C22" s="145"/>
      <c r="D22" s="37" t="e">
        <f t="shared" si="0"/>
        <v>#VALUE!</v>
      </c>
      <c r="E22" s="39" t="e">
        <f t="shared" si="1"/>
        <v>#VALUE!</v>
      </c>
      <c r="F22" s="38" t="e">
        <f t="shared" si="2"/>
        <v>#VALUE!</v>
      </c>
      <c r="G22" s="39" t="e">
        <f t="shared" si="3"/>
        <v>#VALUE!</v>
      </c>
      <c r="H22" s="149"/>
      <c r="J22" s="130" t="s">
        <v>63</v>
      </c>
      <c r="K22" s="157" t="s">
        <v>64</v>
      </c>
      <c r="L22" s="162"/>
      <c r="M22" s="162"/>
      <c r="N22" s="163"/>
      <c r="P22" s="145"/>
      <c r="Q22" s="37" t="e">
        <f t="shared" si="4"/>
        <v>#VALUE!</v>
      </c>
      <c r="R22" s="39" t="e">
        <f t="shared" si="5"/>
        <v>#VALUE!</v>
      </c>
      <c r="S22" s="38" t="e">
        <f t="shared" si="6"/>
        <v>#VALUE!</v>
      </c>
      <c r="T22" s="39" t="e">
        <f t="shared" si="7"/>
        <v>#VALUE!</v>
      </c>
      <c r="U22" s="149"/>
      <c r="V22" s="146"/>
    </row>
    <row r="23" spans="2:22" ht="31" thickTop="1" thickBot="1" x14ac:dyDescent="0.4">
      <c r="B23" s="145"/>
      <c r="C23" s="145"/>
      <c r="D23" s="37" t="e">
        <f t="shared" si="0"/>
        <v>#VALUE!</v>
      </c>
      <c r="E23" s="39" t="e">
        <f t="shared" si="1"/>
        <v>#VALUE!</v>
      </c>
      <c r="F23" s="38" t="e">
        <f t="shared" si="2"/>
        <v>#VALUE!</v>
      </c>
      <c r="G23" s="39" t="e">
        <f t="shared" si="3"/>
        <v>#VALUE!</v>
      </c>
      <c r="H23" s="149"/>
      <c r="P23" s="145"/>
      <c r="Q23" s="37" t="e">
        <f t="shared" si="4"/>
        <v>#VALUE!</v>
      </c>
      <c r="R23" s="39" t="e">
        <f t="shared" si="5"/>
        <v>#VALUE!</v>
      </c>
      <c r="S23" s="38" t="e">
        <f t="shared" si="6"/>
        <v>#VALUE!</v>
      </c>
      <c r="T23" s="39" t="e">
        <f t="shared" si="7"/>
        <v>#VALUE!</v>
      </c>
      <c r="U23" s="149"/>
      <c r="V23" s="146"/>
    </row>
    <row r="24" spans="2:22" ht="31" thickTop="1" thickBot="1" x14ac:dyDescent="0.4">
      <c r="B24" s="145"/>
      <c r="C24" s="145"/>
      <c r="D24" s="37" t="e">
        <f t="shared" si="0"/>
        <v>#VALUE!</v>
      </c>
      <c r="E24" s="39" t="e">
        <f t="shared" si="1"/>
        <v>#VALUE!</v>
      </c>
      <c r="F24" s="38" t="e">
        <f t="shared" si="2"/>
        <v>#VALUE!</v>
      </c>
      <c r="G24" s="39" t="e">
        <f t="shared" si="3"/>
        <v>#VALUE!</v>
      </c>
      <c r="H24" s="149"/>
      <c r="P24" s="145"/>
      <c r="Q24" s="37" t="e">
        <f t="shared" si="4"/>
        <v>#VALUE!</v>
      </c>
      <c r="R24" s="39" t="e">
        <f t="shared" si="5"/>
        <v>#VALUE!</v>
      </c>
      <c r="S24" s="38" t="e">
        <f t="shared" si="6"/>
        <v>#VALUE!</v>
      </c>
      <c r="T24" s="39" t="e">
        <f t="shared" si="7"/>
        <v>#VALUE!</v>
      </c>
      <c r="U24" s="149"/>
      <c r="V24" s="146"/>
    </row>
    <row r="25" spans="2:22" ht="31" thickTop="1" thickBot="1" x14ac:dyDescent="0.4">
      <c r="B25" s="145"/>
      <c r="C25" s="145"/>
      <c r="D25" s="37" t="e">
        <f t="shared" si="0"/>
        <v>#VALUE!</v>
      </c>
      <c r="E25" s="39" t="e">
        <f t="shared" si="1"/>
        <v>#VALUE!</v>
      </c>
      <c r="F25" s="38" t="e">
        <f t="shared" si="2"/>
        <v>#VALUE!</v>
      </c>
      <c r="G25" s="39" t="e">
        <f t="shared" si="3"/>
        <v>#VALUE!</v>
      </c>
      <c r="H25" s="149"/>
      <c r="P25" s="145"/>
      <c r="Q25" s="37" t="e">
        <f t="shared" si="4"/>
        <v>#VALUE!</v>
      </c>
      <c r="R25" s="39" t="e">
        <f t="shared" si="5"/>
        <v>#VALUE!</v>
      </c>
      <c r="S25" s="38" t="e">
        <f t="shared" si="6"/>
        <v>#VALUE!</v>
      </c>
      <c r="T25" s="39" t="e">
        <f t="shared" si="7"/>
        <v>#VALUE!</v>
      </c>
      <c r="U25" s="149"/>
      <c r="V25" s="146"/>
    </row>
    <row r="26" spans="2:22" ht="31" thickTop="1" thickBot="1" x14ac:dyDescent="0.4">
      <c r="B26" s="145"/>
      <c r="C26" s="145"/>
      <c r="D26" s="37" t="e">
        <f t="shared" si="0"/>
        <v>#VALUE!</v>
      </c>
      <c r="E26" s="39" t="e">
        <f t="shared" si="1"/>
        <v>#VALUE!</v>
      </c>
      <c r="F26" s="38" t="e">
        <f t="shared" si="2"/>
        <v>#VALUE!</v>
      </c>
      <c r="G26" s="39" t="e">
        <f t="shared" si="3"/>
        <v>#VALUE!</v>
      </c>
      <c r="H26" s="149"/>
      <c r="P26" s="145"/>
      <c r="Q26" s="37" t="e">
        <f t="shared" si="4"/>
        <v>#VALUE!</v>
      </c>
      <c r="R26" s="39" t="e">
        <f t="shared" si="5"/>
        <v>#VALUE!</v>
      </c>
      <c r="S26" s="38" t="e">
        <f t="shared" si="6"/>
        <v>#VALUE!</v>
      </c>
      <c r="T26" s="39" t="e">
        <f t="shared" si="7"/>
        <v>#VALUE!</v>
      </c>
      <c r="U26" s="149"/>
      <c r="V26" s="146"/>
    </row>
    <row r="27" spans="2:22" ht="31" thickTop="1" thickBot="1" x14ac:dyDescent="0.4">
      <c r="B27" s="145"/>
      <c r="C27" s="145"/>
      <c r="D27" s="37" t="e">
        <f t="shared" si="0"/>
        <v>#VALUE!</v>
      </c>
      <c r="E27" s="39" t="e">
        <f t="shared" si="1"/>
        <v>#VALUE!</v>
      </c>
      <c r="F27" s="38" t="e">
        <f t="shared" si="2"/>
        <v>#VALUE!</v>
      </c>
      <c r="G27" s="39" t="e">
        <f t="shared" si="3"/>
        <v>#VALUE!</v>
      </c>
      <c r="H27" s="149"/>
      <c r="P27" s="145"/>
      <c r="Q27" s="37" t="e">
        <f t="shared" si="4"/>
        <v>#VALUE!</v>
      </c>
      <c r="R27" s="39" t="e">
        <f t="shared" si="5"/>
        <v>#VALUE!</v>
      </c>
      <c r="S27" s="38" t="e">
        <f t="shared" si="6"/>
        <v>#VALUE!</v>
      </c>
      <c r="T27" s="39" t="e">
        <f t="shared" si="7"/>
        <v>#VALUE!</v>
      </c>
      <c r="U27" s="149"/>
      <c r="V27" s="146"/>
    </row>
    <row r="28" spans="2:22" ht="31" thickTop="1" thickBot="1" x14ac:dyDescent="0.4">
      <c r="B28" s="145"/>
      <c r="C28" s="145"/>
      <c r="D28" s="37" t="e">
        <f t="shared" si="0"/>
        <v>#VALUE!</v>
      </c>
      <c r="E28" s="39" t="e">
        <f t="shared" si="1"/>
        <v>#VALUE!</v>
      </c>
      <c r="F28" s="38" t="e">
        <f t="shared" si="2"/>
        <v>#VALUE!</v>
      </c>
      <c r="G28" s="39" t="e">
        <f t="shared" si="3"/>
        <v>#VALUE!</v>
      </c>
      <c r="H28" s="149"/>
      <c r="P28" s="145"/>
      <c r="Q28" s="37" t="e">
        <f t="shared" si="4"/>
        <v>#VALUE!</v>
      </c>
      <c r="R28" s="39" t="e">
        <f t="shared" si="5"/>
        <v>#VALUE!</v>
      </c>
      <c r="S28" s="38" t="e">
        <f t="shared" si="6"/>
        <v>#VALUE!</v>
      </c>
      <c r="T28" s="39" t="e">
        <f t="shared" si="7"/>
        <v>#VALUE!</v>
      </c>
      <c r="U28" s="149"/>
      <c r="V28" s="146"/>
    </row>
    <row r="29" spans="2:22" ht="31" thickTop="1" thickBot="1" x14ac:dyDescent="0.4">
      <c r="B29" s="145"/>
      <c r="C29" s="145"/>
      <c r="D29" s="37" t="e">
        <f t="shared" si="0"/>
        <v>#VALUE!</v>
      </c>
      <c r="E29" s="39" t="e">
        <f t="shared" si="1"/>
        <v>#VALUE!</v>
      </c>
      <c r="F29" s="38" t="e">
        <f t="shared" si="2"/>
        <v>#VALUE!</v>
      </c>
      <c r="G29" s="39" t="e">
        <f t="shared" si="3"/>
        <v>#VALUE!</v>
      </c>
      <c r="H29" s="149"/>
      <c r="P29" s="145"/>
      <c r="Q29" s="37" t="e">
        <f t="shared" si="4"/>
        <v>#VALUE!</v>
      </c>
      <c r="R29" s="39" t="e">
        <f t="shared" si="5"/>
        <v>#VALUE!</v>
      </c>
      <c r="S29" s="38" t="e">
        <f t="shared" si="6"/>
        <v>#VALUE!</v>
      </c>
      <c r="T29" s="39" t="e">
        <f t="shared" si="7"/>
        <v>#VALUE!</v>
      </c>
      <c r="U29" s="149"/>
      <c r="V29" s="146"/>
    </row>
    <row r="30" spans="2:22" ht="31" thickTop="1" thickBot="1" x14ac:dyDescent="0.4">
      <c r="B30" s="145"/>
      <c r="C30" s="145"/>
      <c r="D30" s="37" t="e">
        <f t="shared" si="0"/>
        <v>#VALUE!</v>
      </c>
      <c r="E30" s="39" t="e">
        <f t="shared" si="1"/>
        <v>#VALUE!</v>
      </c>
      <c r="F30" s="38" t="e">
        <f t="shared" si="2"/>
        <v>#VALUE!</v>
      </c>
      <c r="G30" s="39" t="e">
        <f t="shared" si="3"/>
        <v>#VALUE!</v>
      </c>
      <c r="H30" s="149"/>
      <c r="P30" s="145"/>
      <c r="Q30" s="37" t="e">
        <f t="shared" si="4"/>
        <v>#VALUE!</v>
      </c>
      <c r="R30" s="39" t="e">
        <f t="shared" si="5"/>
        <v>#VALUE!</v>
      </c>
      <c r="S30" s="38" t="e">
        <f t="shared" si="6"/>
        <v>#VALUE!</v>
      </c>
      <c r="T30" s="39" t="e">
        <f t="shared" si="7"/>
        <v>#VALUE!</v>
      </c>
      <c r="U30" s="149"/>
      <c r="V30" s="146"/>
    </row>
    <row r="31" spans="2:22" ht="31" thickTop="1" thickBot="1" x14ac:dyDescent="0.4">
      <c r="B31" s="145"/>
      <c r="C31" s="145"/>
      <c r="D31" s="37" t="e">
        <f t="shared" si="0"/>
        <v>#VALUE!</v>
      </c>
      <c r="E31" s="39" t="e">
        <f t="shared" si="1"/>
        <v>#VALUE!</v>
      </c>
      <c r="F31" s="38" t="e">
        <f t="shared" si="2"/>
        <v>#VALUE!</v>
      </c>
      <c r="G31" s="39" t="e">
        <f t="shared" si="3"/>
        <v>#VALUE!</v>
      </c>
      <c r="H31" s="149"/>
      <c r="P31" s="145"/>
      <c r="Q31" s="37" t="e">
        <f t="shared" si="4"/>
        <v>#VALUE!</v>
      </c>
      <c r="R31" s="39" t="e">
        <f t="shared" si="5"/>
        <v>#VALUE!</v>
      </c>
      <c r="S31" s="38" t="e">
        <f t="shared" si="6"/>
        <v>#VALUE!</v>
      </c>
      <c r="T31" s="39" t="e">
        <f t="shared" si="7"/>
        <v>#VALUE!</v>
      </c>
      <c r="U31" s="149"/>
      <c r="V31" s="146"/>
    </row>
    <row r="32" spans="2:22" ht="31" thickTop="1" thickBot="1" x14ac:dyDescent="0.4">
      <c r="B32" s="145"/>
      <c r="C32" s="145"/>
      <c r="D32" s="37" t="e">
        <f t="shared" si="0"/>
        <v>#VALUE!</v>
      </c>
      <c r="E32" s="39" t="e">
        <f t="shared" si="1"/>
        <v>#VALUE!</v>
      </c>
      <c r="F32" s="38" t="e">
        <f t="shared" si="2"/>
        <v>#VALUE!</v>
      </c>
      <c r="G32" s="39" t="e">
        <f t="shared" si="3"/>
        <v>#VALUE!</v>
      </c>
      <c r="H32" s="149"/>
      <c r="P32" s="145"/>
      <c r="Q32" s="37" t="e">
        <f t="shared" si="4"/>
        <v>#VALUE!</v>
      </c>
      <c r="R32" s="39" t="e">
        <f t="shared" si="5"/>
        <v>#VALUE!</v>
      </c>
      <c r="S32" s="38" t="e">
        <f t="shared" si="6"/>
        <v>#VALUE!</v>
      </c>
      <c r="T32" s="39" t="e">
        <f t="shared" si="7"/>
        <v>#VALUE!</v>
      </c>
      <c r="U32" s="149"/>
      <c r="V32" s="146"/>
    </row>
    <row r="33" spans="2:22" ht="31" thickTop="1" thickBot="1" x14ac:dyDescent="0.4">
      <c r="B33" s="145"/>
      <c r="C33" s="145"/>
      <c r="D33" s="37" t="e">
        <f t="shared" si="0"/>
        <v>#VALUE!</v>
      </c>
      <c r="E33" s="39" t="e">
        <f t="shared" si="1"/>
        <v>#VALUE!</v>
      </c>
      <c r="F33" s="38" t="e">
        <f t="shared" si="2"/>
        <v>#VALUE!</v>
      </c>
      <c r="G33" s="39" t="e">
        <f t="shared" si="3"/>
        <v>#VALUE!</v>
      </c>
      <c r="H33" s="149"/>
      <c r="P33" s="145"/>
      <c r="Q33" s="37" t="e">
        <f t="shared" si="4"/>
        <v>#VALUE!</v>
      </c>
      <c r="R33" s="39" t="e">
        <f t="shared" si="5"/>
        <v>#VALUE!</v>
      </c>
      <c r="S33" s="38" t="e">
        <f t="shared" si="6"/>
        <v>#VALUE!</v>
      </c>
      <c r="T33" s="39" t="e">
        <f t="shared" si="7"/>
        <v>#VALUE!</v>
      </c>
      <c r="U33" s="149"/>
      <c r="V33" s="146"/>
    </row>
    <row r="34" spans="2:22" ht="31" thickTop="1" thickBot="1" x14ac:dyDescent="0.4">
      <c r="B34" s="145"/>
      <c r="C34" s="145"/>
      <c r="D34" s="37" t="e">
        <f t="shared" si="0"/>
        <v>#VALUE!</v>
      </c>
      <c r="E34" s="39" t="e">
        <f t="shared" si="1"/>
        <v>#VALUE!</v>
      </c>
      <c r="F34" s="38" t="e">
        <f t="shared" si="2"/>
        <v>#VALUE!</v>
      </c>
      <c r="G34" s="39" t="e">
        <f t="shared" si="3"/>
        <v>#VALUE!</v>
      </c>
      <c r="H34" s="149"/>
      <c r="P34" s="145"/>
      <c r="Q34" s="37" t="e">
        <f t="shared" si="4"/>
        <v>#VALUE!</v>
      </c>
      <c r="R34" s="39" t="e">
        <f t="shared" si="5"/>
        <v>#VALUE!</v>
      </c>
      <c r="S34" s="38" t="e">
        <f t="shared" si="6"/>
        <v>#VALUE!</v>
      </c>
      <c r="T34" s="39" t="e">
        <f t="shared" si="7"/>
        <v>#VALUE!</v>
      </c>
      <c r="U34" s="149"/>
      <c r="V34" s="146"/>
    </row>
    <row r="35" spans="2:22" ht="31" thickTop="1" thickBot="1" x14ac:dyDescent="0.4">
      <c r="B35" s="145"/>
      <c r="C35" s="145"/>
      <c r="D35" s="37" t="e">
        <f t="shared" si="0"/>
        <v>#VALUE!</v>
      </c>
      <c r="E35" s="39" t="e">
        <f t="shared" si="1"/>
        <v>#VALUE!</v>
      </c>
      <c r="F35" s="38" t="e">
        <f t="shared" si="2"/>
        <v>#VALUE!</v>
      </c>
      <c r="G35" s="39" t="e">
        <f t="shared" si="3"/>
        <v>#VALUE!</v>
      </c>
      <c r="H35" s="149"/>
      <c r="P35" s="145"/>
      <c r="Q35" s="37" t="e">
        <f t="shared" si="4"/>
        <v>#VALUE!</v>
      </c>
      <c r="R35" s="39" t="e">
        <f t="shared" si="5"/>
        <v>#VALUE!</v>
      </c>
      <c r="S35" s="38" t="e">
        <f t="shared" si="6"/>
        <v>#VALUE!</v>
      </c>
      <c r="T35" s="39" t="e">
        <f t="shared" si="7"/>
        <v>#VALUE!</v>
      </c>
      <c r="U35" s="149"/>
      <c r="V35" s="146"/>
    </row>
    <row r="36" spans="2:22" ht="31" thickTop="1" thickBot="1" x14ac:dyDescent="0.4">
      <c r="B36" s="145"/>
      <c r="C36" s="145"/>
      <c r="D36" s="37" t="e">
        <f t="shared" si="0"/>
        <v>#VALUE!</v>
      </c>
      <c r="E36" s="39" t="e">
        <f t="shared" si="1"/>
        <v>#VALUE!</v>
      </c>
      <c r="F36" s="38" t="e">
        <f t="shared" si="2"/>
        <v>#VALUE!</v>
      </c>
      <c r="G36" s="39" t="e">
        <f t="shared" si="3"/>
        <v>#VALUE!</v>
      </c>
      <c r="H36" s="149"/>
      <c r="P36" s="145"/>
      <c r="Q36" s="37" t="e">
        <f t="shared" si="4"/>
        <v>#VALUE!</v>
      </c>
      <c r="R36" s="39" t="e">
        <f t="shared" si="5"/>
        <v>#VALUE!</v>
      </c>
      <c r="S36" s="38" t="e">
        <f t="shared" si="6"/>
        <v>#VALUE!</v>
      </c>
      <c r="T36" s="39" t="e">
        <f t="shared" si="7"/>
        <v>#VALUE!</v>
      </c>
      <c r="U36" s="149"/>
      <c r="V36" s="146"/>
    </row>
    <row r="37" spans="2:22" ht="31" thickTop="1" thickBot="1" x14ac:dyDescent="0.4">
      <c r="B37" s="145"/>
      <c r="C37" s="145"/>
      <c r="D37" s="37" t="e">
        <f t="shared" si="0"/>
        <v>#VALUE!</v>
      </c>
      <c r="E37" s="39" t="e">
        <f t="shared" si="1"/>
        <v>#VALUE!</v>
      </c>
      <c r="F37" s="38" t="e">
        <f t="shared" si="2"/>
        <v>#VALUE!</v>
      </c>
      <c r="G37" s="39" t="e">
        <f t="shared" si="3"/>
        <v>#VALUE!</v>
      </c>
      <c r="H37" s="149"/>
      <c r="P37" s="145"/>
      <c r="Q37" s="37" t="e">
        <f t="shared" si="4"/>
        <v>#VALUE!</v>
      </c>
      <c r="R37" s="39" t="e">
        <f t="shared" si="5"/>
        <v>#VALUE!</v>
      </c>
      <c r="S37" s="38" t="e">
        <f t="shared" si="6"/>
        <v>#VALUE!</v>
      </c>
      <c r="T37" s="39" t="e">
        <f t="shared" si="7"/>
        <v>#VALUE!</v>
      </c>
      <c r="U37" s="149"/>
      <c r="V37" s="146"/>
    </row>
    <row r="38" spans="2:22" ht="31" thickTop="1" thickBot="1" x14ac:dyDescent="0.4">
      <c r="B38" s="145"/>
      <c r="C38" s="145"/>
      <c r="D38" s="37" t="e">
        <f t="shared" si="0"/>
        <v>#VALUE!</v>
      </c>
      <c r="E38" s="39" t="e">
        <f t="shared" si="1"/>
        <v>#VALUE!</v>
      </c>
      <c r="F38" s="38" t="e">
        <f t="shared" si="2"/>
        <v>#VALUE!</v>
      </c>
      <c r="G38" s="39" t="e">
        <f t="shared" si="3"/>
        <v>#VALUE!</v>
      </c>
      <c r="H38" s="149"/>
      <c r="P38" s="145"/>
      <c r="Q38" s="37" t="e">
        <f t="shared" si="4"/>
        <v>#VALUE!</v>
      </c>
      <c r="R38" s="39" t="e">
        <f t="shared" si="5"/>
        <v>#VALUE!</v>
      </c>
      <c r="S38" s="38" t="e">
        <f t="shared" si="6"/>
        <v>#VALUE!</v>
      </c>
      <c r="T38" s="39" t="e">
        <f t="shared" si="7"/>
        <v>#VALUE!</v>
      </c>
      <c r="U38" s="149"/>
      <c r="V38" s="146"/>
    </row>
    <row r="39" spans="2:22" ht="31" thickTop="1" thickBot="1" x14ac:dyDescent="0.4">
      <c r="B39" s="145"/>
      <c r="C39" s="145"/>
      <c r="D39" s="37" t="e">
        <f t="shared" si="0"/>
        <v>#VALUE!</v>
      </c>
      <c r="E39" s="39" t="e">
        <f t="shared" si="1"/>
        <v>#VALUE!</v>
      </c>
      <c r="F39" s="38" t="e">
        <f t="shared" si="2"/>
        <v>#VALUE!</v>
      </c>
      <c r="G39" s="39" t="e">
        <f t="shared" si="3"/>
        <v>#VALUE!</v>
      </c>
      <c r="H39" s="149"/>
      <c r="P39" s="145"/>
      <c r="Q39" s="37" t="e">
        <f t="shared" si="4"/>
        <v>#VALUE!</v>
      </c>
      <c r="R39" s="39" t="e">
        <f t="shared" si="5"/>
        <v>#VALUE!</v>
      </c>
      <c r="S39" s="38" t="e">
        <f t="shared" si="6"/>
        <v>#VALUE!</v>
      </c>
      <c r="T39" s="39" t="e">
        <f t="shared" si="7"/>
        <v>#VALUE!</v>
      </c>
      <c r="U39" s="149"/>
      <c r="V39" s="146"/>
    </row>
    <row r="40" spans="2:22" ht="31" thickTop="1" thickBot="1" x14ac:dyDescent="0.4">
      <c r="B40" s="145"/>
      <c r="C40" s="145"/>
      <c r="D40" s="37" t="e">
        <f t="shared" si="0"/>
        <v>#VALUE!</v>
      </c>
      <c r="E40" s="39" t="e">
        <f t="shared" si="1"/>
        <v>#VALUE!</v>
      </c>
      <c r="F40" s="38" t="e">
        <f t="shared" si="2"/>
        <v>#VALUE!</v>
      </c>
      <c r="G40" s="39" t="e">
        <f t="shared" si="3"/>
        <v>#VALUE!</v>
      </c>
      <c r="H40" s="149"/>
      <c r="P40" s="145"/>
      <c r="Q40" s="37" t="e">
        <f t="shared" si="4"/>
        <v>#VALUE!</v>
      </c>
      <c r="R40" s="39" t="e">
        <f t="shared" si="5"/>
        <v>#VALUE!</v>
      </c>
      <c r="S40" s="38" t="e">
        <f t="shared" si="6"/>
        <v>#VALUE!</v>
      </c>
      <c r="T40" s="39" t="e">
        <f t="shared" si="7"/>
        <v>#VALUE!</v>
      </c>
      <c r="U40" s="149"/>
      <c r="V40" s="146"/>
    </row>
    <row r="41" spans="2:22" ht="31" thickTop="1" thickBot="1" x14ac:dyDescent="0.4">
      <c r="B41" s="145"/>
      <c r="C41" s="145"/>
      <c r="D41" s="37" t="e">
        <f t="shared" si="0"/>
        <v>#VALUE!</v>
      </c>
      <c r="E41" s="39" t="e">
        <f t="shared" si="1"/>
        <v>#VALUE!</v>
      </c>
      <c r="F41" s="38" t="e">
        <f t="shared" si="2"/>
        <v>#VALUE!</v>
      </c>
      <c r="G41" s="39" t="e">
        <f t="shared" si="3"/>
        <v>#VALUE!</v>
      </c>
      <c r="H41" s="149"/>
      <c r="P41" s="145"/>
      <c r="Q41" s="37" t="e">
        <f t="shared" si="4"/>
        <v>#VALUE!</v>
      </c>
      <c r="R41" s="39" t="e">
        <f t="shared" si="5"/>
        <v>#VALUE!</v>
      </c>
      <c r="S41" s="38" t="e">
        <f t="shared" si="6"/>
        <v>#VALUE!</v>
      </c>
      <c r="T41" s="39" t="e">
        <f t="shared" si="7"/>
        <v>#VALUE!</v>
      </c>
      <c r="U41" s="149"/>
      <c r="V41" s="146"/>
    </row>
    <row r="42" spans="2:22" ht="31" thickTop="1" thickBot="1" x14ac:dyDescent="0.4">
      <c r="B42" s="145"/>
      <c r="C42" s="145"/>
      <c r="D42" s="37" t="e">
        <f t="shared" si="0"/>
        <v>#VALUE!</v>
      </c>
      <c r="E42" s="39" t="e">
        <f t="shared" si="1"/>
        <v>#VALUE!</v>
      </c>
      <c r="F42" s="38" t="e">
        <f t="shared" si="2"/>
        <v>#VALUE!</v>
      </c>
      <c r="G42" s="39" t="e">
        <f t="shared" si="3"/>
        <v>#VALUE!</v>
      </c>
      <c r="H42" s="149"/>
      <c r="P42" s="145"/>
      <c r="Q42" s="37" t="e">
        <f t="shared" si="4"/>
        <v>#VALUE!</v>
      </c>
      <c r="R42" s="39" t="e">
        <f t="shared" si="5"/>
        <v>#VALUE!</v>
      </c>
      <c r="S42" s="38" t="e">
        <f t="shared" si="6"/>
        <v>#VALUE!</v>
      </c>
      <c r="T42" s="39" t="e">
        <f t="shared" si="7"/>
        <v>#VALUE!</v>
      </c>
      <c r="U42" s="149"/>
      <c r="V42" s="146"/>
    </row>
    <row r="43" spans="2:22" ht="31" thickTop="1" thickBot="1" x14ac:dyDescent="0.4">
      <c r="B43" s="145"/>
      <c r="C43" s="145"/>
      <c r="D43" s="37" t="e">
        <f t="shared" si="0"/>
        <v>#VALUE!</v>
      </c>
      <c r="E43" s="39" t="e">
        <f t="shared" si="1"/>
        <v>#VALUE!</v>
      </c>
      <c r="F43" s="38" t="e">
        <f t="shared" si="2"/>
        <v>#VALUE!</v>
      </c>
      <c r="G43" s="39" t="e">
        <f t="shared" si="3"/>
        <v>#VALUE!</v>
      </c>
      <c r="H43" s="149"/>
      <c r="P43" s="145"/>
      <c r="Q43" s="37" t="e">
        <f t="shared" si="4"/>
        <v>#VALUE!</v>
      </c>
      <c r="R43" s="39" t="e">
        <f t="shared" si="5"/>
        <v>#VALUE!</v>
      </c>
      <c r="S43" s="38" t="e">
        <f t="shared" si="6"/>
        <v>#VALUE!</v>
      </c>
      <c r="T43" s="39" t="e">
        <f t="shared" si="7"/>
        <v>#VALUE!</v>
      </c>
      <c r="U43" s="149"/>
      <c r="V43" s="146"/>
    </row>
    <row r="44" spans="2:22" ht="31" thickTop="1" thickBot="1" x14ac:dyDescent="0.4">
      <c r="B44" s="145"/>
      <c r="C44" s="145"/>
      <c r="D44" s="37" t="e">
        <f t="shared" si="0"/>
        <v>#VALUE!</v>
      </c>
      <c r="E44" s="39" t="e">
        <f t="shared" si="1"/>
        <v>#VALUE!</v>
      </c>
      <c r="F44" s="38" t="e">
        <f t="shared" si="2"/>
        <v>#VALUE!</v>
      </c>
      <c r="G44" s="39" t="e">
        <f t="shared" si="3"/>
        <v>#VALUE!</v>
      </c>
      <c r="H44" s="149"/>
      <c r="P44" s="145"/>
      <c r="Q44" s="37" t="e">
        <f t="shared" si="4"/>
        <v>#VALUE!</v>
      </c>
      <c r="R44" s="39" t="e">
        <f t="shared" si="5"/>
        <v>#VALUE!</v>
      </c>
      <c r="S44" s="38" t="e">
        <f t="shared" si="6"/>
        <v>#VALUE!</v>
      </c>
      <c r="T44" s="39" t="e">
        <f t="shared" si="7"/>
        <v>#VALUE!</v>
      </c>
      <c r="U44" s="149"/>
      <c r="V44" s="146"/>
    </row>
    <row r="45" spans="2:22" ht="31" thickTop="1" thickBot="1" x14ac:dyDescent="0.4">
      <c r="B45" s="145"/>
      <c r="C45" s="145"/>
      <c r="D45" s="37" t="e">
        <f t="shared" si="0"/>
        <v>#VALUE!</v>
      </c>
      <c r="E45" s="39" t="e">
        <f t="shared" si="1"/>
        <v>#VALUE!</v>
      </c>
      <c r="F45" s="38" t="e">
        <f t="shared" si="2"/>
        <v>#VALUE!</v>
      </c>
      <c r="G45" s="39" t="e">
        <f t="shared" si="3"/>
        <v>#VALUE!</v>
      </c>
      <c r="H45" s="149"/>
      <c r="P45" s="145"/>
      <c r="Q45" s="37" t="e">
        <f t="shared" si="4"/>
        <v>#VALUE!</v>
      </c>
      <c r="R45" s="39" t="e">
        <f t="shared" si="5"/>
        <v>#VALUE!</v>
      </c>
      <c r="S45" s="38" t="e">
        <f t="shared" si="6"/>
        <v>#VALUE!</v>
      </c>
      <c r="T45" s="39" t="e">
        <f t="shared" si="7"/>
        <v>#VALUE!</v>
      </c>
      <c r="U45" s="149"/>
      <c r="V45" s="146"/>
    </row>
    <row r="46" spans="2:22" ht="31" thickTop="1" thickBot="1" x14ac:dyDescent="0.4">
      <c r="B46" s="145"/>
      <c r="C46" s="145"/>
      <c r="D46" s="37" t="e">
        <f t="shared" si="0"/>
        <v>#VALUE!</v>
      </c>
      <c r="E46" s="39" t="e">
        <f t="shared" si="1"/>
        <v>#VALUE!</v>
      </c>
      <c r="F46" s="38" t="e">
        <f t="shared" si="2"/>
        <v>#VALUE!</v>
      </c>
      <c r="G46" s="39" t="e">
        <f t="shared" si="3"/>
        <v>#VALUE!</v>
      </c>
      <c r="H46" s="149"/>
      <c r="P46" s="145"/>
      <c r="Q46" s="37" t="e">
        <f t="shared" si="4"/>
        <v>#VALUE!</v>
      </c>
      <c r="R46" s="39" t="e">
        <f t="shared" si="5"/>
        <v>#VALUE!</v>
      </c>
      <c r="S46" s="38" t="e">
        <f t="shared" si="6"/>
        <v>#VALUE!</v>
      </c>
      <c r="T46" s="39" t="e">
        <f t="shared" si="7"/>
        <v>#VALUE!</v>
      </c>
      <c r="U46" s="149"/>
      <c r="V46" s="146"/>
    </row>
    <row r="47" spans="2:22" ht="31" thickTop="1" thickBot="1" x14ac:dyDescent="0.4">
      <c r="B47" s="145"/>
      <c r="C47" s="145"/>
      <c r="D47" s="37" t="e">
        <f t="shared" si="0"/>
        <v>#VALUE!</v>
      </c>
      <c r="E47" s="39" t="e">
        <f t="shared" si="1"/>
        <v>#VALUE!</v>
      </c>
      <c r="F47" s="38" t="e">
        <f t="shared" si="2"/>
        <v>#VALUE!</v>
      </c>
      <c r="G47" s="39" t="e">
        <f t="shared" si="3"/>
        <v>#VALUE!</v>
      </c>
      <c r="H47" s="149"/>
      <c r="P47" s="145"/>
      <c r="Q47" s="37" t="e">
        <f t="shared" si="4"/>
        <v>#VALUE!</v>
      </c>
      <c r="R47" s="39" t="e">
        <f t="shared" si="5"/>
        <v>#VALUE!</v>
      </c>
      <c r="S47" s="38" t="e">
        <f t="shared" si="6"/>
        <v>#VALUE!</v>
      </c>
      <c r="T47" s="39" t="e">
        <f t="shared" si="7"/>
        <v>#VALUE!</v>
      </c>
      <c r="U47" s="149"/>
      <c r="V47" s="146"/>
    </row>
    <row r="48" spans="2:22" ht="31" thickTop="1" thickBot="1" x14ac:dyDescent="0.4">
      <c r="B48" s="145"/>
      <c r="C48" s="145"/>
      <c r="D48" s="37" t="e">
        <f t="shared" si="0"/>
        <v>#VALUE!</v>
      </c>
      <c r="E48" s="39" t="e">
        <f t="shared" si="1"/>
        <v>#VALUE!</v>
      </c>
      <c r="F48" s="38" t="e">
        <f t="shared" si="2"/>
        <v>#VALUE!</v>
      </c>
      <c r="G48" s="39" t="e">
        <f t="shared" si="3"/>
        <v>#VALUE!</v>
      </c>
      <c r="H48" s="149"/>
      <c r="P48" s="145"/>
      <c r="Q48" s="37" t="e">
        <f t="shared" si="4"/>
        <v>#VALUE!</v>
      </c>
      <c r="R48" s="39" t="e">
        <f t="shared" si="5"/>
        <v>#VALUE!</v>
      </c>
      <c r="S48" s="38" t="e">
        <f t="shared" si="6"/>
        <v>#VALUE!</v>
      </c>
      <c r="T48" s="39" t="e">
        <f t="shared" si="7"/>
        <v>#VALUE!</v>
      </c>
      <c r="U48" s="149"/>
      <c r="V48" s="146"/>
    </row>
    <row r="49" spans="2:22" ht="31" thickTop="1" thickBot="1" x14ac:dyDescent="0.4">
      <c r="B49" s="145"/>
      <c r="C49" s="145"/>
      <c r="D49" s="37" t="e">
        <f t="shared" si="0"/>
        <v>#VALUE!</v>
      </c>
      <c r="E49" s="39" t="e">
        <f t="shared" si="1"/>
        <v>#VALUE!</v>
      </c>
      <c r="F49" s="38" t="e">
        <f t="shared" si="2"/>
        <v>#VALUE!</v>
      </c>
      <c r="G49" s="39" t="e">
        <f t="shared" si="3"/>
        <v>#VALUE!</v>
      </c>
      <c r="H49" s="149"/>
      <c r="P49" s="145"/>
      <c r="Q49" s="37" t="e">
        <f t="shared" si="4"/>
        <v>#VALUE!</v>
      </c>
      <c r="R49" s="39" t="e">
        <f t="shared" si="5"/>
        <v>#VALUE!</v>
      </c>
      <c r="S49" s="38" t="e">
        <f t="shared" si="6"/>
        <v>#VALUE!</v>
      </c>
      <c r="T49" s="39" t="e">
        <f t="shared" si="7"/>
        <v>#VALUE!</v>
      </c>
      <c r="U49" s="149"/>
      <c r="V49" s="146"/>
    </row>
    <row r="50" spans="2:22" ht="31" thickTop="1" thickBot="1" x14ac:dyDescent="0.4">
      <c r="B50" s="145"/>
      <c r="C50" s="145"/>
      <c r="D50" s="37" t="e">
        <f t="shared" si="0"/>
        <v>#VALUE!</v>
      </c>
      <c r="E50" s="39" t="e">
        <f t="shared" si="1"/>
        <v>#VALUE!</v>
      </c>
      <c r="F50" s="38" t="e">
        <f t="shared" si="2"/>
        <v>#VALUE!</v>
      </c>
      <c r="G50" s="39" t="e">
        <f t="shared" si="3"/>
        <v>#VALUE!</v>
      </c>
      <c r="H50" s="149"/>
      <c r="P50" s="145"/>
      <c r="Q50" s="37" t="e">
        <f t="shared" si="4"/>
        <v>#VALUE!</v>
      </c>
      <c r="R50" s="39" t="e">
        <f t="shared" si="5"/>
        <v>#VALUE!</v>
      </c>
      <c r="S50" s="38" t="e">
        <f t="shared" si="6"/>
        <v>#VALUE!</v>
      </c>
      <c r="T50" s="39" t="e">
        <f t="shared" si="7"/>
        <v>#VALUE!</v>
      </c>
      <c r="U50" s="149"/>
      <c r="V50" s="146"/>
    </row>
    <row r="51" spans="2:22" ht="31" thickTop="1" thickBot="1" x14ac:dyDescent="0.4">
      <c r="B51" s="145"/>
      <c r="C51" s="145"/>
      <c r="D51" s="37" t="e">
        <f t="shared" si="0"/>
        <v>#VALUE!</v>
      </c>
      <c r="E51" s="39" t="e">
        <f t="shared" si="1"/>
        <v>#VALUE!</v>
      </c>
      <c r="F51" s="38" t="e">
        <f t="shared" si="2"/>
        <v>#VALUE!</v>
      </c>
      <c r="G51" s="39" t="e">
        <f t="shared" si="3"/>
        <v>#VALUE!</v>
      </c>
      <c r="H51" s="149"/>
      <c r="P51" s="145"/>
      <c r="Q51" s="37" t="e">
        <f t="shared" si="4"/>
        <v>#VALUE!</v>
      </c>
      <c r="R51" s="39" t="e">
        <f t="shared" si="5"/>
        <v>#VALUE!</v>
      </c>
      <c r="S51" s="38" t="e">
        <f t="shared" si="6"/>
        <v>#VALUE!</v>
      </c>
      <c r="T51" s="39" t="e">
        <f t="shared" si="7"/>
        <v>#VALUE!</v>
      </c>
      <c r="U51" s="149"/>
      <c r="V51" s="146"/>
    </row>
    <row r="52" spans="2:22" ht="31" thickTop="1" thickBot="1" x14ac:dyDescent="0.4">
      <c r="B52" s="145"/>
      <c r="C52" s="145"/>
      <c r="D52" s="37" t="e">
        <f t="shared" si="0"/>
        <v>#VALUE!</v>
      </c>
      <c r="E52" s="39" t="e">
        <f t="shared" si="1"/>
        <v>#VALUE!</v>
      </c>
      <c r="F52" s="38" t="e">
        <f t="shared" si="2"/>
        <v>#VALUE!</v>
      </c>
      <c r="G52" s="39" t="e">
        <f t="shared" si="3"/>
        <v>#VALUE!</v>
      </c>
      <c r="H52" s="149"/>
      <c r="P52" s="145"/>
      <c r="Q52" s="37" t="e">
        <f t="shared" si="4"/>
        <v>#VALUE!</v>
      </c>
      <c r="R52" s="39" t="e">
        <f t="shared" si="5"/>
        <v>#VALUE!</v>
      </c>
      <c r="S52" s="38" t="e">
        <f t="shared" si="6"/>
        <v>#VALUE!</v>
      </c>
      <c r="T52" s="39" t="e">
        <f t="shared" si="7"/>
        <v>#VALUE!</v>
      </c>
      <c r="U52" s="149"/>
      <c r="V52" s="146"/>
    </row>
    <row r="53" spans="2:22" ht="31" thickTop="1" thickBot="1" x14ac:dyDescent="0.4">
      <c r="B53" s="145"/>
      <c r="C53" s="145"/>
      <c r="D53" s="37" t="e">
        <f t="shared" si="0"/>
        <v>#VALUE!</v>
      </c>
      <c r="E53" s="39" t="e">
        <f t="shared" si="1"/>
        <v>#VALUE!</v>
      </c>
      <c r="F53" s="38" t="e">
        <f t="shared" si="2"/>
        <v>#VALUE!</v>
      </c>
      <c r="G53" s="39" t="e">
        <f t="shared" si="3"/>
        <v>#VALUE!</v>
      </c>
      <c r="H53" s="149"/>
      <c r="P53" s="145"/>
      <c r="Q53" s="37" t="e">
        <f t="shared" si="4"/>
        <v>#VALUE!</v>
      </c>
      <c r="R53" s="39" t="e">
        <f t="shared" si="5"/>
        <v>#VALUE!</v>
      </c>
      <c r="S53" s="38" t="e">
        <f t="shared" si="6"/>
        <v>#VALUE!</v>
      </c>
      <c r="T53" s="39" t="e">
        <f t="shared" si="7"/>
        <v>#VALUE!</v>
      </c>
      <c r="U53" s="149"/>
      <c r="V53" s="146"/>
    </row>
    <row r="54" spans="2:22" ht="31" thickTop="1" thickBot="1" x14ac:dyDescent="0.4">
      <c r="B54" s="145"/>
      <c r="C54" s="145"/>
      <c r="D54" s="37" t="e">
        <f t="shared" si="0"/>
        <v>#VALUE!</v>
      </c>
      <c r="E54" s="39" t="e">
        <f t="shared" si="1"/>
        <v>#VALUE!</v>
      </c>
      <c r="F54" s="38" t="e">
        <f t="shared" si="2"/>
        <v>#VALUE!</v>
      </c>
      <c r="G54" s="39" t="e">
        <f t="shared" si="3"/>
        <v>#VALUE!</v>
      </c>
      <c r="H54" s="149"/>
      <c r="P54" s="145"/>
      <c r="Q54" s="37" t="e">
        <f t="shared" si="4"/>
        <v>#VALUE!</v>
      </c>
      <c r="R54" s="39" t="e">
        <f t="shared" si="5"/>
        <v>#VALUE!</v>
      </c>
      <c r="S54" s="38" t="e">
        <f t="shared" si="6"/>
        <v>#VALUE!</v>
      </c>
      <c r="T54" s="39" t="e">
        <f t="shared" si="7"/>
        <v>#VALUE!</v>
      </c>
      <c r="U54" s="149"/>
      <c r="V54" s="146"/>
    </row>
    <row r="55" spans="2:22" ht="31" thickTop="1" thickBot="1" x14ac:dyDescent="0.4">
      <c r="B55" s="145"/>
      <c r="C55" s="145"/>
      <c r="D55" s="37" t="e">
        <f t="shared" si="0"/>
        <v>#VALUE!</v>
      </c>
      <c r="E55" s="39" t="e">
        <f t="shared" si="1"/>
        <v>#VALUE!</v>
      </c>
      <c r="F55" s="38" t="e">
        <f t="shared" si="2"/>
        <v>#VALUE!</v>
      </c>
      <c r="G55" s="39" t="e">
        <f t="shared" si="3"/>
        <v>#VALUE!</v>
      </c>
      <c r="H55" s="149"/>
      <c r="P55" s="145"/>
      <c r="Q55" s="37" t="e">
        <f t="shared" si="4"/>
        <v>#VALUE!</v>
      </c>
      <c r="R55" s="39" t="e">
        <f t="shared" si="5"/>
        <v>#VALUE!</v>
      </c>
      <c r="S55" s="38" t="e">
        <f t="shared" si="6"/>
        <v>#VALUE!</v>
      </c>
      <c r="T55" s="39" t="e">
        <f t="shared" si="7"/>
        <v>#VALUE!</v>
      </c>
      <c r="U55" s="149"/>
      <c r="V55" s="146"/>
    </row>
    <row r="56" spans="2:22" ht="31" thickTop="1" thickBot="1" x14ac:dyDescent="0.4">
      <c r="B56" s="145"/>
      <c r="C56" s="145"/>
      <c r="D56" s="37" t="e">
        <f t="shared" si="0"/>
        <v>#VALUE!</v>
      </c>
      <c r="E56" s="39" t="e">
        <f t="shared" si="1"/>
        <v>#VALUE!</v>
      </c>
      <c r="F56" s="38" t="e">
        <f t="shared" si="2"/>
        <v>#VALUE!</v>
      </c>
      <c r="G56" s="39" t="e">
        <f t="shared" si="3"/>
        <v>#VALUE!</v>
      </c>
      <c r="H56" s="149"/>
      <c r="P56" s="145"/>
      <c r="Q56" s="37" t="e">
        <f t="shared" si="4"/>
        <v>#VALUE!</v>
      </c>
      <c r="R56" s="39" t="e">
        <f t="shared" si="5"/>
        <v>#VALUE!</v>
      </c>
      <c r="S56" s="38" t="e">
        <f t="shared" si="6"/>
        <v>#VALUE!</v>
      </c>
      <c r="T56" s="39" t="e">
        <f t="shared" si="7"/>
        <v>#VALUE!</v>
      </c>
      <c r="U56" s="149"/>
      <c r="V56" s="146"/>
    </row>
    <row r="57" spans="2:22" ht="31" thickTop="1" thickBot="1" x14ac:dyDescent="0.4">
      <c r="B57" s="145"/>
      <c r="C57" s="145"/>
      <c r="D57" s="37" t="e">
        <f t="shared" si="0"/>
        <v>#VALUE!</v>
      </c>
      <c r="E57" s="39" t="e">
        <f t="shared" si="1"/>
        <v>#VALUE!</v>
      </c>
      <c r="F57" s="38" t="e">
        <f t="shared" si="2"/>
        <v>#VALUE!</v>
      </c>
      <c r="G57" s="39" t="e">
        <f t="shared" si="3"/>
        <v>#VALUE!</v>
      </c>
      <c r="H57" s="149"/>
      <c r="P57" s="145"/>
      <c r="Q57" s="37" t="e">
        <f t="shared" si="4"/>
        <v>#VALUE!</v>
      </c>
      <c r="R57" s="39" t="e">
        <f t="shared" si="5"/>
        <v>#VALUE!</v>
      </c>
      <c r="S57" s="38" t="e">
        <f t="shared" si="6"/>
        <v>#VALUE!</v>
      </c>
      <c r="T57" s="39" t="e">
        <f t="shared" si="7"/>
        <v>#VALUE!</v>
      </c>
      <c r="U57" s="149"/>
      <c r="V57" s="146"/>
    </row>
    <row r="58" spans="2:22" ht="31" thickTop="1" thickBot="1" x14ac:dyDescent="0.4">
      <c r="B58" s="145"/>
      <c r="C58" s="145"/>
      <c r="D58" s="37" t="e">
        <f t="shared" si="0"/>
        <v>#VALUE!</v>
      </c>
      <c r="E58" s="39" t="e">
        <f t="shared" si="1"/>
        <v>#VALUE!</v>
      </c>
      <c r="F58" s="38" t="e">
        <f t="shared" si="2"/>
        <v>#VALUE!</v>
      </c>
      <c r="G58" s="39" t="e">
        <f t="shared" si="3"/>
        <v>#VALUE!</v>
      </c>
      <c r="H58" s="149"/>
      <c r="P58" s="145"/>
      <c r="Q58" s="37" t="e">
        <f t="shared" si="4"/>
        <v>#VALUE!</v>
      </c>
      <c r="R58" s="39" t="e">
        <f t="shared" si="5"/>
        <v>#VALUE!</v>
      </c>
      <c r="S58" s="38" t="e">
        <f t="shared" si="6"/>
        <v>#VALUE!</v>
      </c>
      <c r="T58" s="39" t="e">
        <f t="shared" si="7"/>
        <v>#VALUE!</v>
      </c>
      <c r="U58" s="149"/>
      <c r="V58" s="146"/>
    </row>
    <row r="59" spans="2:22" ht="31" thickTop="1" thickBot="1" x14ac:dyDescent="0.4">
      <c r="B59" s="145"/>
      <c r="C59" s="145"/>
      <c r="D59" s="37" t="e">
        <f t="shared" si="0"/>
        <v>#VALUE!</v>
      </c>
      <c r="E59" s="39" t="e">
        <f t="shared" si="1"/>
        <v>#VALUE!</v>
      </c>
      <c r="F59" s="38" t="e">
        <f t="shared" si="2"/>
        <v>#VALUE!</v>
      </c>
      <c r="G59" s="39" t="e">
        <f t="shared" si="3"/>
        <v>#VALUE!</v>
      </c>
      <c r="H59" s="149"/>
      <c r="P59" s="145"/>
      <c r="Q59" s="37" t="e">
        <f t="shared" si="4"/>
        <v>#VALUE!</v>
      </c>
      <c r="R59" s="39" t="e">
        <f t="shared" si="5"/>
        <v>#VALUE!</v>
      </c>
      <c r="S59" s="38" t="e">
        <f t="shared" si="6"/>
        <v>#VALUE!</v>
      </c>
      <c r="T59" s="39" t="e">
        <f t="shared" si="7"/>
        <v>#VALUE!</v>
      </c>
      <c r="U59" s="149"/>
      <c r="V59" s="146"/>
    </row>
    <row r="60" spans="2:22" ht="31" thickTop="1" thickBot="1" x14ac:dyDescent="0.4">
      <c r="B60" s="145"/>
      <c r="C60" s="145"/>
      <c r="D60" s="37" t="e">
        <f t="shared" si="0"/>
        <v>#VALUE!</v>
      </c>
      <c r="E60" s="39" t="e">
        <f t="shared" si="1"/>
        <v>#VALUE!</v>
      </c>
      <c r="F60" s="38" t="e">
        <f t="shared" si="2"/>
        <v>#VALUE!</v>
      </c>
      <c r="G60" s="39" t="e">
        <f t="shared" si="3"/>
        <v>#VALUE!</v>
      </c>
      <c r="H60" s="149"/>
      <c r="P60" s="145"/>
      <c r="Q60" s="37" t="e">
        <f t="shared" si="4"/>
        <v>#VALUE!</v>
      </c>
      <c r="R60" s="39" t="e">
        <f t="shared" si="5"/>
        <v>#VALUE!</v>
      </c>
      <c r="S60" s="38" t="e">
        <f t="shared" si="6"/>
        <v>#VALUE!</v>
      </c>
      <c r="T60" s="39" t="e">
        <f t="shared" si="7"/>
        <v>#VALUE!</v>
      </c>
      <c r="U60" s="149"/>
      <c r="V60" s="146"/>
    </row>
    <row r="61" spans="2:22" ht="31" thickTop="1" thickBot="1" x14ac:dyDescent="0.4">
      <c r="B61" s="145"/>
      <c r="C61" s="145"/>
      <c r="D61" s="37" t="e">
        <f t="shared" si="0"/>
        <v>#VALUE!</v>
      </c>
      <c r="E61" s="39" t="e">
        <f t="shared" si="1"/>
        <v>#VALUE!</v>
      </c>
      <c r="F61" s="38" t="e">
        <f t="shared" si="2"/>
        <v>#VALUE!</v>
      </c>
      <c r="G61" s="39" t="e">
        <f t="shared" si="3"/>
        <v>#VALUE!</v>
      </c>
      <c r="H61" s="149"/>
      <c r="P61" s="145"/>
      <c r="Q61" s="37" t="e">
        <f t="shared" si="4"/>
        <v>#VALUE!</v>
      </c>
      <c r="R61" s="39" t="e">
        <f t="shared" si="5"/>
        <v>#VALUE!</v>
      </c>
      <c r="S61" s="38" t="e">
        <f t="shared" si="6"/>
        <v>#VALUE!</v>
      </c>
      <c r="T61" s="39" t="e">
        <f t="shared" si="7"/>
        <v>#VALUE!</v>
      </c>
      <c r="U61" s="149"/>
      <c r="V61" s="146"/>
    </row>
    <row r="62" spans="2:22" ht="31" thickTop="1" thickBot="1" x14ac:dyDescent="0.4">
      <c r="B62" s="145"/>
      <c r="C62" s="145"/>
      <c r="D62" s="37" t="e">
        <f t="shared" si="0"/>
        <v>#VALUE!</v>
      </c>
      <c r="E62" s="39" t="e">
        <f t="shared" si="1"/>
        <v>#VALUE!</v>
      </c>
      <c r="F62" s="38" t="e">
        <f t="shared" si="2"/>
        <v>#VALUE!</v>
      </c>
      <c r="G62" s="39" t="e">
        <f t="shared" si="3"/>
        <v>#VALUE!</v>
      </c>
      <c r="H62" s="149"/>
      <c r="P62" s="145"/>
      <c r="Q62" s="37" t="e">
        <f t="shared" si="4"/>
        <v>#VALUE!</v>
      </c>
      <c r="R62" s="39" t="e">
        <f t="shared" si="5"/>
        <v>#VALUE!</v>
      </c>
      <c r="S62" s="38" t="e">
        <f t="shared" si="6"/>
        <v>#VALUE!</v>
      </c>
      <c r="T62" s="39" t="e">
        <f t="shared" si="7"/>
        <v>#VALUE!</v>
      </c>
      <c r="U62" s="149"/>
      <c r="V62" s="146"/>
    </row>
    <row r="63" spans="2:22" ht="31" thickTop="1" thickBot="1" x14ac:dyDescent="0.4">
      <c r="B63" s="145"/>
      <c r="C63" s="145"/>
      <c r="D63" s="37" t="e">
        <f t="shared" si="0"/>
        <v>#VALUE!</v>
      </c>
      <c r="E63" s="39" t="e">
        <f t="shared" si="1"/>
        <v>#VALUE!</v>
      </c>
      <c r="F63" s="38" t="e">
        <f t="shared" si="2"/>
        <v>#VALUE!</v>
      </c>
      <c r="G63" s="39" t="e">
        <f t="shared" si="3"/>
        <v>#VALUE!</v>
      </c>
      <c r="H63" s="149"/>
      <c r="P63" s="145"/>
      <c r="Q63" s="37" t="e">
        <f t="shared" si="4"/>
        <v>#VALUE!</v>
      </c>
      <c r="R63" s="39" t="e">
        <f t="shared" si="5"/>
        <v>#VALUE!</v>
      </c>
      <c r="S63" s="38" t="e">
        <f t="shared" si="6"/>
        <v>#VALUE!</v>
      </c>
      <c r="T63" s="39" t="e">
        <f t="shared" si="7"/>
        <v>#VALUE!</v>
      </c>
      <c r="U63" s="149"/>
      <c r="V63" s="146"/>
    </row>
    <row r="64" spans="2:22" ht="31" thickTop="1" thickBot="1" x14ac:dyDescent="0.4">
      <c r="B64" s="145"/>
      <c r="C64" s="145"/>
      <c r="D64" s="37" t="e">
        <f t="shared" si="0"/>
        <v>#VALUE!</v>
      </c>
      <c r="E64" s="39" t="e">
        <f t="shared" si="1"/>
        <v>#VALUE!</v>
      </c>
      <c r="F64" s="38" t="e">
        <f t="shared" si="2"/>
        <v>#VALUE!</v>
      </c>
      <c r="G64" s="39" t="e">
        <f t="shared" si="3"/>
        <v>#VALUE!</v>
      </c>
      <c r="H64" s="149"/>
      <c r="P64" s="145"/>
      <c r="Q64" s="37" t="e">
        <f t="shared" si="4"/>
        <v>#VALUE!</v>
      </c>
      <c r="R64" s="39" t="e">
        <f t="shared" si="5"/>
        <v>#VALUE!</v>
      </c>
      <c r="S64" s="38" t="e">
        <f t="shared" si="6"/>
        <v>#VALUE!</v>
      </c>
      <c r="T64" s="39" t="e">
        <f t="shared" si="7"/>
        <v>#VALUE!</v>
      </c>
      <c r="U64" s="149"/>
      <c r="V64" s="146"/>
    </row>
    <row r="65" spans="2:22" ht="31" thickTop="1" thickBot="1" x14ac:dyDescent="0.4">
      <c r="B65" s="145"/>
      <c r="C65" s="145"/>
      <c r="D65" s="37" t="e">
        <f t="shared" si="0"/>
        <v>#VALUE!</v>
      </c>
      <c r="E65" s="39" t="e">
        <f t="shared" si="1"/>
        <v>#VALUE!</v>
      </c>
      <c r="F65" s="38" t="e">
        <f t="shared" si="2"/>
        <v>#VALUE!</v>
      </c>
      <c r="G65" s="39" t="e">
        <f t="shared" si="3"/>
        <v>#VALUE!</v>
      </c>
      <c r="H65" s="149"/>
      <c r="P65" s="145"/>
      <c r="Q65" s="37" t="e">
        <f t="shared" si="4"/>
        <v>#VALUE!</v>
      </c>
      <c r="R65" s="39" t="e">
        <f t="shared" si="5"/>
        <v>#VALUE!</v>
      </c>
      <c r="S65" s="38" t="e">
        <f t="shared" si="6"/>
        <v>#VALUE!</v>
      </c>
      <c r="T65" s="39" t="e">
        <f t="shared" si="7"/>
        <v>#VALUE!</v>
      </c>
      <c r="U65" s="149"/>
      <c r="V65" s="146"/>
    </row>
    <row r="66" spans="2:22" ht="31" thickTop="1" thickBot="1" x14ac:dyDescent="0.4">
      <c r="B66" s="145"/>
      <c r="C66" s="145"/>
      <c r="D66" s="37" t="e">
        <f t="shared" si="0"/>
        <v>#VALUE!</v>
      </c>
      <c r="E66" s="39" t="e">
        <f t="shared" si="1"/>
        <v>#VALUE!</v>
      </c>
      <c r="F66" s="38" t="e">
        <f t="shared" si="2"/>
        <v>#VALUE!</v>
      </c>
      <c r="G66" s="39" t="e">
        <f t="shared" si="3"/>
        <v>#VALUE!</v>
      </c>
      <c r="H66" s="149"/>
      <c r="P66" s="145"/>
      <c r="Q66" s="37" t="e">
        <f t="shared" si="4"/>
        <v>#VALUE!</v>
      </c>
      <c r="R66" s="39" t="e">
        <f t="shared" si="5"/>
        <v>#VALUE!</v>
      </c>
      <c r="S66" s="38" t="e">
        <f t="shared" si="6"/>
        <v>#VALUE!</v>
      </c>
      <c r="T66" s="39" t="e">
        <f t="shared" si="7"/>
        <v>#VALUE!</v>
      </c>
      <c r="U66" s="149"/>
      <c r="V66" s="146"/>
    </row>
    <row r="67" spans="2:22" ht="31" thickTop="1" thickBot="1" x14ac:dyDescent="0.4">
      <c r="B67" s="145"/>
      <c r="C67" s="145"/>
      <c r="D67" s="37" t="e">
        <f t="shared" si="0"/>
        <v>#VALUE!</v>
      </c>
      <c r="E67" s="39" t="e">
        <f t="shared" si="1"/>
        <v>#VALUE!</v>
      </c>
      <c r="F67" s="38" t="e">
        <f t="shared" si="2"/>
        <v>#VALUE!</v>
      </c>
      <c r="G67" s="39" t="e">
        <f t="shared" si="3"/>
        <v>#VALUE!</v>
      </c>
      <c r="H67" s="149"/>
      <c r="P67" s="145"/>
      <c r="Q67" s="37" t="e">
        <f t="shared" si="4"/>
        <v>#VALUE!</v>
      </c>
      <c r="R67" s="39" t="e">
        <f t="shared" si="5"/>
        <v>#VALUE!</v>
      </c>
      <c r="S67" s="38" t="e">
        <f t="shared" si="6"/>
        <v>#VALUE!</v>
      </c>
      <c r="T67" s="39" t="e">
        <f t="shared" si="7"/>
        <v>#VALUE!</v>
      </c>
      <c r="U67" s="149"/>
      <c r="V67" s="146"/>
    </row>
    <row r="68" spans="2:22" ht="31" thickTop="1" thickBot="1" x14ac:dyDescent="0.4">
      <c r="B68" s="145"/>
      <c r="C68" s="145"/>
      <c r="D68" s="37" t="e">
        <f t="shared" si="0"/>
        <v>#VALUE!</v>
      </c>
      <c r="E68" s="39" t="e">
        <f t="shared" si="1"/>
        <v>#VALUE!</v>
      </c>
      <c r="F68" s="38" t="e">
        <f t="shared" si="2"/>
        <v>#VALUE!</v>
      </c>
      <c r="G68" s="39" t="e">
        <f t="shared" si="3"/>
        <v>#VALUE!</v>
      </c>
      <c r="H68" s="149"/>
      <c r="P68" s="145"/>
      <c r="Q68" s="37" t="e">
        <f t="shared" si="4"/>
        <v>#VALUE!</v>
      </c>
      <c r="R68" s="39" t="e">
        <f t="shared" si="5"/>
        <v>#VALUE!</v>
      </c>
      <c r="S68" s="38" t="e">
        <f t="shared" si="6"/>
        <v>#VALUE!</v>
      </c>
      <c r="T68" s="39" t="e">
        <f t="shared" si="7"/>
        <v>#VALUE!</v>
      </c>
      <c r="U68" s="149"/>
      <c r="V68" s="146"/>
    </row>
    <row r="69" spans="2:22" ht="31" thickTop="1" thickBot="1" x14ac:dyDescent="0.4">
      <c r="B69" s="145"/>
      <c r="C69" s="145"/>
      <c r="D69" s="37" t="e">
        <f t="shared" si="0"/>
        <v>#VALUE!</v>
      </c>
      <c r="E69" s="39" t="e">
        <f t="shared" si="1"/>
        <v>#VALUE!</v>
      </c>
      <c r="F69" s="38" t="e">
        <f t="shared" si="2"/>
        <v>#VALUE!</v>
      </c>
      <c r="G69" s="39" t="e">
        <f t="shared" si="3"/>
        <v>#VALUE!</v>
      </c>
      <c r="H69" s="149"/>
      <c r="P69" s="145"/>
      <c r="Q69" s="37" t="e">
        <f t="shared" si="4"/>
        <v>#VALUE!</v>
      </c>
      <c r="R69" s="39" t="e">
        <f t="shared" si="5"/>
        <v>#VALUE!</v>
      </c>
      <c r="S69" s="38" t="e">
        <f t="shared" si="6"/>
        <v>#VALUE!</v>
      </c>
      <c r="T69" s="39" t="e">
        <f t="shared" si="7"/>
        <v>#VALUE!</v>
      </c>
      <c r="U69" s="149"/>
      <c r="V69" s="146"/>
    </row>
    <row r="70" spans="2:22" ht="31" thickTop="1" thickBot="1" x14ac:dyDescent="0.4">
      <c r="B70" s="145"/>
      <c r="C70" s="145"/>
      <c r="D70" s="37" t="e">
        <f t="shared" si="0"/>
        <v>#VALUE!</v>
      </c>
      <c r="E70" s="39" t="e">
        <f t="shared" si="1"/>
        <v>#VALUE!</v>
      </c>
      <c r="F70" s="38" t="e">
        <f t="shared" si="2"/>
        <v>#VALUE!</v>
      </c>
      <c r="G70" s="39" t="e">
        <f t="shared" si="3"/>
        <v>#VALUE!</v>
      </c>
      <c r="H70" s="149"/>
      <c r="P70" s="145"/>
      <c r="Q70" s="37" t="e">
        <f t="shared" si="4"/>
        <v>#VALUE!</v>
      </c>
      <c r="R70" s="39" t="e">
        <f t="shared" si="5"/>
        <v>#VALUE!</v>
      </c>
      <c r="S70" s="38" t="e">
        <f t="shared" si="6"/>
        <v>#VALUE!</v>
      </c>
      <c r="T70" s="39" t="e">
        <f t="shared" si="7"/>
        <v>#VALUE!</v>
      </c>
      <c r="U70" s="149"/>
      <c r="V70" s="146"/>
    </row>
    <row r="71" spans="2:22" ht="31" thickTop="1" thickBot="1" x14ac:dyDescent="0.4">
      <c r="B71" s="145"/>
      <c r="C71" s="145"/>
      <c r="D71" s="37" t="e">
        <f t="shared" si="0"/>
        <v>#VALUE!</v>
      </c>
      <c r="E71" s="39" t="e">
        <f t="shared" si="1"/>
        <v>#VALUE!</v>
      </c>
      <c r="F71" s="38" t="e">
        <f t="shared" si="2"/>
        <v>#VALUE!</v>
      </c>
      <c r="G71" s="39" t="e">
        <f t="shared" si="3"/>
        <v>#VALUE!</v>
      </c>
      <c r="H71" s="149"/>
      <c r="P71" s="145"/>
      <c r="Q71" s="37" t="e">
        <f t="shared" si="4"/>
        <v>#VALUE!</v>
      </c>
      <c r="R71" s="39" t="e">
        <f t="shared" si="5"/>
        <v>#VALUE!</v>
      </c>
      <c r="S71" s="38" t="e">
        <f t="shared" si="6"/>
        <v>#VALUE!</v>
      </c>
      <c r="T71" s="39" t="e">
        <f t="shared" si="7"/>
        <v>#VALUE!</v>
      </c>
      <c r="U71" s="149"/>
      <c r="V71" s="146"/>
    </row>
    <row r="72" spans="2:22" ht="31" thickTop="1" thickBot="1" x14ac:dyDescent="0.4">
      <c r="B72" s="145"/>
      <c r="C72" s="145"/>
      <c r="D72" s="37" t="e">
        <f t="shared" si="0"/>
        <v>#VALUE!</v>
      </c>
      <c r="E72" s="39" t="e">
        <f t="shared" si="1"/>
        <v>#VALUE!</v>
      </c>
      <c r="F72" s="38" t="e">
        <f t="shared" si="2"/>
        <v>#VALUE!</v>
      </c>
      <c r="G72" s="39" t="e">
        <f t="shared" si="3"/>
        <v>#VALUE!</v>
      </c>
      <c r="H72" s="149"/>
      <c r="P72" s="145"/>
      <c r="Q72" s="37" t="e">
        <f t="shared" si="4"/>
        <v>#VALUE!</v>
      </c>
      <c r="R72" s="39" t="e">
        <f t="shared" si="5"/>
        <v>#VALUE!</v>
      </c>
      <c r="S72" s="38" t="e">
        <f t="shared" si="6"/>
        <v>#VALUE!</v>
      </c>
      <c r="T72" s="39" t="e">
        <f t="shared" si="7"/>
        <v>#VALUE!</v>
      </c>
      <c r="U72" s="149"/>
      <c r="V72" s="146"/>
    </row>
    <row r="73" spans="2:22" ht="31" thickTop="1" thickBot="1" x14ac:dyDescent="0.4">
      <c r="B73" s="145"/>
      <c r="C73" s="145"/>
      <c r="D73" s="37" t="e">
        <f t="shared" si="0"/>
        <v>#VALUE!</v>
      </c>
      <c r="E73" s="39" t="e">
        <f t="shared" si="1"/>
        <v>#VALUE!</v>
      </c>
      <c r="F73" s="38" t="e">
        <f t="shared" si="2"/>
        <v>#VALUE!</v>
      </c>
      <c r="G73" s="39" t="e">
        <f t="shared" si="3"/>
        <v>#VALUE!</v>
      </c>
      <c r="H73" s="149"/>
      <c r="P73" s="145"/>
      <c r="Q73" s="37" t="e">
        <f t="shared" si="4"/>
        <v>#VALUE!</v>
      </c>
      <c r="R73" s="39" t="e">
        <f t="shared" si="5"/>
        <v>#VALUE!</v>
      </c>
      <c r="S73" s="38" t="e">
        <f t="shared" si="6"/>
        <v>#VALUE!</v>
      </c>
      <c r="T73" s="39" t="e">
        <f t="shared" si="7"/>
        <v>#VALUE!</v>
      </c>
      <c r="U73" s="149"/>
      <c r="V73" s="146"/>
    </row>
    <row r="74" spans="2:22" ht="31" thickTop="1" thickBot="1" x14ac:dyDescent="0.4">
      <c r="B74" s="145"/>
      <c r="C74" s="145"/>
      <c r="D74" s="37" t="e">
        <f t="shared" si="0"/>
        <v>#VALUE!</v>
      </c>
      <c r="E74" s="39" t="e">
        <f t="shared" si="1"/>
        <v>#VALUE!</v>
      </c>
      <c r="F74" s="38" t="e">
        <f t="shared" si="2"/>
        <v>#VALUE!</v>
      </c>
      <c r="G74" s="39" t="e">
        <f t="shared" si="3"/>
        <v>#VALUE!</v>
      </c>
      <c r="H74" s="149"/>
      <c r="P74" s="145"/>
      <c r="Q74" s="37" t="e">
        <f t="shared" si="4"/>
        <v>#VALUE!</v>
      </c>
      <c r="R74" s="39" t="e">
        <f t="shared" si="5"/>
        <v>#VALUE!</v>
      </c>
      <c r="S74" s="38" t="e">
        <f t="shared" si="6"/>
        <v>#VALUE!</v>
      </c>
      <c r="T74" s="39" t="e">
        <f t="shared" si="7"/>
        <v>#VALUE!</v>
      </c>
      <c r="U74" s="149"/>
      <c r="V74" s="146"/>
    </row>
    <row r="75" spans="2:22" ht="31" thickTop="1" thickBot="1" x14ac:dyDescent="0.4">
      <c r="B75" s="145"/>
      <c r="C75" s="145"/>
      <c r="D75" s="37" t="e">
        <f t="shared" si="0"/>
        <v>#VALUE!</v>
      </c>
      <c r="E75" s="39" t="e">
        <f t="shared" si="1"/>
        <v>#VALUE!</v>
      </c>
      <c r="F75" s="38" t="e">
        <f t="shared" si="2"/>
        <v>#VALUE!</v>
      </c>
      <c r="G75" s="39" t="e">
        <f t="shared" si="3"/>
        <v>#VALUE!</v>
      </c>
      <c r="H75" s="149"/>
      <c r="P75" s="145"/>
      <c r="Q75" s="37" t="e">
        <f t="shared" si="4"/>
        <v>#VALUE!</v>
      </c>
      <c r="R75" s="39" t="e">
        <f t="shared" si="5"/>
        <v>#VALUE!</v>
      </c>
      <c r="S75" s="38" t="e">
        <f t="shared" si="6"/>
        <v>#VALUE!</v>
      </c>
      <c r="T75" s="39" t="e">
        <f t="shared" si="7"/>
        <v>#VALUE!</v>
      </c>
      <c r="U75" s="149"/>
      <c r="V75" s="146"/>
    </row>
    <row r="76" spans="2:22" ht="31" thickTop="1" thickBot="1" x14ac:dyDescent="0.4">
      <c r="B76" s="145"/>
      <c r="C76" s="145"/>
      <c r="D76" s="37" t="e">
        <f t="shared" si="0"/>
        <v>#VALUE!</v>
      </c>
      <c r="E76" s="39" t="e">
        <f t="shared" si="1"/>
        <v>#VALUE!</v>
      </c>
      <c r="F76" s="38" t="e">
        <f t="shared" si="2"/>
        <v>#VALUE!</v>
      </c>
      <c r="G76" s="39" t="e">
        <f t="shared" si="3"/>
        <v>#VALUE!</v>
      </c>
      <c r="H76" s="149"/>
      <c r="P76" s="145"/>
      <c r="Q76" s="37" t="e">
        <f t="shared" si="4"/>
        <v>#VALUE!</v>
      </c>
      <c r="R76" s="39" t="e">
        <f t="shared" si="5"/>
        <v>#VALUE!</v>
      </c>
      <c r="S76" s="38" t="e">
        <f t="shared" si="6"/>
        <v>#VALUE!</v>
      </c>
      <c r="T76" s="39" t="e">
        <f t="shared" si="7"/>
        <v>#VALUE!</v>
      </c>
      <c r="U76" s="149"/>
      <c r="V76" s="146"/>
    </row>
    <row r="77" spans="2:22" ht="31" thickTop="1" thickBot="1" x14ac:dyDescent="0.4">
      <c r="B77" s="145"/>
      <c r="C77" s="145"/>
      <c r="D77" s="37" t="e">
        <f t="shared" si="0"/>
        <v>#VALUE!</v>
      </c>
      <c r="E77" s="39" t="e">
        <f t="shared" si="1"/>
        <v>#VALUE!</v>
      </c>
      <c r="F77" s="38" t="e">
        <f t="shared" si="2"/>
        <v>#VALUE!</v>
      </c>
      <c r="G77" s="39" t="e">
        <f t="shared" si="3"/>
        <v>#VALUE!</v>
      </c>
      <c r="H77" s="149"/>
      <c r="P77" s="145"/>
      <c r="Q77" s="37" t="e">
        <f t="shared" si="4"/>
        <v>#VALUE!</v>
      </c>
      <c r="R77" s="39" t="e">
        <f t="shared" si="5"/>
        <v>#VALUE!</v>
      </c>
      <c r="S77" s="38" t="e">
        <f t="shared" si="6"/>
        <v>#VALUE!</v>
      </c>
      <c r="T77" s="39" t="e">
        <f t="shared" si="7"/>
        <v>#VALUE!</v>
      </c>
      <c r="U77" s="149"/>
      <c r="V77" s="146"/>
    </row>
    <row r="78" spans="2:22" ht="31" thickTop="1" thickBot="1" x14ac:dyDescent="0.4">
      <c r="B78" s="145"/>
      <c r="C78" s="145"/>
      <c r="D78" s="37" t="e">
        <f t="shared" si="0"/>
        <v>#VALUE!</v>
      </c>
      <c r="E78" s="39" t="e">
        <f t="shared" si="1"/>
        <v>#VALUE!</v>
      </c>
      <c r="F78" s="38" t="e">
        <f t="shared" si="2"/>
        <v>#VALUE!</v>
      </c>
      <c r="G78" s="39" t="e">
        <f t="shared" si="3"/>
        <v>#VALUE!</v>
      </c>
      <c r="H78" s="149"/>
      <c r="P78" s="145"/>
      <c r="Q78" s="37" t="e">
        <f t="shared" si="4"/>
        <v>#VALUE!</v>
      </c>
      <c r="R78" s="39" t="e">
        <f t="shared" si="5"/>
        <v>#VALUE!</v>
      </c>
      <c r="S78" s="38" t="e">
        <f t="shared" si="6"/>
        <v>#VALUE!</v>
      </c>
      <c r="T78" s="39" t="e">
        <f t="shared" si="7"/>
        <v>#VALUE!</v>
      </c>
      <c r="U78" s="149"/>
      <c r="V78" s="146"/>
    </row>
    <row r="79" spans="2:22" ht="31" thickTop="1" thickBot="1" x14ac:dyDescent="0.4">
      <c r="B79" s="145"/>
      <c r="C79" s="145"/>
      <c r="D79" s="37" t="e">
        <f t="shared" ref="D79:D112" si="8">IF(D78+1&gt;$G$7+$G$10,"N A",D78+1)</f>
        <v>#VALUE!</v>
      </c>
      <c r="E79" s="39" t="e">
        <f t="shared" ref="E79:E112" si="9">IF(D79= "N A", "N A",G78)</f>
        <v>#VALUE!</v>
      </c>
      <c r="F79" s="38" t="e">
        <f t="shared" ref="F79:F112" si="10">IF(D79&lt;=$G$7,F78+F78*$G$9,0)</f>
        <v>#VALUE!</v>
      </c>
      <c r="G79" s="39" t="e">
        <f t="shared" ref="G79:G112" si="11">IF(D79= "N A", "N A",FV(NOMINAL($G$8,12)/12,12,-F79,-E79,1))</f>
        <v>#VALUE!</v>
      </c>
      <c r="H79" s="149"/>
      <c r="P79" s="145"/>
      <c r="Q79" s="37" t="e">
        <f t="shared" ref="Q79:Q112" si="12">IF(Q78+1&gt;$T$7+$T$10,"N A",Q78+1)</f>
        <v>#VALUE!</v>
      </c>
      <c r="R79" s="39" t="e">
        <f t="shared" ref="R79:R112" si="13">IF(Q79= "N A", "N A",T78)</f>
        <v>#VALUE!</v>
      </c>
      <c r="S79" s="38" t="e">
        <f t="shared" ref="S79:S112" si="14">IF(Q79&lt;=$T$7,S78+$T$9,0)</f>
        <v>#VALUE!</v>
      </c>
      <c r="T79" s="39" t="e">
        <f t="shared" ref="T79:T112" si="15">IF(Q79= "N A", "N A",FV(NOMINAL($T$8,12)/12,12,-S79,-R79,1))</f>
        <v>#VALUE!</v>
      </c>
      <c r="U79" s="149"/>
      <c r="V79" s="146"/>
    </row>
    <row r="80" spans="2:22" ht="31" thickTop="1" thickBot="1" x14ac:dyDescent="0.4">
      <c r="B80" s="145"/>
      <c r="C80" s="145"/>
      <c r="D80" s="37" t="e">
        <f t="shared" si="8"/>
        <v>#VALUE!</v>
      </c>
      <c r="E80" s="39" t="e">
        <f t="shared" si="9"/>
        <v>#VALUE!</v>
      </c>
      <c r="F80" s="38" t="e">
        <f t="shared" si="10"/>
        <v>#VALUE!</v>
      </c>
      <c r="G80" s="39" t="e">
        <f t="shared" si="11"/>
        <v>#VALUE!</v>
      </c>
      <c r="H80" s="149"/>
      <c r="P80" s="145"/>
      <c r="Q80" s="37" t="e">
        <f t="shared" si="12"/>
        <v>#VALUE!</v>
      </c>
      <c r="R80" s="39" t="e">
        <f t="shared" si="13"/>
        <v>#VALUE!</v>
      </c>
      <c r="S80" s="38" t="e">
        <f t="shared" si="14"/>
        <v>#VALUE!</v>
      </c>
      <c r="T80" s="39" t="e">
        <f t="shared" si="15"/>
        <v>#VALUE!</v>
      </c>
      <c r="U80" s="149"/>
      <c r="V80" s="146"/>
    </row>
    <row r="81" spans="2:22" ht="31" thickTop="1" thickBot="1" x14ac:dyDescent="0.4">
      <c r="B81" s="145"/>
      <c r="C81" s="145"/>
      <c r="D81" s="37" t="e">
        <f t="shared" si="8"/>
        <v>#VALUE!</v>
      </c>
      <c r="E81" s="39" t="e">
        <f t="shared" si="9"/>
        <v>#VALUE!</v>
      </c>
      <c r="F81" s="38" t="e">
        <f t="shared" si="10"/>
        <v>#VALUE!</v>
      </c>
      <c r="G81" s="39" t="e">
        <f t="shared" si="11"/>
        <v>#VALUE!</v>
      </c>
      <c r="H81" s="149"/>
      <c r="P81" s="145"/>
      <c r="Q81" s="37" t="e">
        <f t="shared" si="12"/>
        <v>#VALUE!</v>
      </c>
      <c r="R81" s="39" t="e">
        <f t="shared" si="13"/>
        <v>#VALUE!</v>
      </c>
      <c r="S81" s="38" t="e">
        <f t="shared" si="14"/>
        <v>#VALUE!</v>
      </c>
      <c r="T81" s="39" t="e">
        <f t="shared" si="15"/>
        <v>#VALUE!</v>
      </c>
      <c r="U81" s="149"/>
      <c r="V81" s="146"/>
    </row>
    <row r="82" spans="2:22" ht="31" thickTop="1" thickBot="1" x14ac:dyDescent="0.4">
      <c r="B82" s="145"/>
      <c r="C82" s="145"/>
      <c r="D82" s="37" t="e">
        <f t="shared" si="8"/>
        <v>#VALUE!</v>
      </c>
      <c r="E82" s="39" t="e">
        <f t="shared" si="9"/>
        <v>#VALUE!</v>
      </c>
      <c r="F82" s="38" t="e">
        <f t="shared" si="10"/>
        <v>#VALUE!</v>
      </c>
      <c r="G82" s="39" t="e">
        <f t="shared" si="11"/>
        <v>#VALUE!</v>
      </c>
      <c r="H82" s="149"/>
      <c r="P82" s="145"/>
      <c r="Q82" s="37" t="e">
        <f t="shared" si="12"/>
        <v>#VALUE!</v>
      </c>
      <c r="R82" s="39" t="e">
        <f t="shared" si="13"/>
        <v>#VALUE!</v>
      </c>
      <c r="S82" s="38" t="e">
        <f t="shared" si="14"/>
        <v>#VALUE!</v>
      </c>
      <c r="T82" s="39" t="e">
        <f t="shared" si="15"/>
        <v>#VALUE!</v>
      </c>
      <c r="U82" s="149"/>
      <c r="V82" s="146"/>
    </row>
    <row r="83" spans="2:22" ht="31" thickTop="1" thickBot="1" x14ac:dyDescent="0.4">
      <c r="B83" s="145"/>
      <c r="C83" s="145"/>
      <c r="D83" s="37" t="e">
        <f t="shared" si="8"/>
        <v>#VALUE!</v>
      </c>
      <c r="E83" s="39" t="e">
        <f t="shared" si="9"/>
        <v>#VALUE!</v>
      </c>
      <c r="F83" s="38" t="e">
        <f t="shared" si="10"/>
        <v>#VALUE!</v>
      </c>
      <c r="G83" s="39" t="e">
        <f t="shared" si="11"/>
        <v>#VALUE!</v>
      </c>
      <c r="H83" s="149"/>
      <c r="P83" s="145"/>
      <c r="Q83" s="37" t="e">
        <f t="shared" si="12"/>
        <v>#VALUE!</v>
      </c>
      <c r="R83" s="39" t="e">
        <f t="shared" si="13"/>
        <v>#VALUE!</v>
      </c>
      <c r="S83" s="38" t="e">
        <f t="shared" si="14"/>
        <v>#VALUE!</v>
      </c>
      <c r="T83" s="39" t="e">
        <f t="shared" si="15"/>
        <v>#VALUE!</v>
      </c>
      <c r="U83" s="149"/>
      <c r="V83" s="146"/>
    </row>
    <row r="84" spans="2:22" ht="31" thickTop="1" thickBot="1" x14ac:dyDescent="0.4">
      <c r="B84" s="145"/>
      <c r="C84" s="145"/>
      <c r="D84" s="37" t="e">
        <f t="shared" si="8"/>
        <v>#VALUE!</v>
      </c>
      <c r="E84" s="39" t="e">
        <f t="shared" si="9"/>
        <v>#VALUE!</v>
      </c>
      <c r="F84" s="38" t="e">
        <f t="shared" si="10"/>
        <v>#VALUE!</v>
      </c>
      <c r="G84" s="39" t="e">
        <f t="shared" si="11"/>
        <v>#VALUE!</v>
      </c>
      <c r="H84" s="149"/>
      <c r="P84" s="145"/>
      <c r="Q84" s="37" t="e">
        <f t="shared" si="12"/>
        <v>#VALUE!</v>
      </c>
      <c r="R84" s="39" t="e">
        <f t="shared" si="13"/>
        <v>#VALUE!</v>
      </c>
      <c r="S84" s="38" t="e">
        <f t="shared" si="14"/>
        <v>#VALUE!</v>
      </c>
      <c r="T84" s="39" t="e">
        <f t="shared" si="15"/>
        <v>#VALUE!</v>
      </c>
      <c r="U84" s="149"/>
      <c r="V84" s="146"/>
    </row>
    <row r="85" spans="2:22" ht="31" thickTop="1" thickBot="1" x14ac:dyDescent="0.4">
      <c r="B85" s="145"/>
      <c r="C85" s="145"/>
      <c r="D85" s="37" t="e">
        <f t="shared" si="8"/>
        <v>#VALUE!</v>
      </c>
      <c r="E85" s="39" t="e">
        <f t="shared" si="9"/>
        <v>#VALUE!</v>
      </c>
      <c r="F85" s="38" t="e">
        <f t="shared" si="10"/>
        <v>#VALUE!</v>
      </c>
      <c r="G85" s="39" t="e">
        <f t="shared" si="11"/>
        <v>#VALUE!</v>
      </c>
      <c r="H85" s="149"/>
      <c r="P85" s="145"/>
      <c r="Q85" s="37" t="e">
        <f t="shared" si="12"/>
        <v>#VALUE!</v>
      </c>
      <c r="R85" s="39" t="e">
        <f t="shared" si="13"/>
        <v>#VALUE!</v>
      </c>
      <c r="S85" s="38" t="e">
        <f t="shared" si="14"/>
        <v>#VALUE!</v>
      </c>
      <c r="T85" s="39" t="e">
        <f t="shared" si="15"/>
        <v>#VALUE!</v>
      </c>
      <c r="U85" s="149"/>
      <c r="V85" s="146"/>
    </row>
    <row r="86" spans="2:22" ht="31" thickTop="1" thickBot="1" x14ac:dyDescent="0.4">
      <c r="B86" s="145"/>
      <c r="C86" s="145"/>
      <c r="D86" s="37" t="e">
        <f t="shared" si="8"/>
        <v>#VALUE!</v>
      </c>
      <c r="E86" s="39" t="e">
        <f t="shared" si="9"/>
        <v>#VALUE!</v>
      </c>
      <c r="F86" s="38" t="e">
        <f t="shared" si="10"/>
        <v>#VALUE!</v>
      </c>
      <c r="G86" s="39" t="e">
        <f t="shared" si="11"/>
        <v>#VALUE!</v>
      </c>
      <c r="H86" s="149"/>
      <c r="P86" s="145"/>
      <c r="Q86" s="37" t="e">
        <f t="shared" si="12"/>
        <v>#VALUE!</v>
      </c>
      <c r="R86" s="39" t="e">
        <f t="shared" si="13"/>
        <v>#VALUE!</v>
      </c>
      <c r="S86" s="38" t="e">
        <f t="shared" si="14"/>
        <v>#VALUE!</v>
      </c>
      <c r="T86" s="39" t="e">
        <f t="shared" si="15"/>
        <v>#VALUE!</v>
      </c>
      <c r="U86" s="149"/>
      <c r="V86" s="146"/>
    </row>
    <row r="87" spans="2:22" ht="31" thickTop="1" thickBot="1" x14ac:dyDescent="0.4">
      <c r="B87" s="145"/>
      <c r="C87" s="145"/>
      <c r="D87" s="37" t="e">
        <f t="shared" si="8"/>
        <v>#VALUE!</v>
      </c>
      <c r="E87" s="39" t="e">
        <f t="shared" si="9"/>
        <v>#VALUE!</v>
      </c>
      <c r="F87" s="38" t="e">
        <f t="shared" si="10"/>
        <v>#VALUE!</v>
      </c>
      <c r="G87" s="39" t="e">
        <f t="shared" si="11"/>
        <v>#VALUE!</v>
      </c>
      <c r="H87" s="149"/>
      <c r="P87" s="145"/>
      <c r="Q87" s="37" t="e">
        <f t="shared" si="12"/>
        <v>#VALUE!</v>
      </c>
      <c r="R87" s="39" t="e">
        <f t="shared" si="13"/>
        <v>#VALUE!</v>
      </c>
      <c r="S87" s="38" t="e">
        <f t="shared" si="14"/>
        <v>#VALUE!</v>
      </c>
      <c r="T87" s="39" t="e">
        <f t="shared" si="15"/>
        <v>#VALUE!</v>
      </c>
      <c r="U87" s="149"/>
      <c r="V87" s="146"/>
    </row>
    <row r="88" spans="2:22" ht="31" thickTop="1" thickBot="1" x14ac:dyDescent="0.4">
      <c r="B88" s="145"/>
      <c r="C88" s="145"/>
      <c r="D88" s="37" t="e">
        <f t="shared" si="8"/>
        <v>#VALUE!</v>
      </c>
      <c r="E88" s="39" t="e">
        <f t="shared" si="9"/>
        <v>#VALUE!</v>
      </c>
      <c r="F88" s="38" t="e">
        <f t="shared" si="10"/>
        <v>#VALUE!</v>
      </c>
      <c r="G88" s="39" t="e">
        <f t="shared" si="11"/>
        <v>#VALUE!</v>
      </c>
      <c r="H88" s="149"/>
      <c r="P88" s="145"/>
      <c r="Q88" s="37" t="e">
        <f t="shared" si="12"/>
        <v>#VALUE!</v>
      </c>
      <c r="R88" s="39" t="e">
        <f t="shared" si="13"/>
        <v>#VALUE!</v>
      </c>
      <c r="S88" s="38" t="e">
        <f t="shared" si="14"/>
        <v>#VALUE!</v>
      </c>
      <c r="T88" s="39" t="e">
        <f t="shared" si="15"/>
        <v>#VALUE!</v>
      </c>
      <c r="U88" s="149"/>
      <c r="V88" s="146"/>
    </row>
    <row r="89" spans="2:22" ht="31" thickTop="1" thickBot="1" x14ac:dyDescent="0.4">
      <c r="B89" s="145"/>
      <c r="C89" s="145"/>
      <c r="D89" s="37" t="e">
        <f t="shared" si="8"/>
        <v>#VALUE!</v>
      </c>
      <c r="E89" s="39" t="e">
        <f t="shared" si="9"/>
        <v>#VALUE!</v>
      </c>
      <c r="F89" s="38" t="e">
        <f t="shared" si="10"/>
        <v>#VALUE!</v>
      </c>
      <c r="G89" s="39" t="e">
        <f t="shared" si="11"/>
        <v>#VALUE!</v>
      </c>
      <c r="H89" s="149"/>
      <c r="P89" s="145"/>
      <c r="Q89" s="37" t="e">
        <f t="shared" si="12"/>
        <v>#VALUE!</v>
      </c>
      <c r="R89" s="39" t="e">
        <f t="shared" si="13"/>
        <v>#VALUE!</v>
      </c>
      <c r="S89" s="38" t="e">
        <f t="shared" si="14"/>
        <v>#VALUE!</v>
      </c>
      <c r="T89" s="39" t="e">
        <f t="shared" si="15"/>
        <v>#VALUE!</v>
      </c>
      <c r="U89" s="149"/>
      <c r="V89" s="146"/>
    </row>
    <row r="90" spans="2:22" ht="31" thickTop="1" thickBot="1" x14ac:dyDescent="0.4">
      <c r="B90" s="145"/>
      <c r="C90" s="145"/>
      <c r="D90" s="37" t="e">
        <f t="shared" si="8"/>
        <v>#VALUE!</v>
      </c>
      <c r="E90" s="39" t="e">
        <f t="shared" si="9"/>
        <v>#VALUE!</v>
      </c>
      <c r="F90" s="38" t="e">
        <f t="shared" si="10"/>
        <v>#VALUE!</v>
      </c>
      <c r="G90" s="39" t="e">
        <f t="shared" si="11"/>
        <v>#VALUE!</v>
      </c>
      <c r="H90" s="149"/>
      <c r="P90" s="145"/>
      <c r="Q90" s="37" t="e">
        <f t="shared" si="12"/>
        <v>#VALUE!</v>
      </c>
      <c r="R90" s="39" t="e">
        <f t="shared" si="13"/>
        <v>#VALUE!</v>
      </c>
      <c r="S90" s="38" t="e">
        <f t="shared" si="14"/>
        <v>#VALUE!</v>
      </c>
      <c r="T90" s="39" t="e">
        <f t="shared" si="15"/>
        <v>#VALUE!</v>
      </c>
      <c r="U90" s="149"/>
      <c r="V90" s="146"/>
    </row>
    <row r="91" spans="2:22" ht="31" thickTop="1" thickBot="1" x14ac:dyDescent="0.4">
      <c r="B91" s="145"/>
      <c r="C91" s="145"/>
      <c r="D91" s="37" t="e">
        <f t="shared" si="8"/>
        <v>#VALUE!</v>
      </c>
      <c r="E91" s="39" t="e">
        <f t="shared" si="9"/>
        <v>#VALUE!</v>
      </c>
      <c r="F91" s="38" t="e">
        <f t="shared" si="10"/>
        <v>#VALUE!</v>
      </c>
      <c r="G91" s="39" t="e">
        <f t="shared" si="11"/>
        <v>#VALUE!</v>
      </c>
      <c r="H91" s="149"/>
      <c r="P91" s="145"/>
      <c r="Q91" s="37" t="e">
        <f t="shared" si="12"/>
        <v>#VALUE!</v>
      </c>
      <c r="R91" s="39" t="e">
        <f t="shared" si="13"/>
        <v>#VALUE!</v>
      </c>
      <c r="S91" s="38" t="e">
        <f t="shared" si="14"/>
        <v>#VALUE!</v>
      </c>
      <c r="T91" s="39" t="e">
        <f t="shared" si="15"/>
        <v>#VALUE!</v>
      </c>
      <c r="U91" s="149"/>
      <c r="V91" s="146"/>
    </row>
    <row r="92" spans="2:22" ht="31" thickTop="1" thickBot="1" x14ac:dyDescent="0.4">
      <c r="B92" s="145"/>
      <c r="C92" s="145"/>
      <c r="D92" s="37" t="e">
        <f t="shared" si="8"/>
        <v>#VALUE!</v>
      </c>
      <c r="E92" s="39" t="e">
        <f t="shared" si="9"/>
        <v>#VALUE!</v>
      </c>
      <c r="F92" s="38" t="e">
        <f t="shared" si="10"/>
        <v>#VALUE!</v>
      </c>
      <c r="G92" s="39" t="e">
        <f t="shared" si="11"/>
        <v>#VALUE!</v>
      </c>
      <c r="H92" s="149"/>
      <c r="P92" s="145"/>
      <c r="Q92" s="37" t="e">
        <f t="shared" si="12"/>
        <v>#VALUE!</v>
      </c>
      <c r="R92" s="39" t="e">
        <f t="shared" si="13"/>
        <v>#VALUE!</v>
      </c>
      <c r="S92" s="38" t="e">
        <f t="shared" si="14"/>
        <v>#VALUE!</v>
      </c>
      <c r="T92" s="39" t="e">
        <f t="shared" si="15"/>
        <v>#VALUE!</v>
      </c>
      <c r="U92" s="149"/>
      <c r="V92" s="146"/>
    </row>
    <row r="93" spans="2:22" ht="31" thickTop="1" thickBot="1" x14ac:dyDescent="0.4">
      <c r="B93" s="145"/>
      <c r="C93" s="145"/>
      <c r="D93" s="37" t="e">
        <f t="shared" si="8"/>
        <v>#VALUE!</v>
      </c>
      <c r="E93" s="39" t="e">
        <f t="shared" si="9"/>
        <v>#VALUE!</v>
      </c>
      <c r="F93" s="38" t="e">
        <f t="shared" si="10"/>
        <v>#VALUE!</v>
      </c>
      <c r="G93" s="39" t="e">
        <f t="shared" si="11"/>
        <v>#VALUE!</v>
      </c>
      <c r="H93" s="149"/>
      <c r="P93" s="145"/>
      <c r="Q93" s="37" t="e">
        <f t="shared" si="12"/>
        <v>#VALUE!</v>
      </c>
      <c r="R93" s="39" t="e">
        <f t="shared" si="13"/>
        <v>#VALUE!</v>
      </c>
      <c r="S93" s="38" t="e">
        <f t="shared" si="14"/>
        <v>#VALUE!</v>
      </c>
      <c r="T93" s="39" t="e">
        <f t="shared" si="15"/>
        <v>#VALUE!</v>
      </c>
      <c r="U93" s="149"/>
      <c r="V93" s="146"/>
    </row>
    <row r="94" spans="2:22" ht="31" thickTop="1" thickBot="1" x14ac:dyDescent="0.4">
      <c r="B94" s="145"/>
      <c r="C94" s="145"/>
      <c r="D94" s="37" t="e">
        <f t="shared" si="8"/>
        <v>#VALUE!</v>
      </c>
      <c r="E94" s="39" t="e">
        <f t="shared" si="9"/>
        <v>#VALUE!</v>
      </c>
      <c r="F94" s="38" t="e">
        <f t="shared" si="10"/>
        <v>#VALUE!</v>
      </c>
      <c r="G94" s="39" t="e">
        <f t="shared" si="11"/>
        <v>#VALUE!</v>
      </c>
      <c r="H94" s="149"/>
      <c r="P94" s="145"/>
      <c r="Q94" s="37" t="e">
        <f t="shared" si="12"/>
        <v>#VALUE!</v>
      </c>
      <c r="R94" s="39" t="e">
        <f t="shared" si="13"/>
        <v>#VALUE!</v>
      </c>
      <c r="S94" s="38" t="e">
        <f t="shared" si="14"/>
        <v>#VALUE!</v>
      </c>
      <c r="T94" s="39" t="e">
        <f t="shared" si="15"/>
        <v>#VALUE!</v>
      </c>
      <c r="U94" s="149"/>
      <c r="V94" s="146"/>
    </row>
    <row r="95" spans="2:22" ht="31" thickTop="1" thickBot="1" x14ac:dyDescent="0.4">
      <c r="B95" s="145"/>
      <c r="C95" s="145"/>
      <c r="D95" s="37" t="e">
        <f t="shared" si="8"/>
        <v>#VALUE!</v>
      </c>
      <c r="E95" s="39" t="e">
        <f t="shared" si="9"/>
        <v>#VALUE!</v>
      </c>
      <c r="F95" s="38" t="e">
        <f t="shared" si="10"/>
        <v>#VALUE!</v>
      </c>
      <c r="G95" s="39" t="e">
        <f t="shared" si="11"/>
        <v>#VALUE!</v>
      </c>
      <c r="H95" s="149"/>
      <c r="P95" s="145"/>
      <c r="Q95" s="37" t="e">
        <f t="shared" si="12"/>
        <v>#VALUE!</v>
      </c>
      <c r="R95" s="39" t="e">
        <f t="shared" si="13"/>
        <v>#VALUE!</v>
      </c>
      <c r="S95" s="38" t="e">
        <f t="shared" si="14"/>
        <v>#VALUE!</v>
      </c>
      <c r="T95" s="39" t="e">
        <f t="shared" si="15"/>
        <v>#VALUE!</v>
      </c>
      <c r="U95" s="149"/>
      <c r="V95" s="146"/>
    </row>
    <row r="96" spans="2:22" ht="31" thickTop="1" thickBot="1" x14ac:dyDescent="0.4">
      <c r="B96" s="145"/>
      <c r="C96" s="145"/>
      <c r="D96" s="37" t="e">
        <f t="shared" si="8"/>
        <v>#VALUE!</v>
      </c>
      <c r="E96" s="39" t="e">
        <f t="shared" si="9"/>
        <v>#VALUE!</v>
      </c>
      <c r="F96" s="38" t="e">
        <f t="shared" si="10"/>
        <v>#VALUE!</v>
      </c>
      <c r="G96" s="39" t="e">
        <f t="shared" si="11"/>
        <v>#VALUE!</v>
      </c>
      <c r="H96" s="149"/>
      <c r="P96" s="145"/>
      <c r="Q96" s="37" t="e">
        <f t="shared" si="12"/>
        <v>#VALUE!</v>
      </c>
      <c r="R96" s="39" t="e">
        <f t="shared" si="13"/>
        <v>#VALUE!</v>
      </c>
      <c r="S96" s="38" t="e">
        <f t="shared" si="14"/>
        <v>#VALUE!</v>
      </c>
      <c r="T96" s="39" t="e">
        <f t="shared" si="15"/>
        <v>#VALUE!</v>
      </c>
      <c r="U96" s="149"/>
      <c r="V96" s="146"/>
    </row>
    <row r="97" spans="2:22" ht="31" thickTop="1" thickBot="1" x14ac:dyDescent="0.4">
      <c r="B97" s="145"/>
      <c r="C97" s="145"/>
      <c r="D97" s="37" t="e">
        <f t="shared" si="8"/>
        <v>#VALUE!</v>
      </c>
      <c r="E97" s="39" t="e">
        <f t="shared" si="9"/>
        <v>#VALUE!</v>
      </c>
      <c r="F97" s="38" t="e">
        <f t="shared" si="10"/>
        <v>#VALUE!</v>
      </c>
      <c r="G97" s="39" t="e">
        <f t="shared" si="11"/>
        <v>#VALUE!</v>
      </c>
      <c r="H97" s="149"/>
      <c r="P97" s="145"/>
      <c r="Q97" s="37" t="e">
        <f t="shared" si="12"/>
        <v>#VALUE!</v>
      </c>
      <c r="R97" s="39" t="e">
        <f t="shared" si="13"/>
        <v>#VALUE!</v>
      </c>
      <c r="S97" s="38" t="e">
        <f t="shared" si="14"/>
        <v>#VALUE!</v>
      </c>
      <c r="T97" s="39" t="e">
        <f t="shared" si="15"/>
        <v>#VALUE!</v>
      </c>
      <c r="U97" s="149"/>
      <c r="V97" s="146"/>
    </row>
    <row r="98" spans="2:22" ht="31" thickTop="1" thickBot="1" x14ac:dyDescent="0.4">
      <c r="B98" s="145"/>
      <c r="C98" s="145"/>
      <c r="D98" s="37" t="e">
        <f t="shared" si="8"/>
        <v>#VALUE!</v>
      </c>
      <c r="E98" s="39" t="e">
        <f t="shared" si="9"/>
        <v>#VALUE!</v>
      </c>
      <c r="F98" s="38" t="e">
        <f t="shared" si="10"/>
        <v>#VALUE!</v>
      </c>
      <c r="G98" s="39" t="e">
        <f t="shared" si="11"/>
        <v>#VALUE!</v>
      </c>
      <c r="H98" s="149"/>
      <c r="P98" s="145"/>
      <c r="Q98" s="37" t="e">
        <f t="shared" si="12"/>
        <v>#VALUE!</v>
      </c>
      <c r="R98" s="39" t="e">
        <f t="shared" si="13"/>
        <v>#VALUE!</v>
      </c>
      <c r="S98" s="38" t="e">
        <f t="shared" si="14"/>
        <v>#VALUE!</v>
      </c>
      <c r="T98" s="39" t="e">
        <f t="shared" si="15"/>
        <v>#VALUE!</v>
      </c>
      <c r="U98" s="149"/>
      <c r="V98" s="146"/>
    </row>
    <row r="99" spans="2:22" ht="31" thickTop="1" thickBot="1" x14ac:dyDescent="0.4">
      <c r="B99" s="145"/>
      <c r="C99" s="145"/>
      <c r="D99" s="37" t="e">
        <f t="shared" si="8"/>
        <v>#VALUE!</v>
      </c>
      <c r="E99" s="39" t="e">
        <f t="shared" si="9"/>
        <v>#VALUE!</v>
      </c>
      <c r="F99" s="38" t="e">
        <f t="shared" si="10"/>
        <v>#VALUE!</v>
      </c>
      <c r="G99" s="39" t="e">
        <f t="shared" si="11"/>
        <v>#VALUE!</v>
      </c>
      <c r="H99" s="149"/>
      <c r="P99" s="145"/>
      <c r="Q99" s="37" t="e">
        <f t="shared" si="12"/>
        <v>#VALUE!</v>
      </c>
      <c r="R99" s="39" t="e">
        <f t="shared" si="13"/>
        <v>#VALUE!</v>
      </c>
      <c r="S99" s="38" t="e">
        <f t="shared" si="14"/>
        <v>#VALUE!</v>
      </c>
      <c r="T99" s="39" t="e">
        <f t="shared" si="15"/>
        <v>#VALUE!</v>
      </c>
      <c r="U99" s="149"/>
      <c r="V99" s="146"/>
    </row>
    <row r="100" spans="2:22" ht="31" thickTop="1" thickBot="1" x14ac:dyDescent="0.4">
      <c r="B100" s="145"/>
      <c r="C100" s="145"/>
      <c r="D100" s="37" t="e">
        <f t="shared" si="8"/>
        <v>#VALUE!</v>
      </c>
      <c r="E100" s="39" t="e">
        <f t="shared" si="9"/>
        <v>#VALUE!</v>
      </c>
      <c r="F100" s="38" t="e">
        <f t="shared" si="10"/>
        <v>#VALUE!</v>
      </c>
      <c r="G100" s="39" t="e">
        <f t="shared" si="11"/>
        <v>#VALUE!</v>
      </c>
      <c r="H100" s="149"/>
      <c r="P100" s="145"/>
      <c r="Q100" s="37" t="e">
        <f t="shared" si="12"/>
        <v>#VALUE!</v>
      </c>
      <c r="R100" s="39" t="e">
        <f t="shared" si="13"/>
        <v>#VALUE!</v>
      </c>
      <c r="S100" s="38" t="e">
        <f t="shared" si="14"/>
        <v>#VALUE!</v>
      </c>
      <c r="T100" s="39" t="e">
        <f t="shared" si="15"/>
        <v>#VALUE!</v>
      </c>
      <c r="U100" s="149"/>
      <c r="V100" s="146"/>
    </row>
    <row r="101" spans="2:22" ht="31" thickTop="1" thickBot="1" x14ac:dyDescent="0.4">
      <c r="B101" s="145"/>
      <c r="C101" s="145"/>
      <c r="D101" s="37" t="e">
        <f t="shared" si="8"/>
        <v>#VALUE!</v>
      </c>
      <c r="E101" s="39" t="e">
        <f t="shared" si="9"/>
        <v>#VALUE!</v>
      </c>
      <c r="F101" s="38" t="e">
        <f t="shared" si="10"/>
        <v>#VALUE!</v>
      </c>
      <c r="G101" s="39" t="e">
        <f t="shared" si="11"/>
        <v>#VALUE!</v>
      </c>
      <c r="H101" s="149"/>
      <c r="P101" s="145"/>
      <c r="Q101" s="37" t="e">
        <f t="shared" si="12"/>
        <v>#VALUE!</v>
      </c>
      <c r="R101" s="39" t="e">
        <f t="shared" si="13"/>
        <v>#VALUE!</v>
      </c>
      <c r="S101" s="38" t="e">
        <f t="shared" si="14"/>
        <v>#VALUE!</v>
      </c>
      <c r="T101" s="39" t="e">
        <f t="shared" si="15"/>
        <v>#VALUE!</v>
      </c>
      <c r="U101" s="149"/>
      <c r="V101" s="146"/>
    </row>
    <row r="102" spans="2:22" ht="31" thickTop="1" thickBot="1" x14ac:dyDescent="0.4">
      <c r="B102" s="145"/>
      <c r="C102" s="145"/>
      <c r="D102" s="37" t="e">
        <f t="shared" si="8"/>
        <v>#VALUE!</v>
      </c>
      <c r="E102" s="39" t="e">
        <f t="shared" si="9"/>
        <v>#VALUE!</v>
      </c>
      <c r="F102" s="38" t="e">
        <f t="shared" si="10"/>
        <v>#VALUE!</v>
      </c>
      <c r="G102" s="39" t="e">
        <f t="shared" si="11"/>
        <v>#VALUE!</v>
      </c>
      <c r="H102" s="149"/>
      <c r="P102" s="145"/>
      <c r="Q102" s="37" t="e">
        <f t="shared" si="12"/>
        <v>#VALUE!</v>
      </c>
      <c r="R102" s="39" t="e">
        <f t="shared" si="13"/>
        <v>#VALUE!</v>
      </c>
      <c r="S102" s="38" t="e">
        <f t="shared" si="14"/>
        <v>#VALUE!</v>
      </c>
      <c r="T102" s="39" t="e">
        <f t="shared" si="15"/>
        <v>#VALUE!</v>
      </c>
      <c r="U102" s="149"/>
      <c r="V102" s="146"/>
    </row>
    <row r="103" spans="2:22" ht="31" thickTop="1" thickBot="1" x14ac:dyDescent="0.4">
      <c r="B103" s="145"/>
      <c r="C103" s="145"/>
      <c r="D103" s="37" t="e">
        <f t="shared" si="8"/>
        <v>#VALUE!</v>
      </c>
      <c r="E103" s="39" t="e">
        <f t="shared" si="9"/>
        <v>#VALUE!</v>
      </c>
      <c r="F103" s="38" t="e">
        <f t="shared" si="10"/>
        <v>#VALUE!</v>
      </c>
      <c r="G103" s="39" t="e">
        <f t="shared" si="11"/>
        <v>#VALUE!</v>
      </c>
      <c r="H103" s="149"/>
      <c r="P103" s="145"/>
      <c r="Q103" s="37" t="e">
        <f t="shared" si="12"/>
        <v>#VALUE!</v>
      </c>
      <c r="R103" s="39" t="e">
        <f t="shared" si="13"/>
        <v>#VALUE!</v>
      </c>
      <c r="S103" s="38" t="e">
        <f t="shared" si="14"/>
        <v>#VALUE!</v>
      </c>
      <c r="T103" s="39" t="e">
        <f t="shared" si="15"/>
        <v>#VALUE!</v>
      </c>
      <c r="U103" s="149"/>
      <c r="V103" s="146"/>
    </row>
    <row r="104" spans="2:22" ht="31" thickTop="1" thickBot="1" x14ac:dyDescent="0.4">
      <c r="B104" s="145"/>
      <c r="C104" s="145"/>
      <c r="D104" s="37" t="e">
        <f t="shared" si="8"/>
        <v>#VALUE!</v>
      </c>
      <c r="E104" s="39" t="e">
        <f t="shared" si="9"/>
        <v>#VALUE!</v>
      </c>
      <c r="F104" s="38" t="e">
        <f t="shared" si="10"/>
        <v>#VALUE!</v>
      </c>
      <c r="G104" s="39" t="e">
        <f t="shared" si="11"/>
        <v>#VALUE!</v>
      </c>
      <c r="H104" s="149"/>
      <c r="P104" s="145"/>
      <c r="Q104" s="37" t="e">
        <f t="shared" si="12"/>
        <v>#VALUE!</v>
      </c>
      <c r="R104" s="39" t="e">
        <f t="shared" si="13"/>
        <v>#VALUE!</v>
      </c>
      <c r="S104" s="38" t="e">
        <f t="shared" si="14"/>
        <v>#VALUE!</v>
      </c>
      <c r="T104" s="39" t="e">
        <f t="shared" si="15"/>
        <v>#VALUE!</v>
      </c>
      <c r="U104" s="149"/>
      <c r="V104" s="146"/>
    </row>
    <row r="105" spans="2:22" ht="31" thickTop="1" thickBot="1" x14ac:dyDescent="0.4">
      <c r="B105" s="145"/>
      <c r="C105" s="145"/>
      <c r="D105" s="37" t="e">
        <f t="shared" si="8"/>
        <v>#VALUE!</v>
      </c>
      <c r="E105" s="39" t="e">
        <f t="shared" si="9"/>
        <v>#VALUE!</v>
      </c>
      <c r="F105" s="38" t="e">
        <f t="shared" si="10"/>
        <v>#VALUE!</v>
      </c>
      <c r="G105" s="39" t="e">
        <f t="shared" si="11"/>
        <v>#VALUE!</v>
      </c>
      <c r="H105" s="149"/>
      <c r="P105" s="145"/>
      <c r="Q105" s="37" t="e">
        <f t="shared" si="12"/>
        <v>#VALUE!</v>
      </c>
      <c r="R105" s="39" t="e">
        <f t="shared" si="13"/>
        <v>#VALUE!</v>
      </c>
      <c r="S105" s="38" t="e">
        <f t="shared" si="14"/>
        <v>#VALUE!</v>
      </c>
      <c r="T105" s="39" t="e">
        <f t="shared" si="15"/>
        <v>#VALUE!</v>
      </c>
      <c r="U105" s="149"/>
      <c r="V105" s="146"/>
    </row>
    <row r="106" spans="2:22" ht="31" thickTop="1" thickBot="1" x14ac:dyDescent="0.4">
      <c r="B106" s="145"/>
      <c r="C106" s="145"/>
      <c r="D106" s="37" t="e">
        <f t="shared" si="8"/>
        <v>#VALUE!</v>
      </c>
      <c r="E106" s="39" t="e">
        <f t="shared" si="9"/>
        <v>#VALUE!</v>
      </c>
      <c r="F106" s="38" t="e">
        <f t="shared" si="10"/>
        <v>#VALUE!</v>
      </c>
      <c r="G106" s="39" t="e">
        <f t="shared" si="11"/>
        <v>#VALUE!</v>
      </c>
      <c r="H106" s="149"/>
      <c r="P106" s="145"/>
      <c r="Q106" s="37" t="e">
        <f t="shared" si="12"/>
        <v>#VALUE!</v>
      </c>
      <c r="R106" s="39" t="e">
        <f t="shared" si="13"/>
        <v>#VALUE!</v>
      </c>
      <c r="S106" s="38" t="e">
        <f t="shared" si="14"/>
        <v>#VALUE!</v>
      </c>
      <c r="T106" s="39" t="e">
        <f t="shared" si="15"/>
        <v>#VALUE!</v>
      </c>
      <c r="U106" s="149"/>
      <c r="V106" s="146"/>
    </row>
    <row r="107" spans="2:22" ht="31" thickTop="1" thickBot="1" x14ac:dyDescent="0.4">
      <c r="B107" s="145"/>
      <c r="C107" s="145"/>
      <c r="D107" s="37" t="e">
        <f t="shared" si="8"/>
        <v>#VALUE!</v>
      </c>
      <c r="E107" s="39" t="e">
        <f t="shared" si="9"/>
        <v>#VALUE!</v>
      </c>
      <c r="F107" s="38" t="e">
        <f t="shared" si="10"/>
        <v>#VALUE!</v>
      </c>
      <c r="G107" s="39" t="e">
        <f t="shared" si="11"/>
        <v>#VALUE!</v>
      </c>
      <c r="H107" s="149"/>
      <c r="P107" s="145"/>
      <c r="Q107" s="37" t="e">
        <f t="shared" si="12"/>
        <v>#VALUE!</v>
      </c>
      <c r="R107" s="39" t="e">
        <f t="shared" si="13"/>
        <v>#VALUE!</v>
      </c>
      <c r="S107" s="38" t="e">
        <f t="shared" si="14"/>
        <v>#VALUE!</v>
      </c>
      <c r="T107" s="39" t="e">
        <f t="shared" si="15"/>
        <v>#VALUE!</v>
      </c>
      <c r="U107" s="149"/>
      <c r="V107" s="146"/>
    </row>
    <row r="108" spans="2:22" ht="31" thickTop="1" thickBot="1" x14ac:dyDescent="0.4">
      <c r="B108" s="145"/>
      <c r="C108" s="145"/>
      <c r="D108" s="37" t="e">
        <f t="shared" si="8"/>
        <v>#VALUE!</v>
      </c>
      <c r="E108" s="39" t="e">
        <f t="shared" si="9"/>
        <v>#VALUE!</v>
      </c>
      <c r="F108" s="38" t="e">
        <f t="shared" si="10"/>
        <v>#VALUE!</v>
      </c>
      <c r="G108" s="39" t="e">
        <f t="shared" si="11"/>
        <v>#VALUE!</v>
      </c>
      <c r="H108" s="149"/>
      <c r="P108" s="145"/>
      <c r="Q108" s="37" t="e">
        <f t="shared" si="12"/>
        <v>#VALUE!</v>
      </c>
      <c r="R108" s="39" t="e">
        <f t="shared" si="13"/>
        <v>#VALUE!</v>
      </c>
      <c r="S108" s="38" t="e">
        <f t="shared" si="14"/>
        <v>#VALUE!</v>
      </c>
      <c r="T108" s="39" t="e">
        <f t="shared" si="15"/>
        <v>#VALUE!</v>
      </c>
      <c r="U108" s="149"/>
      <c r="V108" s="146"/>
    </row>
    <row r="109" spans="2:22" ht="31" thickTop="1" thickBot="1" x14ac:dyDescent="0.4">
      <c r="B109" s="145"/>
      <c r="C109" s="145"/>
      <c r="D109" s="37" t="e">
        <f t="shared" si="8"/>
        <v>#VALUE!</v>
      </c>
      <c r="E109" s="39" t="e">
        <f t="shared" si="9"/>
        <v>#VALUE!</v>
      </c>
      <c r="F109" s="38" t="e">
        <f t="shared" si="10"/>
        <v>#VALUE!</v>
      </c>
      <c r="G109" s="39" t="e">
        <f t="shared" si="11"/>
        <v>#VALUE!</v>
      </c>
      <c r="H109" s="149"/>
      <c r="P109" s="145"/>
      <c r="Q109" s="37" t="e">
        <f t="shared" si="12"/>
        <v>#VALUE!</v>
      </c>
      <c r="R109" s="39" t="e">
        <f t="shared" si="13"/>
        <v>#VALUE!</v>
      </c>
      <c r="S109" s="38" t="e">
        <f t="shared" si="14"/>
        <v>#VALUE!</v>
      </c>
      <c r="T109" s="39" t="e">
        <f t="shared" si="15"/>
        <v>#VALUE!</v>
      </c>
      <c r="U109" s="149"/>
      <c r="V109" s="146"/>
    </row>
    <row r="110" spans="2:22" ht="31" thickTop="1" thickBot="1" x14ac:dyDescent="0.4">
      <c r="B110" s="145"/>
      <c r="C110" s="145"/>
      <c r="D110" s="37" t="e">
        <f t="shared" si="8"/>
        <v>#VALUE!</v>
      </c>
      <c r="E110" s="39" t="e">
        <f t="shared" si="9"/>
        <v>#VALUE!</v>
      </c>
      <c r="F110" s="38" t="e">
        <f t="shared" si="10"/>
        <v>#VALUE!</v>
      </c>
      <c r="G110" s="39" t="e">
        <f t="shared" si="11"/>
        <v>#VALUE!</v>
      </c>
      <c r="H110" s="149"/>
      <c r="P110" s="145"/>
      <c r="Q110" s="37" t="e">
        <f t="shared" si="12"/>
        <v>#VALUE!</v>
      </c>
      <c r="R110" s="39" t="e">
        <f t="shared" si="13"/>
        <v>#VALUE!</v>
      </c>
      <c r="S110" s="38" t="e">
        <f t="shared" si="14"/>
        <v>#VALUE!</v>
      </c>
      <c r="T110" s="39" t="e">
        <f t="shared" si="15"/>
        <v>#VALUE!</v>
      </c>
      <c r="U110" s="149"/>
      <c r="V110" s="146"/>
    </row>
    <row r="111" spans="2:22" ht="31" thickTop="1" thickBot="1" x14ac:dyDescent="0.4">
      <c r="B111" s="145"/>
      <c r="C111" s="145"/>
      <c r="D111" s="37" t="e">
        <f t="shared" si="8"/>
        <v>#VALUE!</v>
      </c>
      <c r="E111" s="39" t="e">
        <f t="shared" si="9"/>
        <v>#VALUE!</v>
      </c>
      <c r="F111" s="38" t="e">
        <f t="shared" si="10"/>
        <v>#VALUE!</v>
      </c>
      <c r="G111" s="39" t="e">
        <f t="shared" si="11"/>
        <v>#VALUE!</v>
      </c>
      <c r="H111" s="149"/>
      <c r="P111" s="145"/>
      <c r="Q111" s="37" t="e">
        <f t="shared" si="12"/>
        <v>#VALUE!</v>
      </c>
      <c r="R111" s="39" t="e">
        <f t="shared" si="13"/>
        <v>#VALUE!</v>
      </c>
      <c r="S111" s="38" t="e">
        <f t="shared" si="14"/>
        <v>#VALUE!</v>
      </c>
      <c r="T111" s="39" t="e">
        <f t="shared" si="15"/>
        <v>#VALUE!</v>
      </c>
      <c r="U111" s="149"/>
      <c r="V111" s="146"/>
    </row>
    <row r="112" spans="2:22" ht="31" thickTop="1" thickBot="1" x14ac:dyDescent="0.4">
      <c r="B112" s="145"/>
      <c r="C112" s="145"/>
      <c r="D112" s="37" t="e">
        <f t="shared" si="8"/>
        <v>#VALUE!</v>
      </c>
      <c r="E112" s="39" t="e">
        <f t="shared" si="9"/>
        <v>#VALUE!</v>
      </c>
      <c r="F112" s="38" t="e">
        <f t="shared" si="10"/>
        <v>#VALUE!</v>
      </c>
      <c r="G112" s="39" t="e">
        <f t="shared" si="11"/>
        <v>#VALUE!</v>
      </c>
      <c r="H112" s="149"/>
      <c r="P112" s="145"/>
      <c r="Q112" s="37" t="e">
        <f t="shared" si="12"/>
        <v>#VALUE!</v>
      </c>
      <c r="R112" s="39" t="e">
        <f t="shared" si="13"/>
        <v>#VALUE!</v>
      </c>
      <c r="S112" s="38" t="e">
        <f t="shared" si="14"/>
        <v>#VALUE!</v>
      </c>
      <c r="T112" s="39" t="e">
        <f t="shared" si="15"/>
        <v>#VALUE!</v>
      </c>
      <c r="U112" s="149"/>
      <c r="V112" s="146"/>
    </row>
    <row r="113" spans="2:22" ht="14" customHeight="1" thickTop="1" thickBot="1" x14ac:dyDescent="0.4">
      <c r="B113" s="145"/>
      <c r="C113" s="164"/>
      <c r="D113" s="165"/>
      <c r="E113" s="165"/>
      <c r="F113" s="165"/>
      <c r="G113" s="165"/>
      <c r="H113" s="166"/>
      <c r="P113" s="164"/>
      <c r="Q113" s="165"/>
      <c r="R113" s="165"/>
      <c r="S113" s="165"/>
      <c r="T113" s="165"/>
      <c r="U113" s="166"/>
      <c r="V113" s="146"/>
    </row>
    <row r="114" spans="2:22" ht="31" thickTop="1" thickBot="1" x14ac:dyDescent="0.4">
      <c r="B114" s="164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6"/>
    </row>
    <row r="115" spans="2:22" ht="30" thickTop="1" x14ac:dyDescent="0.35"/>
  </sheetData>
  <sheetProtection algorithmName="SHA-512" hashValue="mF9QrVszib+aVDnGirqHR6QK4+EyNQFZ7qEHV/7hjCesJzjcw9ze4IXq+EA4uNHSoUPEvStCDHPFdxtRl6cbaw==" saltValue="wsbGaFhujQInrvaxH6Ykbw==" spinCount="100000" sheet="1" objects="1" scenarios="1"/>
  <mergeCells count="31">
    <mergeCell ref="K21:N21"/>
    <mergeCell ref="K22:N22"/>
    <mergeCell ref="D113:H113"/>
    <mergeCell ref="Q113:U113"/>
    <mergeCell ref="C114:V114"/>
    <mergeCell ref="Q10:S10"/>
    <mergeCell ref="J14:N14"/>
    <mergeCell ref="K15:N15"/>
    <mergeCell ref="K16:N16"/>
    <mergeCell ref="K17:N17"/>
    <mergeCell ref="J20:N20"/>
    <mergeCell ref="U4:U112"/>
    <mergeCell ref="D6:F6"/>
    <mergeCell ref="Q6:S6"/>
    <mergeCell ref="D7:F7"/>
    <mergeCell ref="Q7:S7"/>
    <mergeCell ref="D8:F8"/>
    <mergeCell ref="Q8:S8"/>
    <mergeCell ref="D9:F9"/>
    <mergeCell ref="Q9:S9"/>
    <mergeCell ref="D10:F10"/>
    <mergeCell ref="B2:V2"/>
    <mergeCell ref="B3:B114"/>
    <mergeCell ref="C3:H3"/>
    <mergeCell ref="P3:U3"/>
    <mergeCell ref="V3:V113"/>
    <mergeCell ref="C4:C113"/>
    <mergeCell ref="D4:G4"/>
    <mergeCell ref="H4:H112"/>
    <mergeCell ref="P4:P113"/>
    <mergeCell ref="Q4:T4"/>
  </mergeCells>
  <hyperlinks>
    <hyperlink ref="K17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AC1667B2-7DE2-B349-9254-EAE5A5E9C70A}"/>
    <hyperlink ref="K15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21F78689-2D0D-9945-9C3D-B36C46A1757E}"/>
    <hyperlink ref="K16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300440C0-3490-D643-A6DF-C235E096ED4F}"/>
    <hyperlink ref="K21" r:id="rId4" xr:uid="{2A5CECC4-C6E3-B84C-BB2A-994996040BCF}"/>
    <hyperlink ref="K22" r:id="rId5" xr:uid="{23195050-0ADF-534D-BEF2-187044FC81B3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Budget</vt:lpstr>
      <vt:lpstr>Retirement Cal</vt:lpstr>
      <vt:lpstr>Child Education Cal</vt:lpstr>
      <vt:lpstr>Incremental SIP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2022-02-21T05:07:28Z</dcterms:created>
  <dcterms:modified xsi:type="dcterms:W3CDTF">2023-08-18T10:19:38Z</dcterms:modified>
</cp:coreProperties>
</file>