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250" yWindow="2955" windowWidth="8190" windowHeight="2970"/>
  </bookViews>
  <sheets>
    <sheet name="Sheet1 (2)" sheetId="4" r:id="rId1"/>
  </sheets>
  <calcPr calcId="124519"/>
</workbook>
</file>

<file path=xl/calcChain.xml><?xml version="1.0" encoding="utf-8"?>
<calcChain xmlns="http://schemas.openxmlformats.org/spreadsheetml/2006/main">
  <c r="O7" i="4"/>
  <c r="J61" l="1"/>
  <c r="I19"/>
  <c r="I33"/>
  <c r="I32"/>
  <c r="I31"/>
  <c r="I30"/>
  <c r="I29"/>
  <c r="J58"/>
  <c r="I54"/>
  <c r="I53"/>
  <c r="I41"/>
  <c r="I40"/>
  <c r="I39"/>
  <c r="I38"/>
  <c r="I37"/>
  <c r="I28"/>
  <c r="I27"/>
  <c r="I26"/>
  <c r="I21"/>
  <c r="I18"/>
  <c r="I17"/>
  <c r="I16"/>
  <c r="I15"/>
  <c r="I14"/>
  <c r="I10"/>
  <c r="I7"/>
  <c r="J26" l="1"/>
  <c r="J7"/>
  <c r="J64" s="1"/>
  <c r="J37"/>
  <c r="J48"/>
  <c r="J66" s="1"/>
  <c r="J14"/>
  <c r="J43" l="1"/>
  <c r="J65" s="1"/>
  <c r="J67" s="1"/>
  <c r="J69" s="1"/>
</calcChain>
</file>

<file path=xl/sharedStrings.xml><?xml version="1.0" encoding="utf-8"?>
<sst xmlns="http://schemas.openxmlformats.org/spreadsheetml/2006/main" count="96" uniqueCount="59">
  <si>
    <t>BANGALORE INSTITUTE OF TECHNOLOGY</t>
  </si>
  <si>
    <t>DEPARTMENT OF MECHANICAL ENGINEERING</t>
  </si>
  <si>
    <t>CAED</t>
  </si>
  <si>
    <t>Details</t>
  </si>
  <si>
    <t>No of Sections</t>
  </si>
  <si>
    <t>Hours/ Week</t>
  </si>
  <si>
    <t>Units/ Batch</t>
  </si>
  <si>
    <t>Batch/ Section</t>
  </si>
  <si>
    <t>Total No of Units</t>
  </si>
  <si>
    <t>II Semester (P)</t>
  </si>
  <si>
    <t>II Semester (C)</t>
  </si>
  <si>
    <t>IV Semester</t>
  </si>
  <si>
    <t>Machine Shop</t>
  </si>
  <si>
    <t>VI Semester</t>
  </si>
  <si>
    <t>Design Of Machine Elements - II</t>
  </si>
  <si>
    <t>Finite Element Methods</t>
  </si>
  <si>
    <t>VIII Semester</t>
  </si>
  <si>
    <t>Seminar</t>
  </si>
  <si>
    <t>Total No of Units for Higher Semester</t>
  </si>
  <si>
    <t>Teaching Load for Post Graduate Studies</t>
  </si>
  <si>
    <t>II Semester M.Tech in M/c Design</t>
  </si>
  <si>
    <t>Advanced Machine Design</t>
  </si>
  <si>
    <t>Design Engineering Lab II</t>
  </si>
  <si>
    <t>IV Semester M.Tech in M/c Design</t>
  </si>
  <si>
    <t>Total No of Units for Post Graduation</t>
  </si>
  <si>
    <t xml:space="preserve">Total No of Units </t>
  </si>
  <si>
    <t xml:space="preserve">Total No of Units for I Year Under Graduate </t>
  </si>
  <si>
    <t>Total No of Units for Higher Semester UG Course</t>
  </si>
  <si>
    <t>Total No of Units for PG Course</t>
  </si>
  <si>
    <t xml:space="preserve">Overall Total No of Units </t>
  </si>
  <si>
    <t>Other Departmental Duties Units</t>
  </si>
  <si>
    <t xml:space="preserve">Fluid Mechanics </t>
  </si>
  <si>
    <t>Heat Transfer</t>
  </si>
  <si>
    <t>Heat Transfer Lab</t>
  </si>
  <si>
    <t>Modeling and Analysis Lab</t>
  </si>
  <si>
    <t>Tribology and Bearing Design</t>
  </si>
  <si>
    <t>Professional Elective -2 Automobile System Design</t>
  </si>
  <si>
    <t>Metal cutting and forming</t>
  </si>
  <si>
    <t>Project Phase II</t>
  </si>
  <si>
    <t>Project work</t>
  </si>
  <si>
    <t xml:space="preserve"> Applied Thermodynamics</t>
  </si>
  <si>
    <t>Kinematics of Machinery</t>
  </si>
  <si>
    <t>CAMD</t>
  </si>
  <si>
    <t>M.T Lab</t>
  </si>
  <si>
    <t>Open Elective - NCES</t>
  </si>
  <si>
    <t xml:space="preserve">7 Assosciate Professor load 106 </t>
  </si>
  <si>
    <t>Theory (EME)</t>
  </si>
  <si>
    <t>Innovation and Design Thinking</t>
  </si>
  <si>
    <t>Teaching Load for Under Graduate Studies Even Semester - Mar - Aug - 2022</t>
  </si>
  <si>
    <t>Constitution</t>
  </si>
  <si>
    <t>Open Elective  -  SCM</t>
  </si>
  <si>
    <t>Professional Elective  -  NTM/ED</t>
  </si>
  <si>
    <t>Energy Engineering</t>
  </si>
  <si>
    <t>Professional Elective -IV - NDTE</t>
  </si>
  <si>
    <t>Professional Elective -IV - AE</t>
  </si>
  <si>
    <t>Advanced Finite Element Analysis</t>
  </si>
  <si>
    <t>Professional Elective -1 Machine Learning</t>
  </si>
  <si>
    <t>avaliable</t>
  </si>
  <si>
    <t>project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</si>
</sst>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0" fontId="8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/>
    <xf numFmtId="0" fontId="10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10" fillId="0" borderId="1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6" fillId="0" borderId="0" xfId="0" applyFont="1"/>
    <xf numFmtId="0" fontId="0" fillId="0" borderId="0" xfId="0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5" fillId="0" borderId="0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14" fillId="0" borderId="29" xfId="0" applyFont="1" applyBorder="1" applyAlignment="1">
      <alignment vertical="center" wrapText="1"/>
    </xf>
    <xf numFmtId="0" fontId="14" fillId="0" borderId="29" xfId="0" applyFont="1" applyBorder="1" applyAlignment="1">
      <alignment horizontal="center" vertical="center" wrapText="1"/>
    </xf>
    <xf numFmtId="0" fontId="0" fillId="0" borderId="29" xfId="0" applyBorder="1"/>
    <xf numFmtId="0" fontId="12" fillId="0" borderId="1" xfId="0" applyFont="1" applyBorder="1" applyAlignment="1">
      <alignment horizontal="center"/>
    </xf>
    <xf numFmtId="0" fontId="12" fillId="0" borderId="8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6" fillId="0" borderId="6" xfId="1" applyFont="1" applyBorder="1"/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15" xfId="1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/>
    <xf numFmtId="0" fontId="6" fillId="0" borderId="5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"/>
  <sheetViews>
    <sheetView tabSelected="1" zoomScale="95" zoomScaleNormal="95" workbookViewId="0">
      <selection activeCell="L68" sqref="L68"/>
    </sheetView>
  </sheetViews>
  <sheetFormatPr defaultRowHeight="15"/>
  <cols>
    <col min="1" max="1" width="5" customWidth="1"/>
    <col min="4" max="4" width="19.140625" customWidth="1"/>
  </cols>
  <sheetData>
    <row r="1" spans="1:20" ht="23.25">
      <c r="A1" s="5"/>
      <c r="B1" s="85" t="s">
        <v>0</v>
      </c>
      <c r="C1" s="85"/>
      <c r="D1" s="85"/>
      <c r="E1" s="85"/>
      <c r="F1" s="85"/>
      <c r="G1" s="85"/>
      <c r="H1" s="85"/>
      <c r="I1" s="85"/>
      <c r="J1" s="85"/>
    </row>
    <row r="2" spans="1:20" ht="18">
      <c r="A2" s="5"/>
      <c r="B2" s="43" t="s">
        <v>1</v>
      </c>
      <c r="C2" s="43"/>
      <c r="D2" s="43"/>
      <c r="E2" s="43"/>
      <c r="F2" s="43"/>
      <c r="G2" s="43"/>
      <c r="H2" s="43"/>
      <c r="I2" s="43"/>
      <c r="J2" s="43"/>
    </row>
    <row r="3" spans="1:20" ht="18.75">
      <c r="A3" s="5"/>
      <c r="B3" s="6"/>
      <c r="C3" s="7"/>
      <c r="D3" s="7"/>
      <c r="E3" s="7"/>
      <c r="F3" s="7"/>
      <c r="G3" s="7"/>
      <c r="H3" s="7"/>
      <c r="I3" s="7"/>
      <c r="J3" s="7"/>
    </row>
    <row r="4" spans="1:20" ht="19.5" thickBot="1">
      <c r="A4" s="6"/>
      <c r="B4" s="86" t="s">
        <v>48</v>
      </c>
      <c r="C4" s="86"/>
      <c r="D4" s="86"/>
      <c r="E4" s="86"/>
      <c r="F4" s="86"/>
      <c r="G4" s="86"/>
      <c r="H4" s="86"/>
      <c r="I4" s="86"/>
      <c r="J4" s="86"/>
    </row>
    <row r="5" spans="1:20" ht="48" thickBot="1">
      <c r="A5" s="6"/>
      <c r="B5" s="87" t="s">
        <v>3</v>
      </c>
      <c r="C5" s="88"/>
      <c r="D5" s="89"/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8</v>
      </c>
      <c r="M5" s="32"/>
      <c r="N5" s="25"/>
      <c r="O5" s="25"/>
      <c r="P5" s="25"/>
      <c r="Q5" s="25"/>
      <c r="R5" s="25"/>
      <c r="S5" s="25" t="s">
        <v>45</v>
      </c>
    </row>
    <row r="6" spans="1:20" ht="31.15" customHeight="1" thickBot="1">
      <c r="A6" s="6"/>
      <c r="B6" s="90" t="s">
        <v>9</v>
      </c>
      <c r="C6" s="91"/>
      <c r="D6" s="91"/>
      <c r="E6" s="91"/>
      <c r="F6" s="91"/>
      <c r="G6" s="91"/>
      <c r="H6" s="91"/>
      <c r="I6" s="92"/>
      <c r="J6" s="9"/>
      <c r="M6" s="33" t="s">
        <v>57</v>
      </c>
      <c r="N6" s="34" t="s">
        <v>58</v>
      </c>
      <c r="O6" s="34"/>
      <c r="P6" s="35"/>
      <c r="Q6" s="35"/>
      <c r="R6" s="26"/>
      <c r="S6" s="25"/>
      <c r="T6" s="21"/>
    </row>
    <row r="7" spans="1:20" ht="19.5" thickBot="1">
      <c r="A7" s="10"/>
      <c r="B7" s="75" t="s">
        <v>46</v>
      </c>
      <c r="C7" s="75"/>
      <c r="D7" s="75"/>
      <c r="E7" s="11">
        <v>7</v>
      </c>
      <c r="F7" s="11">
        <v>3</v>
      </c>
      <c r="G7" s="11">
        <v>2</v>
      </c>
      <c r="H7" s="11">
        <v>1</v>
      </c>
      <c r="I7" s="12">
        <f>E7*F7*G7*H7</f>
        <v>42</v>
      </c>
      <c r="J7" s="76">
        <f>SUM(I7:I10)</f>
        <v>217</v>
      </c>
      <c r="M7" s="36">
        <v>826</v>
      </c>
      <c r="N7" s="35">
        <v>102</v>
      </c>
      <c r="O7" s="35">
        <f>M7-N7</f>
        <v>724</v>
      </c>
      <c r="P7" s="35"/>
      <c r="Q7" s="35"/>
      <c r="R7" s="26"/>
      <c r="S7" s="25"/>
    </row>
    <row r="8" spans="1:20" ht="19.5" thickBot="1">
      <c r="A8" s="6"/>
      <c r="B8" s="79" t="s">
        <v>10</v>
      </c>
      <c r="C8" s="80"/>
      <c r="D8" s="80"/>
      <c r="E8" s="80"/>
      <c r="F8" s="80"/>
      <c r="G8" s="80"/>
      <c r="H8" s="80"/>
      <c r="I8" s="81"/>
      <c r="J8" s="77"/>
      <c r="M8" s="25"/>
      <c r="N8" s="26"/>
      <c r="O8" s="26"/>
      <c r="P8" s="26"/>
      <c r="Q8" s="26"/>
      <c r="R8" s="26"/>
      <c r="S8" s="25"/>
    </row>
    <row r="9" spans="1:20" ht="19.5" thickBot="1">
      <c r="A9" s="6"/>
      <c r="B9" s="75" t="s">
        <v>47</v>
      </c>
      <c r="C9" s="75"/>
      <c r="D9" s="75"/>
      <c r="E9" s="37">
        <v>7</v>
      </c>
      <c r="F9" s="37">
        <v>1</v>
      </c>
      <c r="G9" s="37">
        <v>2</v>
      </c>
      <c r="H9" s="37">
        <v>1</v>
      </c>
      <c r="I9" s="37">
        <v>7</v>
      </c>
      <c r="J9" s="77"/>
      <c r="M9" s="25"/>
      <c r="N9" s="26"/>
      <c r="O9" s="26"/>
      <c r="P9" s="26"/>
      <c r="Q9" s="26"/>
      <c r="R9" s="26"/>
      <c r="S9" s="25"/>
    </row>
    <row r="10" spans="1:20" ht="19.5" thickBot="1">
      <c r="A10" s="7"/>
      <c r="B10" s="82" t="s">
        <v>2</v>
      </c>
      <c r="C10" s="83"/>
      <c r="D10" s="84"/>
      <c r="E10" s="14">
        <v>7</v>
      </c>
      <c r="F10" s="14">
        <v>6</v>
      </c>
      <c r="G10" s="14">
        <v>1</v>
      </c>
      <c r="H10" s="14">
        <v>4</v>
      </c>
      <c r="I10" s="15">
        <f t="shared" ref="I10" si="0">E10*F10*G10*H10</f>
        <v>168</v>
      </c>
      <c r="J10" s="78"/>
      <c r="M10" s="25"/>
      <c r="N10" s="26"/>
      <c r="O10" s="35"/>
      <c r="P10" s="26"/>
      <c r="Q10" s="35"/>
      <c r="R10" s="26"/>
      <c r="S10" s="25"/>
    </row>
    <row r="11" spans="1:20" ht="18.75">
      <c r="A11" s="6"/>
      <c r="B11" s="6"/>
      <c r="C11" s="7"/>
      <c r="D11" s="7"/>
      <c r="E11" s="7"/>
      <c r="F11" s="7"/>
      <c r="G11" s="7"/>
      <c r="H11" s="7"/>
      <c r="I11" s="7"/>
      <c r="J11" s="7"/>
      <c r="M11" s="25"/>
      <c r="N11" s="26"/>
      <c r="O11" s="26"/>
      <c r="P11" s="26"/>
      <c r="Q11" s="35"/>
      <c r="R11" s="26"/>
      <c r="S11" s="25"/>
    </row>
    <row r="12" spans="1:20" ht="19.5" thickBot="1">
      <c r="A12" s="6"/>
      <c r="B12" s="16" t="s">
        <v>11</v>
      </c>
      <c r="C12" s="7"/>
      <c r="D12" s="7"/>
      <c r="E12" s="7"/>
      <c r="F12" s="7"/>
      <c r="G12" s="7"/>
      <c r="H12" s="7"/>
      <c r="I12" s="7"/>
      <c r="J12" s="7"/>
      <c r="M12" s="25"/>
      <c r="N12" s="26"/>
      <c r="O12" s="26"/>
      <c r="P12" s="26"/>
      <c r="Q12" s="26"/>
      <c r="R12" s="26"/>
      <c r="S12" s="25"/>
    </row>
    <row r="13" spans="1:20" ht="48" thickBot="1">
      <c r="A13" s="6"/>
      <c r="B13" s="44" t="s">
        <v>3</v>
      </c>
      <c r="C13" s="44"/>
      <c r="D13" s="44"/>
      <c r="E13" s="8" t="s">
        <v>4</v>
      </c>
      <c r="F13" s="8" t="s">
        <v>5</v>
      </c>
      <c r="G13" s="8" t="s">
        <v>6</v>
      </c>
      <c r="H13" s="8" t="s">
        <v>7</v>
      </c>
      <c r="I13" s="8" t="s">
        <v>8</v>
      </c>
      <c r="J13" s="8" t="s">
        <v>8</v>
      </c>
      <c r="M13" s="25"/>
      <c r="N13" s="26"/>
      <c r="O13" s="26"/>
      <c r="P13" s="26"/>
      <c r="Q13" s="26"/>
      <c r="R13" s="26"/>
      <c r="S13" s="25"/>
    </row>
    <row r="14" spans="1:20" ht="20.100000000000001" customHeight="1">
      <c r="A14" s="6"/>
      <c r="B14" s="57" t="s">
        <v>40</v>
      </c>
      <c r="C14" s="58"/>
      <c r="D14" s="59"/>
      <c r="E14" s="11">
        <v>3</v>
      </c>
      <c r="F14" s="11">
        <v>4</v>
      </c>
      <c r="G14" s="11">
        <v>2</v>
      </c>
      <c r="H14" s="11">
        <v>1</v>
      </c>
      <c r="I14" s="11">
        <f>E14*F14*G14*H14</f>
        <v>24</v>
      </c>
      <c r="J14" s="69">
        <f>SUM(I14:I21)</f>
        <v>228</v>
      </c>
      <c r="M14" s="25"/>
      <c r="N14" s="26"/>
      <c r="O14" s="26"/>
      <c r="P14" s="26"/>
      <c r="Q14" s="26"/>
      <c r="R14" s="26"/>
      <c r="S14" s="25"/>
    </row>
    <row r="15" spans="1:20" ht="20.100000000000001" customHeight="1">
      <c r="A15" s="6"/>
      <c r="B15" s="60" t="s">
        <v>31</v>
      </c>
      <c r="C15" s="61"/>
      <c r="D15" s="62"/>
      <c r="E15" s="17">
        <v>3</v>
      </c>
      <c r="F15" s="17">
        <v>3</v>
      </c>
      <c r="G15" s="17">
        <v>2</v>
      </c>
      <c r="H15" s="17">
        <v>1</v>
      </c>
      <c r="I15" s="17">
        <f>E15*F15*G15*H15</f>
        <v>18</v>
      </c>
      <c r="J15" s="70"/>
      <c r="M15" s="25"/>
      <c r="N15" s="26"/>
      <c r="O15" s="26"/>
      <c r="P15" s="26"/>
      <c r="Q15" s="26"/>
      <c r="R15" s="26"/>
      <c r="S15" s="25"/>
    </row>
    <row r="16" spans="1:20" ht="20.100000000000001" customHeight="1">
      <c r="A16" s="6"/>
      <c r="B16" s="60" t="s">
        <v>41</v>
      </c>
      <c r="C16" s="61"/>
      <c r="D16" s="62"/>
      <c r="E16" s="17">
        <v>3</v>
      </c>
      <c r="F16" s="17">
        <v>3</v>
      </c>
      <c r="G16" s="17">
        <v>2</v>
      </c>
      <c r="H16" s="17">
        <v>1</v>
      </c>
      <c r="I16" s="17">
        <f t="shared" ref="I16:I21" si="1">E16*F16*G16*H16</f>
        <v>18</v>
      </c>
      <c r="J16" s="70"/>
      <c r="M16" s="25"/>
      <c r="N16" s="21"/>
      <c r="O16" s="25"/>
      <c r="P16" s="25"/>
      <c r="Q16" s="25"/>
      <c r="R16" s="25"/>
      <c r="S16" s="25"/>
    </row>
    <row r="17" spans="1:19" ht="20.100000000000001" customHeight="1">
      <c r="A17" s="6"/>
      <c r="B17" s="60" t="s">
        <v>37</v>
      </c>
      <c r="C17" s="61"/>
      <c r="D17" s="62"/>
      <c r="E17" s="17">
        <v>3</v>
      </c>
      <c r="F17" s="17">
        <v>3</v>
      </c>
      <c r="G17" s="17">
        <v>2</v>
      </c>
      <c r="H17" s="17">
        <v>1</v>
      </c>
      <c r="I17" s="17">
        <f t="shared" si="1"/>
        <v>18</v>
      </c>
      <c r="J17" s="70"/>
      <c r="M17" s="25"/>
      <c r="N17" s="22"/>
      <c r="O17" s="27"/>
      <c r="P17" s="25"/>
      <c r="Q17" s="25"/>
      <c r="R17" s="25"/>
      <c r="S17" s="25"/>
    </row>
    <row r="18" spans="1:19" ht="20.100000000000001" customHeight="1">
      <c r="A18" s="6"/>
      <c r="B18" s="60" t="s">
        <v>42</v>
      </c>
      <c r="C18" s="61"/>
      <c r="D18" s="62"/>
      <c r="E18" s="17">
        <v>3</v>
      </c>
      <c r="F18" s="17">
        <v>6</v>
      </c>
      <c r="G18" s="17">
        <v>1</v>
      </c>
      <c r="H18" s="17">
        <v>4</v>
      </c>
      <c r="I18" s="17">
        <f t="shared" si="1"/>
        <v>72</v>
      </c>
      <c r="J18" s="70"/>
      <c r="M18" s="25"/>
      <c r="N18" s="28"/>
      <c r="O18" s="27"/>
      <c r="P18" s="25"/>
      <c r="Q18" s="25"/>
      <c r="R18" s="25"/>
      <c r="S18" s="25"/>
    </row>
    <row r="19" spans="1:19" ht="20.100000000000001" customHeight="1">
      <c r="A19" s="6"/>
      <c r="B19" s="60" t="s">
        <v>49</v>
      </c>
      <c r="C19" s="61"/>
      <c r="D19" s="62"/>
      <c r="E19" s="17">
        <v>3</v>
      </c>
      <c r="F19" s="17">
        <v>1</v>
      </c>
      <c r="G19" s="17">
        <v>2</v>
      </c>
      <c r="H19" s="17">
        <v>1</v>
      </c>
      <c r="I19" s="17">
        <f t="shared" si="1"/>
        <v>6</v>
      </c>
      <c r="J19" s="70"/>
      <c r="M19" s="25"/>
      <c r="N19" s="28"/>
      <c r="O19" s="27"/>
      <c r="P19" s="25"/>
      <c r="Q19" s="25"/>
      <c r="R19" s="25"/>
      <c r="S19" s="25"/>
    </row>
    <row r="20" spans="1:19" ht="20.100000000000001" customHeight="1">
      <c r="A20" s="6"/>
      <c r="B20" s="60" t="s">
        <v>43</v>
      </c>
      <c r="C20" s="61"/>
      <c r="D20" s="62"/>
      <c r="E20" s="17">
        <v>3</v>
      </c>
      <c r="F20" s="17">
        <v>3</v>
      </c>
      <c r="G20" s="17">
        <v>1</v>
      </c>
      <c r="H20" s="17">
        <v>4</v>
      </c>
      <c r="I20" s="17">
        <v>36</v>
      </c>
      <c r="J20" s="70"/>
      <c r="M20" s="25"/>
      <c r="N20" s="25"/>
      <c r="O20" s="25"/>
      <c r="P20" s="25"/>
      <c r="Q20" s="25"/>
      <c r="R20" s="25"/>
      <c r="S20" s="25"/>
    </row>
    <row r="21" spans="1:19" ht="20.100000000000001" customHeight="1" thickBot="1">
      <c r="A21" s="6"/>
      <c r="B21" s="72" t="s">
        <v>12</v>
      </c>
      <c r="C21" s="73"/>
      <c r="D21" s="74"/>
      <c r="E21" s="13">
        <v>3</v>
      </c>
      <c r="F21" s="13">
        <v>3</v>
      </c>
      <c r="G21" s="13">
        <v>1</v>
      </c>
      <c r="H21" s="13">
        <v>4</v>
      </c>
      <c r="I21" s="13">
        <f t="shared" si="1"/>
        <v>36</v>
      </c>
      <c r="J21" s="71"/>
    </row>
    <row r="22" spans="1:19" ht="19.5" customHeight="1">
      <c r="A22" s="6"/>
      <c r="C22" s="19"/>
      <c r="D22" s="19"/>
      <c r="E22" s="7"/>
      <c r="F22" s="7"/>
      <c r="G22" s="7"/>
      <c r="H22" s="7"/>
      <c r="I22" s="7"/>
      <c r="J22" s="3"/>
    </row>
    <row r="23" spans="1:19" ht="19.5" customHeight="1">
      <c r="A23" s="6"/>
      <c r="B23" s="6"/>
      <c r="C23" s="7"/>
      <c r="D23" s="7"/>
      <c r="E23" s="7"/>
      <c r="F23" s="7"/>
      <c r="G23" s="7"/>
      <c r="H23" s="7"/>
      <c r="I23" s="7"/>
      <c r="J23" s="7"/>
    </row>
    <row r="24" spans="1:19" ht="19.5" thickBot="1">
      <c r="A24" s="6"/>
      <c r="B24" s="16" t="s">
        <v>13</v>
      </c>
      <c r="C24" s="7"/>
      <c r="D24" s="7"/>
      <c r="E24" s="7"/>
      <c r="F24" s="7"/>
      <c r="G24" s="7"/>
      <c r="H24" s="7"/>
      <c r="I24" s="7"/>
      <c r="J24" s="7"/>
      <c r="O24" s="24"/>
    </row>
    <row r="25" spans="1:19" ht="48" thickBot="1">
      <c r="A25" s="6"/>
      <c r="B25" s="44" t="s">
        <v>3</v>
      </c>
      <c r="C25" s="44"/>
      <c r="D25" s="44"/>
      <c r="E25" s="8" t="s">
        <v>4</v>
      </c>
      <c r="F25" s="8" t="s">
        <v>5</v>
      </c>
      <c r="G25" s="8" t="s">
        <v>6</v>
      </c>
      <c r="H25" s="8" t="s">
        <v>7</v>
      </c>
      <c r="I25" s="8" t="s">
        <v>8</v>
      </c>
      <c r="J25" s="8" t="s">
        <v>8</v>
      </c>
      <c r="S25" s="23"/>
    </row>
    <row r="26" spans="1:19" ht="20.100000000000001" customHeight="1">
      <c r="A26" s="6"/>
      <c r="B26" s="57" t="s">
        <v>15</v>
      </c>
      <c r="C26" s="58"/>
      <c r="D26" s="59"/>
      <c r="E26" s="11">
        <v>3</v>
      </c>
      <c r="F26" s="11">
        <v>4</v>
      </c>
      <c r="G26" s="11">
        <v>2</v>
      </c>
      <c r="H26" s="11">
        <v>1</v>
      </c>
      <c r="I26" s="11">
        <f>E26*F26*G26*H26</f>
        <v>24</v>
      </c>
      <c r="J26" s="46">
        <f>SUM(I26:I33)</f>
        <v>222</v>
      </c>
    </row>
    <row r="27" spans="1:19" ht="20.100000000000001" customHeight="1">
      <c r="A27" s="6"/>
      <c r="B27" s="60" t="s">
        <v>14</v>
      </c>
      <c r="C27" s="61"/>
      <c r="D27" s="62"/>
      <c r="E27" s="17">
        <v>3</v>
      </c>
      <c r="F27" s="17">
        <v>4</v>
      </c>
      <c r="G27" s="17">
        <v>2</v>
      </c>
      <c r="H27" s="17">
        <v>1</v>
      </c>
      <c r="I27" s="17">
        <f>E27*F27*G27*H27</f>
        <v>24</v>
      </c>
      <c r="J27" s="47"/>
    </row>
    <row r="28" spans="1:19" ht="20.100000000000001" customHeight="1">
      <c r="A28" s="6"/>
      <c r="B28" s="60" t="s">
        <v>32</v>
      </c>
      <c r="C28" s="61"/>
      <c r="D28" s="62"/>
      <c r="E28" s="17">
        <v>3</v>
      </c>
      <c r="F28" s="17">
        <v>4</v>
      </c>
      <c r="G28" s="17">
        <v>2</v>
      </c>
      <c r="H28" s="17">
        <v>1</v>
      </c>
      <c r="I28" s="17">
        <f t="shared" ref="I28" si="2">E28*F28*G28*H28</f>
        <v>24</v>
      </c>
      <c r="J28" s="47"/>
    </row>
    <row r="29" spans="1:19" ht="20.100000000000001" customHeight="1">
      <c r="A29" s="6"/>
      <c r="B29" s="63" t="s">
        <v>50</v>
      </c>
      <c r="C29" s="64"/>
      <c r="D29" s="65"/>
      <c r="E29" s="17">
        <v>2</v>
      </c>
      <c r="F29" s="17">
        <v>3</v>
      </c>
      <c r="G29" s="17">
        <v>2</v>
      </c>
      <c r="H29" s="17">
        <v>1</v>
      </c>
      <c r="I29" s="17">
        <f t="shared" ref="I29:I32" si="3">E29*F29*G29*H29</f>
        <v>12</v>
      </c>
      <c r="J29" s="47"/>
    </row>
    <row r="30" spans="1:19" ht="20.100000000000001" customHeight="1">
      <c r="A30" s="6"/>
      <c r="B30" s="63" t="s">
        <v>51</v>
      </c>
      <c r="C30" s="64"/>
      <c r="D30" s="65"/>
      <c r="E30" s="17">
        <v>3</v>
      </c>
      <c r="F30" s="17">
        <v>3</v>
      </c>
      <c r="G30" s="17">
        <v>2</v>
      </c>
      <c r="H30" s="17">
        <v>1</v>
      </c>
      <c r="I30" s="17">
        <f t="shared" si="3"/>
        <v>18</v>
      </c>
      <c r="J30" s="47"/>
    </row>
    <row r="31" spans="1:19" ht="20.100000000000001" customHeight="1">
      <c r="A31" s="6"/>
      <c r="B31" s="63" t="s">
        <v>44</v>
      </c>
      <c r="C31" s="64"/>
      <c r="D31" s="65"/>
      <c r="E31" s="17">
        <v>2</v>
      </c>
      <c r="F31" s="17">
        <v>3</v>
      </c>
      <c r="G31" s="17">
        <v>2</v>
      </c>
      <c r="H31" s="17">
        <v>1</v>
      </c>
      <c r="I31" s="17">
        <f t="shared" si="3"/>
        <v>12</v>
      </c>
      <c r="J31" s="47"/>
    </row>
    <row r="32" spans="1:19" ht="20.100000000000001" customHeight="1">
      <c r="A32" s="6"/>
      <c r="B32" s="60" t="s">
        <v>33</v>
      </c>
      <c r="C32" s="61"/>
      <c r="D32" s="62"/>
      <c r="E32" s="17">
        <v>3</v>
      </c>
      <c r="F32" s="17">
        <v>3</v>
      </c>
      <c r="G32" s="17">
        <v>1</v>
      </c>
      <c r="H32" s="17">
        <v>4</v>
      </c>
      <c r="I32" s="17">
        <f t="shared" si="3"/>
        <v>36</v>
      </c>
      <c r="J32" s="47"/>
    </row>
    <row r="33" spans="1:10" ht="20.100000000000001" customHeight="1">
      <c r="A33" s="6"/>
      <c r="B33" s="66" t="s">
        <v>34</v>
      </c>
      <c r="C33" s="67"/>
      <c r="D33" s="68"/>
      <c r="E33" s="17">
        <v>3</v>
      </c>
      <c r="F33" s="17">
        <v>3</v>
      </c>
      <c r="G33" s="17">
        <v>1</v>
      </c>
      <c r="H33" s="17">
        <v>8</v>
      </c>
      <c r="I33" s="17">
        <f>E33*F33*G33*H33</f>
        <v>72</v>
      </c>
      <c r="J33" s="47"/>
    </row>
    <row r="34" spans="1:10" ht="18.75">
      <c r="A34" s="6"/>
      <c r="B34" s="6"/>
      <c r="C34" s="7"/>
      <c r="D34" s="7"/>
      <c r="E34" s="7"/>
      <c r="F34" s="7"/>
      <c r="G34" s="7"/>
      <c r="H34" s="7"/>
      <c r="I34" s="7"/>
      <c r="J34" s="7"/>
    </row>
    <row r="35" spans="1:10" ht="19.5" thickBot="1">
      <c r="A35" s="6"/>
      <c r="B35" s="16" t="s">
        <v>16</v>
      </c>
      <c r="C35" s="7"/>
      <c r="D35" s="7"/>
      <c r="E35" s="7"/>
      <c r="F35" s="7"/>
      <c r="G35" s="7"/>
      <c r="H35" s="7"/>
      <c r="I35" s="7"/>
      <c r="J35" s="7"/>
    </row>
    <row r="36" spans="1:10" ht="48" thickBot="1">
      <c r="A36" s="6"/>
      <c r="B36" s="44" t="s">
        <v>3</v>
      </c>
      <c r="C36" s="44"/>
      <c r="D36" s="44"/>
      <c r="E36" s="8" t="s">
        <v>4</v>
      </c>
      <c r="F36" s="8" t="s">
        <v>5</v>
      </c>
      <c r="G36" s="8" t="s">
        <v>6</v>
      </c>
      <c r="H36" s="8" t="s">
        <v>7</v>
      </c>
      <c r="I36" s="8" t="s">
        <v>8</v>
      </c>
      <c r="J36" s="8" t="s">
        <v>8</v>
      </c>
    </row>
    <row r="37" spans="1:10" ht="18.75">
      <c r="A37" s="6"/>
      <c r="B37" s="54" t="s">
        <v>52</v>
      </c>
      <c r="C37" s="54"/>
      <c r="D37" s="54"/>
      <c r="E37" s="11">
        <v>3</v>
      </c>
      <c r="F37" s="11">
        <v>3</v>
      </c>
      <c r="G37" s="11">
        <v>2</v>
      </c>
      <c r="H37" s="11">
        <v>1</v>
      </c>
      <c r="I37" s="11">
        <f>E37*F37*G37*H37</f>
        <v>18</v>
      </c>
      <c r="J37" s="46">
        <f>SUM(I37:I41)</f>
        <v>36</v>
      </c>
    </row>
    <row r="38" spans="1:10" ht="18.75">
      <c r="A38" s="6"/>
      <c r="B38" s="55" t="s">
        <v>53</v>
      </c>
      <c r="C38" s="55"/>
      <c r="D38" s="55"/>
      <c r="E38" s="17">
        <v>2</v>
      </c>
      <c r="F38" s="17">
        <v>3</v>
      </c>
      <c r="G38" s="17">
        <v>2</v>
      </c>
      <c r="H38" s="17">
        <v>1</v>
      </c>
      <c r="I38" s="17">
        <f t="shared" ref="I38:I39" si="4">E38*F38*G38*H38</f>
        <v>12</v>
      </c>
      <c r="J38" s="47"/>
    </row>
    <row r="39" spans="1:10" ht="18" customHeight="1">
      <c r="A39" s="6"/>
      <c r="B39" s="55" t="s">
        <v>54</v>
      </c>
      <c r="C39" s="55"/>
      <c r="D39" s="55"/>
      <c r="E39" s="17">
        <v>1</v>
      </c>
      <c r="F39" s="17">
        <v>3</v>
      </c>
      <c r="G39" s="17">
        <v>2</v>
      </c>
      <c r="H39" s="17">
        <v>1</v>
      </c>
      <c r="I39" s="20">
        <f t="shared" si="4"/>
        <v>6</v>
      </c>
      <c r="J39" s="47"/>
    </row>
    <row r="40" spans="1:10" ht="18.75">
      <c r="A40" s="6"/>
      <c r="B40" s="55" t="s">
        <v>38</v>
      </c>
      <c r="C40" s="55"/>
      <c r="D40" s="55"/>
      <c r="E40" s="17">
        <v>2</v>
      </c>
      <c r="F40" s="17">
        <v>1</v>
      </c>
      <c r="G40" s="17">
        <v>1</v>
      </c>
      <c r="H40" s="17">
        <v>0</v>
      </c>
      <c r="I40" s="17">
        <f>E40*F40*G40*H40</f>
        <v>0</v>
      </c>
      <c r="J40" s="47"/>
    </row>
    <row r="41" spans="1:10" ht="19.5" thickBot="1">
      <c r="A41" s="6"/>
      <c r="B41" s="56" t="s">
        <v>17</v>
      </c>
      <c r="C41" s="56"/>
      <c r="D41" s="56"/>
      <c r="E41" s="13">
        <v>2</v>
      </c>
      <c r="F41" s="13">
        <v>1</v>
      </c>
      <c r="G41" s="13">
        <v>0</v>
      </c>
      <c r="H41" s="13">
        <v>20</v>
      </c>
      <c r="I41" s="13">
        <f>E41*F41*G41*H41</f>
        <v>0</v>
      </c>
      <c r="J41" s="48"/>
    </row>
    <row r="42" spans="1:10" ht="19.5" thickBot="1">
      <c r="A42" s="6"/>
      <c r="B42" s="6"/>
      <c r="C42" s="7"/>
      <c r="D42" s="7"/>
      <c r="E42" s="7"/>
      <c r="F42" s="7"/>
      <c r="G42" s="7"/>
      <c r="H42" s="7"/>
      <c r="I42" s="7"/>
      <c r="J42" s="1"/>
    </row>
    <row r="43" spans="1:10" ht="19.5" thickBot="1">
      <c r="A43" s="6"/>
      <c r="B43" s="40" t="s">
        <v>18</v>
      </c>
      <c r="C43" s="40"/>
      <c r="D43" s="40"/>
      <c r="E43" s="40"/>
      <c r="F43" s="40"/>
      <c r="G43" s="40"/>
      <c r="H43" s="40"/>
      <c r="I43" s="40"/>
      <c r="J43" s="2">
        <f>J14+J26+J37</f>
        <v>486</v>
      </c>
    </row>
    <row r="44" spans="1:10" ht="18.75">
      <c r="A44" s="6"/>
      <c r="B44" s="18"/>
      <c r="C44" s="18"/>
      <c r="D44" s="18"/>
      <c r="E44" s="18"/>
      <c r="F44" s="18"/>
      <c r="G44" s="18"/>
      <c r="H44" s="18"/>
      <c r="I44" s="18"/>
      <c r="J44" s="3"/>
    </row>
    <row r="45" spans="1:10" ht="18.75">
      <c r="A45" s="6"/>
      <c r="B45" s="43" t="s">
        <v>19</v>
      </c>
      <c r="C45" s="43"/>
      <c r="D45" s="43"/>
      <c r="E45" s="43"/>
      <c r="F45" s="43"/>
      <c r="G45" s="43"/>
      <c r="H45" s="43"/>
      <c r="I45" s="43"/>
      <c r="J45" s="43"/>
    </row>
    <row r="46" spans="1:10" ht="19.5" thickBot="1">
      <c r="A46" s="6"/>
      <c r="B46" s="16" t="s">
        <v>20</v>
      </c>
      <c r="C46" s="7"/>
      <c r="D46" s="7"/>
      <c r="E46" s="7"/>
      <c r="F46" s="7"/>
      <c r="G46" s="7"/>
      <c r="H46" s="7"/>
      <c r="I46" s="7"/>
      <c r="J46" s="7"/>
    </row>
    <row r="47" spans="1:10" ht="48" thickBot="1">
      <c r="A47" s="6"/>
      <c r="B47" s="44" t="s">
        <v>3</v>
      </c>
      <c r="C47" s="44"/>
      <c r="D47" s="44"/>
      <c r="E47" s="8" t="s">
        <v>4</v>
      </c>
      <c r="F47" s="8" t="s">
        <v>5</v>
      </c>
      <c r="G47" s="8" t="s">
        <v>6</v>
      </c>
      <c r="H47" s="8" t="s">
        <v>7</v>
      </c>
      <c r="I47" s="8" t="s">
        <v>8</v>
      </c>
      <c r="J47" s="8" t="s">
        <v>8</v>
      </c>
    </row>
    <row r="48" spans="1:10" ht="18.75">
      <c r="A48" s="6"/>
      <c r="B48" s="45" t="s">
        <v>55</v>
      </c>
      <c r="C48" s="45"/>
      <c r="D48" s="45"/>
      <c r="E48" s="11">
        <v>1</v>
      </c>
      <c r="F48" s="11">
        <v>4</v>
      </c>
      <c r="G48" s="11">
        <v>2</v>
      </c>
      <c r="H48" s="11">
        <v>1</v>
      </c>
      <c r="I48" s="11">
        <v>8</v>
      </c>
      <c r="J48" s="46">
        <f>SUM(I48:I54)</f>
        <v>43</v>
      </c>
    </row>
    <row r="49" spans="1:10" ht="18.75">
      <c r="A49" s="6"/>
      <c r="B49" s="49" t="s">
        <v>21</v>
      </c>
      <c r="C49" s="49"/>
      <c r="D49" s="49"/>
      <c r="E49" s="17">
        <v>1</v>
      </c>
      <c r="F49" s="17">
        <v>4</v>
      </c>
      <c r="G49" s="17">
        <v>2</v>
      </c>
      <c r="H49" s="17">
        <v>1</v>
      </c>
      <c r="I49" s="17">
        <v>8</v>
      </c>
      <c r="J49" s="47"/>
    </row>
    <row r="50" spans="1:10" ht="18.75">
      <c r="A50" s="6"/>
      <c r="B50" s="49" t="s">
        <v>35</v>
      </c>
      <c r="C50" s="49"/>
      <c r="D50" s="49"/>
      <c r="E50" s="17">
        <v>1</v>
      </c>
      <c r="F50" s="17">
        <v>4</v>
      </c>
      <c r="G50" s="17">
        <v>2</v>
      </c>
      <c r="H50" s="17">
        <v>1</v>
      </c>
      <c r="I50" s="17">
        <v>8</v>
      </c>
      <c r="J50" s="47"/>
    </row>
    <row r="51" spans="1:10" ht="31.15" customHeight="1">
      <c r="A51" s="6"/>
      <c r="B51" s="49" t="s">
        <v>56</v>
      </c>
      <c r="C51" s="49"/>
      <c r="D51" s="49"/>
      <c r="E51" s="17">
        <v>1</v>
      </c>
      <c r="F51" s="17">
        <v>4</v>
      </c>
      <c r="G51" s="17">
        <v>2</v>
      </c>
      <c r="H51" s="17">
        <v>1</v>
      </c>
      <c r="I51" s="17">
        <v>8</v>
      </c>
      <c r="J51" s="47"/>
    </row>
    <row r="52" spans="1:10" ht="27.75" customHeight="1">
      <c r="A52" s="6"/>
      <c r="B52" s="50" t="s">
        <v>36</v>
      </c>
      <c r="C52" s="50"/>
      <c r="D52" s="50"/>
      <c r="E52" s="17">
        <v>1</v>
      </c>
      <c r="F52" s="17">
        <v>4</v>
      </c>
      <c r="G52" s="17">
        <v>2</v>
      </c>
      <c r="H52" s="17">
        <v>1</v>
      </c>
      <c r="I52" s="17">
        <v>8</v>
      </c>
      <c r="J52" s="47"/>
    </row>
    <row r="53" spans="1:10" ht="18.75">
      <c r="A53" s="6"/>
      <c r="B53" s="50" t="s">
        <v>22</v>
      </c>
      <c r="C53" s="50"/>
      <c r="D53" s="50"/>
      <c r="E53" s="17">
        <v>1</v>
      </c>
      <c r="F53" s="17">
        <v>3</v>
      </c>
      <c r="G53" s="17">
        <v>1</v>
      </c>
      <c r="H53" s="17">
        <v>1</v>
      </c>
      <c r="I53" s="17">
        <f t="shared" ref="I53" si="5">E53*F53*G53*H53</f>
        <v>3</v>
      </c>
      <c r="J53" s="47"/>
    </row>
    <row r="54" spans="1:10" ht="19.5" thickBot="1">
      <c r="A54" s="6"/>
      <c r="B54" s="51" t="s">
        <v>17</v>
      </c>
      <c r="C54" s="52"/>
      <c r="D54" s="53"/>
      <c r="E54" s="13">
        <v>1</v>
      </c>
      <c r="F54" s="13">
        <v>1</v>
      </c>
      <c r="G54" s="13">
        <v>0</v>
      </c>
      <c r="H54" s="13">
        <v>18</v>
      </c>
      <c r="I54" s="13">
        <f>E54*F54*G54*H54</f>
        <v>0</v>
      </c>
      <c r="J54" s="48"/>
    </row>
    <row r="55" spans="1:10" ht="18.75">
      <c r="A55" s="6"/>
      <c r="B55" s="6"/>
      <c r="C55" s="7"/>
      <c r="D55" s="7"/>
      <c r="E55" s="7"/>
      <c r="F55" s="7"/>
      <c r="G55" s="7"/>
      <c r="H55" s="7"/>
      <c r="I55" s="7"/>
      <c r="J55" s="7"/>
    </row>
    <row r="56" spans="1:10" ht="19.5" thickBot="1">
      <c r="A56" s="6"/>
      <c r="B56" s="16" t="s">
        <v>23</v>
      </c>
      <c r="C56" s="7"/>
      <c r="D56" s="7"/>
      <c r="E56" s="7"/>
      <c r="F56" s="7"/>
      <c r="G56" s="7"/>
      <c r="H56" s="7"/>
      <c r="I56" s="7"/>
      <c r="J56" s="7"/>
    </row>
    <row r="57" spans="1:10" ht="48" thickBot="1">
      <c r="A57" s="6"/>
      <c r="B57" s="44" t="s">
        <v>3</v>
      </c>
      <c r="C57" s="44"/>
      <c r="D57" s="44"/>
      <c r="E57" s="8" t="s">
        <v>4</v>
      </c>
      <c r="F57" s="8" t="s">
        <v>5</v>
      </c>
      <c r="G57" s="8" t="s">
        <v>6</v>
      </c>
      <c r="H57" s="8" t="s">
        <v>7</v>
      </c>
      <c r="I57" s="8" t="s">
        <v>8</v>
      </c>
      <c r="J57" s="8" t="s">
        <v>8</v>
      </c>
    </row>
    <row r="58" spans="1:10" ht="18.75">
      <c r="A58" s="6"/>
      <c r="B58" s="54" t="s">
        <v>39</v>
      </c>
      <c r="C58" s="54"/>
      <c r="D58" s="54"/>
      <c r="E58" s="11">
        <v>1</v>
      </c>
      <c r="F58" s="11">
        <v>0</v>
      </c>
      <c r="G58" s="11">
        <v>2</v>
      </c>
      <c r="H58" s="11">
        <v>1</v>
      </c>
      <c r="I58" s="11">
        <v>0</v>
      </c>
      <c r="J58" s="31">
        <f>SUM(I58:I58)</f>
        <v>0</v>
      </c>
    </row>
    <row r="59" spans="1:10" ht="18.75">
      <c r="A59" s="6"/>
      <c r="B59" s="6"/>
      <c r="C59" s="7"/>
      <c r="D59" s="7"/>
      <c r="E59" s="7"/>
      <c r="F59" s="7"/>
      <c r="G59" s="7"/>
      <c r="H59" s="7"/>
      <c r="I59" s="7"/>
      <c r="J59" s="7"/>
    </row>
    <row r="60" spans="1:10" ht="19.5" thickBot="1">
      <c r="A60" s="6"/>
      <c r="B60" s="6"/>
      <c r="C60" s="7"/>
      <c r="D60" s="7"/>
      <c r="E60" s="7"/>
      <c r="F60" s="7"/>
      <c r="G60" s="7"/>
      <c r="H60" s="7"/>
      <c r="I60" s="7"/>
      <c r="J60" s="7"/>
    </row>
    <row r="61" spans="1:10" ht="19.5" thickBot="1">
      <c r="A61" s="6"/>
      <c r="B61" s="40" t="s">
        <v>24</v>
      </c>
      <c r="C61" s="40"/>
      <c r="D61" s="40"/>
      <c r="E61" s="40"/>
      <c r="F61" s="40"/>
      <c r="G61" s="40"/>
      <c r="H61" s="40"/>
      <c r="I61" s="40"/>
      <c r="J61" s="2">
        <f>J48+J58</f>
        <v>43</v>
      </c>
    </row>
    <row r="62" spans="1:10" ht="18.75">
      <c r="A62" s="6"/>
      <c r="B62" s="18"/>
      <c r="C62" s="18"/>
      <c r="D62" s="18"/>
      <c r="E62" s="18"/>
      <c r="F62" s="18"/>
      <c r="G62" s="18"/>
      <c r="H62" s="18"/>
      <c r="I62" s="18"/>
      <c r="J62" s="3"/>
    </row>
    <row r="63" spans="1:10" ht="19.5" thickBot="1">
      <c r="A63" s="6"/>
      <c r="B63" s="18" t="s">
        <v>25</v>
      </c>
      <c r="C63" s="18"/>
      <c r="D63" s="18"/>
      <c r="E63" s="18"/>
      <c r="F63" s="18"/>
      <c r="G63" s="18"/>
      <c r="H63" s="18"/>
      <c r="I63" s="18"/>
      <c r="J63" s="3"/>
    </row>
    <row r="64" spans="1:10" ht="18.75">
      <c r="A64" s="6"/>
      <c r="B64" s="42" t="s">
        <v>26</v>
      </c>
      <c r="C64" s="42"/>
      <c r="D64" s="42"/>
      <c r="E64" s="42"/>
      <c r="F64" s="42"/>
      <c r="G64" s="42"/>
      <c r="H64" s="42"/>
      <c r="I64" s="42"/>
      <c r="J64" s="29">
        <f>J7</f>
        <v>217</v>
      </c>
    </row>
    <row r="65" spans="1:10" ht="18.75">
      <c r="A65" s="6"/>
      <c r="B65" s="38" t="s">
        <v>27</v>
      </c>
      <c r="C65" s="38"/>
      <c r="D65" s="38"/>
      <c r="E65" s="38"/>
      <c r="F65" s="38"/>
      <c r="G65" s="38"/>
      <c r="H65" s="38"/>
      <c r="I65" s="38"/>
      <c r="J65" s="30">
        <f>J43</f>
        <v>486</v>
      </c>
    </row>
    <row r="66" spans="1:10" ht="19.5" thickBot="1">
      <c r="A66" s="6"/>
      <c r="B66" s="39" t="s">
        <v>28</v>
      </c>
      <c r="C66" s="39"/>
      <c r="D66" s="39"/>
      <c r="E66" s="39"/>
      <c r="F66" s="39"/>
      <c r="G66" s="39"/>
      <c r="H66" s="39"/>
      <c r="I66" s="39"/>
      <c r="J66" s="4">
        <f>J61</f>
        <v>43</v>
      </c>
    </row>
    <row r="67" spans="1:10" ht="19.5" thickBot="1">
      <c r="A67" s="6"/>
      <c r="B67" s="40" t="s">
        <v>29</v>
      </c>
      <c r="C67" s="40"/>
      <c r="D67" s="40"/>
      <c r="E67" s="40"/>
      <c r="F67" s="40"/>
      <c r="G67" s="40"/>
      <c r="H67" s="40"/>
      <c r="I67" s="40"/>
      <c r="J67" s="2">
        <f>SUM(J64:J66)</f>
        <v>746</v>
      </c>
    </row>
    <row r="68" spans="1:10" ht="18.75">
      <c r="A68" s="6"/>
      <c r="B68" s="41" t="s">
        <v>30</v>
      </c>
      <c r="C68" s="41"/>
      <c r="D68" s="41"/>
      <c r="E68" s="41"/>
      <c r="F68" s="41"/>
      <c r="G68" s="41"/>
      <c r="H68" s="18"/>
      <c r="I68" s="18"/>
      <c r="J68" s="3">
        <v>400</v>
      </c>
    </row>
    <row r="69" spans="1:10" ht="18.75">
      <c r="A69" s="6"/>
      <c r="B69" s="7"/>
      <c r="C69" s="18"/>
      <c r="D69" s="18"/>
      <c r="E69" s="18"/>
      <c r="F69" s="18"/>
      <c r="G69" s="18"/>
      <c r="H69" s="18"/>
      <c r="I69" s="18"/>
      <c r="J69" s="3">
        <f>J67+J68</f>
        <v>1146</v>
      </c>
    </row>
  </sheetData>
  <mergeCells count="56">
    <mergeCell ref="B7:D7"/>
    <mergeCell ref="J7:J10"/>
    <mergeCell ref="B8:I8"/>
    <mergeCell ref="B10:D10"/>
    <mergeCell ref="B1:J1"/>
    <mergeCell ref="B2:J2"/>
    <mergeCell ref="B4:J4"/>
    <mergeCell ref="B5:D5"/>
    <mergeCell ref="B6:I6"/>
    <mergeCell ref="B9:D9"/>
    <mergeCell ref="B13:D13"/>
    <mergeCell ref="B14:D14"/>
    <mergeCell ref="J14:J21"/>
    <mergeCell ref="B15:D15"/>
    <mergeCell ref="B16:D16"/>
    <mergeCell ref="B17:D17"/>
    <mergeCell ref="B18:D18"/>
    <mergeCell ref="B20:D20"/>
    <mergeCell ref="B21:D21"/>
    <mergeCell ref="B19:D19"/>
    <mergeCell ref="B25:D25"/>
    <mergeCell ref="B26:D26"/>
    <mergeCell ref="J26:J33"/>
    <mergeCell ref="B27:D27"/>
    <mergeCell ref="B28:D28"/>
    <mergeCell ref="B29:D29"/>
    <mergeCell ref="B30:D30"/>
    <mergeCell ref="B31:D31"/>
    <mergeCell ref="B32:D32"/>
    <mergeCell ref="B33:D33"/>
    <mergeCell ref="B57:D57"/>
    <mergeCell ref="B58:D58"/>
    <mergeCell ref="B36:D36"/>
    <mergeCell ref="B37:D37"/>
    <mergeCell ref="J37:J41"/>
    <mergeCell ref="B38:D38"/>
    <mergeCell ref="B39:D39"/>
    <mergeCell ref="B40:D40"/>
    <mergeCell ref="B41:D41"/>
    <mergeCell ref="B43:I43"/>
    <mergeCell ref="B45:J45"/>
    <mergeCell ref="B47:D47"/>
    <mergeCell ref="B48:D48"/>
    <mergeCell ref="J48:J54"/>
    <mergeCell ref="B49:D49"/>
    <mergeCell ref="B50:D50"/>
    <mergeCell ref="B51:D51"/>
    <mergeCell ref="B52:D52"/>
    <mergeCell ref="B53:D53"/>
    <mergeCell ref="B54:D54"/>
    <mergeCell ref="B65:I65"/>
    <mergeCell ref="B66:I66"/>
    <mergeCell ref="B67:I67"/>
    <mergeCell ref="B68:G68"/>
    <mergeCell ref="B61:I61"/>
    <mergeCell ref="B64:I6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User</cp:lastModifiedBy>
  <dcterms:created xsi:type="dcterms:W3CDTF">2017-12-21T07:48:24Z</dcterms:created>
  <dcterms:modified xsi:type="dcterms:W3CDTF">2022-03-16T05:08:53Z</dcterms:modified>
</cp:coreProperties>
</file>