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0809\Desktop\"/>
    </mc:Choice>
  </mc:AlternateContent>
  <bookViews>
    <workbookView xWindow="0" yWindow="0" windowWidth="20490" windowHeight="7155"/>
  </bookViews>
  <sheets>
    <sheet name="WOE and IV" sheetId="1" r:id="rId1"/>
  </sheets>
  <calcPr calcId="152511"/>
</workbook>
</file>

<file path=xl/calcChain.xml><?xml version="1.0" encoding="utf-8"?>
<calcChain xmlns="http://schemas.openxmlformats.org/spreadsheetml/2006/main">
  <c r="I7" i="1" l="1"/>
  <c r="I11" i="1"/>
  <c r="I15" i="1"/>
  <c r="I19" i="1"/>
  <c r="I3" i="1"/>
  <c r="H4" i="1"/>
  <c r="H5" i="1"/>
  <c r="H8" i="1"/>
  <c r="H9" i="1"/>
  <c r="H12" i="1"/>
  <c r="H13" i="1"/>
  <c r="H16" i="1"/>
  <c r="H17" i="1"/>
  <c r="H20" i="1"/>
  <c r="H21" i="1"/>
  <c r="G6" i="1"/>
  <c r="G10" i="1"/>
  <c r="G14" i="1"/>
  <c r="G18" i="1"/>
  <c r="G22" i="1"/>
  <c r="F24" i="1"/>
  <c r="H6" i="1" s="1"/>
  <c r="E24" i="1"/>
  <c r="I4" i="1" s="1"/>
  <c r="J10" i="1" l="1"/>
  <c r="J6" i="1"/>
  <c r="K6" i="1"/>
  <c r="G21" i="1"/>
  <c r="G17" i="1"/>
  <c r="G13" i="1"/>
  <c r="G9" i="1"/>
  <c r="G5" i="1"/>
  <c r="I22" i="1"/>
  <c r="I18" i="1"/>
  <c r="I14" i="1"/>
  <c r="I10" i="1"/>
  <c r="I6" i="1"/>
  <c r="G20" i="1"/>
  <c r="G16" i="1"/>
  <c r="G12" i="1"/>
  <c r="G8" i="1"/>
  <c r="G4" i="1"/>
  <c r="H19" i="1"/>
  <c r="H15" i="1"/>
  <c r="H11" i="1"/>
  <c r="H7" i="1"/>
  <c r="H3" i="1"/>
  <c r="I21" i="1"/>
  <c r="I17" i="1"/>
  <c r="I13" i="1"/>
  <c r="I9" i="1"/>
  <c r="I5" i="1"/>
  <c r="G3" i="1"/>
  <c r="G19" i="1"/>
  <c r="G15" i="1"/>
  <c r="G11" i="1"/>
  <c r="G7" i="1"/>
  <c r="H22" i="1"/>
  <c r="H18" i="1"/>
  <c r="J18" i="1" s="1"/>
  <c r="H14" i="1"/>
  <c r="J14" i="1" s="1"/>
  <c r="H10" i="1"/>
  <c r="K10" i="1" s="1"/>
  <c r="I20" i="1"/>
  <c r="I16" i="1"/>
  <c r="I12" i="1"/>
  <c r="I8" i="1"/>
  <c r="J11" i="1" l="1"/>
  <c r="K11" i="1" s="1"/>
  <c r="J12" i="1"/>
  <c r="K12" i="1"/>
  <c r="J17" i="1"/>
  <c r="K17" i="1"/>
  <c r="K14" i="1"/>
  <c r="J15" i="1"/>
  <c r="K15" i="1" s="1"/>
  <c r="H24" i="1"/>
  <c r="J16" i="1"/>
  <c r="K16" i="1"/>
  <c r="J5" i="1"/>
  <c r="K5" i="1"/>
  <c r="J21" i="1"/>
  <c r="K21" i="1"/>
  <c r="K18" i="1"/>
  <c r="K19" i="1"/>
  <c r="J19" i="1"/>
  <c r="J4" i="1"/>
  <c r="K4" i="1"/>
  <c r="J20" i="1"/>
  <c r="K20" i="1" s="1"/>
  <c r="J9" i="1"/>
  <c r="K9" i="1"/>
  <c r="K7" i="1"/>
  <c r="J7" i="1"/>
  <c r="G24" i="1"/>
  <c r="J3" i="1"/>
  <c r="K3" i="1" s="1"/>
  <c r="J8" i="1"/>
  <c r="K8" i="1"/>
  <c r="J22" i="1"/>
  <c r="K22" i="1" s="1"/>
  <c r="J13" i="1"/>
  <c r="K13" i="1" s="1"/>
  <c r="K24" i="1" l="1"/>
</calcChain>
</file>

<file path=xl/sharedStrings.xml><?xml version="1.0" encoding="utf-8"?>
<sst xmlns="http://schemas.openxmlformats.org/spreadsheetml/2006/main" count="31" uniqueCount="12">
  <si>
    <t>WOE</t>
  </si>
  <si>
    <t>borrower_age_orig</t>
  </si>
  <si>
    <t>Variable Name</t>
  </si>
  <si>
    <t>Min Value</t>
  </si>
  <si>
    <t>MAX Value</t>
  </si>
  <si>
    <t>Count good</t>
  </si>
  <si>
    <t>Count  Bad</t>
  </si>
  <si>
    <t>TOTAL %</t>
  </si>
  <si>
    <t>IV</t>
  </si>
  <si>
    <t>Overall</t>
  </si>
  <si>
    <t>Bad %</t>
  </si>
  <si>
    <t>Good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</si>
</sst>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3" fontId="0" fillId="0" borderId="0" xfId="1" applyFont="1"/>
    <xf numFmtId="10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vertical="center"/>
    </xf>
    <xf numFmtId="164" fontId="17" fillId="33" borderId="0" xfId="0" applyNumberFormat="1" applyFont="1" applyFill="1"/>
    <xf numFmtId="9" fontId="17" fillId="33" borderId="0" xfId="2" applyFont="1" applyFill="1"/>
    <xf numFmtId="0" fontId="17" fillId="33" borderId="0" xfId="0" applyFont="1" applyFill="1"/>
    <xf numFmtId="164" fontId="0" fillId="0" borderId="0" xfId="1" applyNumberFormat="1" applyFont="1" applyBorder="1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_);_(* \(#,##0.000\);_(* &quot;-&quot;??_);_(@_)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22" totalsRowShown="0" headerRowDxfId="5" tableBorderDxfId="4">
  <tableColumns count="10">
    <tableColumn id="1" name="Variable Name"/>
    <tableColumn id="2" name="Min Value"/>
    <tableColumn id="3" name="MAX Value"/>
    <tableColumn id="4" name="Count good"/>
    <tableColumn id="5" name="Count  Bad"/>
    <tableColumn id="6" name="Good %" dataDxfId="3">
      <calculatedColumnFormula>E3/E$24</calculatedColumnFormula>
    </tableColumn>
    <tableColumn id="7" name="Bad %" dataDxfId="2">
      <calculatedColumnFormula>F3/F$24</calculatedColumnFormula>
    </tableColumn>
    <tableColumn id="8" name="TOTAL %" dataDxfId="1">
      <calculatedColumnFormula>SUM(E3:F3)/SUM($E$24:$F$24)</calculatedColumnFormula>
    </tableColumn>
    <tableColumn id="9" name="WOE">
      <calculatedColumnFormula>LN(G3/H3)</calculatedColumnFormula>
    </tableColumn>
    <tableColumn id="10" name="IV" dataDxfId="0" dataCellStyle="Comma">
      <calculatedColumnFormula>(G3-H3)*J3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workbookViewId="0"/>
  </sheetViews>
  <sheetFormatPr defaultRowHeight="15" x14ac:dyDescent="0.25"/>
  <cols>
    <col min="1" max="1" width="9.140625" style="9"/>
    <col min="2" max="2" width="18.140625" bestFit="1" customWidth="1"/>
    <col min="3" max="3" width="12.140625" customWidth="1"/>
    <col min="4" max="4" width="12.85546875" customWidth="1"/>
    <col min="5" max="5" width="13.28515625" customWidth="1"/>
    <col min="6" max="6" width="12.5703125" customWidth="1"/>
    <col min="7" max="7" width="9.85546875" customWidth="1"/>
    <col min="9" max="9" width="10.7109375" customWidth="1"/>
    <col min="13" max="13" width="15" bestFit="1" customWidth="1"/>
  </cols>
  <sheetData>
    <row r="1" spans="2:13" s="9" customFormat="1" x14ac:dyDescent="0.25"/>
    <row r="2" spans="2:13" ht="30.75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11</v>
      </c>
      <c r="H2" s="4" t="s">
        <v>10</v>
      </c>
      <c r="I2" s="4" t="s">
        <v>7</v>
      </c>
      <c r="J2" s="4" t="s">
        <v>0</v>
      </c>
      <c r="K2" s="4" t="s">
        <v>8</v>
      </c>
    </row>
    <row r="3" spans="2:13" x14ac:dyDescent="0.25">
      <c r="B3" s="3" t="s">
        <v>1</v>
      </c>
      <c r="C3" s="3">
        <v>61</v>
      </c>
      <c r="D3" s="3">
        <v>63</v>
      </c>
      <c r="E3" s="3">
        <v>647</v>
      </c>
      <c r="F3" s="3">
        <v>1224</v>
      </c>
      <c r="G3" s="2">
        <f>E3/E$24</f>
        <v>5.9813256910418784E-2</v>
      </c>
      <c r="H3" s="2">
        <f>F3/F$24</f>
        <v>7.774390243902439E-2</v>
      </c>
      <c r="I3" s="2">
        <f>SUM(E3:F3)/SUM($E$24:$F$24)</f>
        <v>7.0441624938820072E-2</v>
      </c>
      <c r="J3" s="3">
        <f>LN(G3/H3)</f>
        <v>-0.26219279890962571</v>
      </c>
      <c r="K3" s="8">
        <f>(G3-H3)*J3</f>
        <v>4.7012861374014694E-3</v>
      </c>
      <c r="M3" s="1"/>
    </row>
    <row r="4" spans="2:13" x14ac:dyDescent="0.25">
      <c r="B4" s="3" t="s">
        <v>1</v>
      </c>
      <c r="C4" s="3">
        <v>64</v>
      </c>
      <c r="D4" s="3">
        <v>64</v>
      </c>
      <c r="E4" s="3">
        <v>310</v>
      </c>
      <c r="F4" s="3">
        <v>576</v>
      </c>
      <c r="G4" s="2">
        <f t="shared" ref="G4:H22" si="0">E4/E$24</f>
        <v>2.8658592955532958E-2</v>
      </c>
      <c r="H4" s="2">
        <f t="shared" si="0"/>
        <v>3.6585365853658534E-2</v>
      </c>
      <c r="I4" s="2">
        <f t="shared" ref="I4:I22" si="1">SUM(E4:F4)/SUM($E$24:$F$24)</f>
        <v>3.3357177817100257E-2</v>
      </c>
      <c r="J4" s="3">
        <f t="shared" ref="J4:J22" si="2">LN(G4/H4)</f>
        <v>-0.24419499355495411</v>
      </c>
      <c r="K4" s="8">
        <f t="shared" ref="K4:K21" si="3">(G4-H4)*J4</f>
        <v>1.93567825676936E-3</v>
      </c>
    </row>
    <row r="5" spans="2:13" x14ac:dyDescent="0.25">
      <c r="B5" s="3" t="s">
        <v>1</v>
      </c>
      <c r="C5" s="3">
        <v>65</v>
      </c>
      <c r="D5" s="3">
        <v>66</v>
      </c>
      <c r="E5" s="3">
        <v>708</v>
      </c>
      <c r="F5" s="3">
        <v>1358</v>
      </c>
      <c r="G5" s="2">
        <f t="shared" si="0"/>
        <v>6.5452528427475273E-2</v>
      </c>
      <c r="H5" s="2">
        <f t="shared" si="0"/>
        <v>8.6255081300813011E-2</v>
      </c>
      <c r="I5" s="2">
        <f t="shared" si="1"/>
        <v>7.7783215993373747E-2</v>
      </c>
      <c r="J5" s="3">
        <f t="shared" si="2"/>
        <v>-0.2759838447631765</v>
      </c>
      <c r="K5" s="8">
        <f t="shared" si="3"/>
        <v>5.7411685228730136E-3</v>
      </c>
    </row>
    <row r="6" spans="2:13" x14ac:dyDescent="0.25">
      <c r="B6" s="3" t="s">
        <v>1</v>
      </c>
      <c r="C6" s="3">
        <v>67</v>
      </c>
      <c r="D6" s="3">
        <v>67</v>
      </c>
      <c r="E6" s="3">
        <v>383</v>
      </c>
      <c r="F6" s="3">
        <v>729</v>
      </c>
      <c r="G6" s="2">
        <f t="shared" si="0"/>
        <v>3.5407229361190722E-2</v>
      </c>
      <c r="H6" s="2">
        <f t="shared" si="0"/>
        <v>4.6303353658536585E-2</v>
      </c>
      <c r="I6" s="2">
        <f t="shared" si="1"/>
        <v>4.1865893603403488E-2</v>
      </c>
      <c r="J6" s="3">
        <f t="shared" si="2"/>
        <v>-0.26829837316626698</v>
      </c>
      <c r="K6" s="8">
        <f t="shared" si="3"/>
        <v>2.9234124227953289E-3</v>
      </c>
    </row>
    <row r="7" spans="2:13" x14ac:dyDescent="0.25">
      <c r="B7" s="3" t="s">
        <v>1</v>
      </c>
      <c r="C7" s="3">
        <v>68</v>
      </c>
      <c r="D7" s="3">
        <v>68</v>
      </c>
      <c r="E7" s="3">
        <v>460</v>
      </c>
      <c r="F7" s="3">
        <v>803</v>
      </c>
      <c r="G7" s="2">
        <f t="shared" si="0"/>
        <v>4.2525654063048902E-2</v>
      </c>
      <c r="H7" s="2">
        <f t="shared" si="0"/>
        <v>5.1003556910569105E-2</v>
      </c>
      <c r="I7" s="2">
        <f t="shared" si="1"/>
        <v>4.7550920522570685E-2</v>
      </c>
      <c r="J7" s="3">
        <f t="shared" si="2"/>
        <v>-0.18178785480187593</v>
      </c>
      <c r="K7" s="8">
        <f t="shared" si="3"/>
        <v>1.5411797718694129E-3</v>
      </c>
    </row>
    <row r="8" spans="2:13" x14ac:dyDescent="0.25">
      <c r="B8" s="3" t="s">
        <v>1</v>
      </c>
      <c r="C8" s="3">
        <v>69</v>
      </c>
      <c r="D8" s="3">
        <v>69</v>
      </c>
      <c r="E8" s="3">
        <v>417</v>
      </c>
      <c r="F8" s="3">
        <v>835</v>
      </c>
      <c r="G8" s="2">
        <f t="shared" si="0"/>
        <v>3.8550429878894336E-2</v>
      </c>
      <c r="H8" s="2">
        <f t="shared" si="0"/>
        <v>5.3036077235772361E-2</v>
      </c>
      <c r="I8" s="2">
        <f t="shared" si="1"/>
        <v>4.7136779488724072E-2</v>
      </c>
      <c r="J8" s="3">
        <f t="shared" si="2"/>
        <v>-0.31900513339030889</v>
      </c>
      <c r="K8" s="8">
        <f t="shared" si="3"/>
        <v>4.6209958673258493E-3</v>
      </c>
    </row>
    <row r="9" spans="2:13" x14ac:dyDescent="0.25">
      <c r="B9" s="3" t="s">
        <v>1</v>
      </c>
      <c r="C9" s="3">
        <v>70</v>
      </c>
      <c r="D9" s="3">
        <v>70</v>
      </c>
      <c r="E9" s="3">
        <v>435</v>
      </c>
      <c r="F9" s="3">
        <v>810</v>
      </c>
      <c r="G9" s="2">
        <f t="shared" si="0"/>
        <v>4.0214477211796246E-2</v>
      </c>
      <c r="H9" s="2">
        <f t="shared" si="0"/>
        <v>5.1448170731707314E-2</v>
      </c>
      <c r="I9" s="2">
        <f t="shared" si="1"/>
        <v>4.6873235194458039E-2</v>
      </c>
      <c r="J9" s="3">
        <f t="shared" si="2"/>
        <v>-0.24634784691605527</v>
      </c>
      <c r="K9" s="8">
        <f t="shared" si="3"/>
        <v>2.767396211544934E-3</v>
      </c>
    </row>
    <row r="10" spans="2:13" x14ac:dyDescent="0.25">
      <c r="B10" s="3" t="s">
        <v>1</v>
      </c>
      <c r="C10" s="3">
        <v>71</v>
      </c>
      <c r="D10" s="3">
        <v>71</v>
      </c>
      <c r="E10" s="3">
        <v>500</v>
      </c>
      <c r="F10" s="3">
        <v>809</v>
      </c>
      <c r="G10" s="2">
        <f t="shared" si="0"/>
        <v>4.6223537025053156E-2</v>
      </c>
      <c r="H10" s="2">
        <f t="shared" si="0"/>
        <v>5.1384654471544715E-2</v>
      </c>
      <c r="I10" s="2">
        <f t="shared" si="1"/>
        <v>4.9282783027747447E-2</v>
      </c>
      <c r="J10" s="3">
        <f t="shared" si="2"/>
        <v>-0.10585044897455481</v>
      </c>
      <c r="K10" s="8">
        <f t="shared" si="3"/>
        <v>5.4630659892153941E-4</v>
      </c>
    </row>
    <row r="11" spans="2:13" x14ac:dyDescent="0.25">
      <c r="B11" s="3" t="s">
        <v>1</v>
      </c>
      <c r="C11" s="3">
        <v>72</v>
      </c>
      <c r="D11" s="3">
        <v>72</v>
      </c>
      <c r="E11" s="3">
        <v>460</v>
      </c>
      <c r="F11" s="3">
        <v>835</v>
      </c>
      <c r="G11" s="2">
        <f t="shared" si="0"/>
        <v>4.2525654063048902E-2</v>
      </c>
      <c r="H11" s="2">
        <f t="shared" si="0"/>
        <v>5.3036077235772361E-2</v>
      </c>
      <c r="I11" s="2">
        <f t="shared" si="1"/>
        <v>4.8755694439215388E-2</v>
      </c>
      <c r="J11" s="3">
        <f t="shared" si="2"/>
        <v>-0.22086486570596986</v>
      </c>
      <c r="K11" s="8">
        <f t="shared" si="3"/>
        <v>2.3213832025564805E-3</v>
      </c>
    </row>
    <row r="12" spans="2:13" x14ac:dyDescent="0.25">
      <c r="B12" s="3" t="s">
        <v>1</v>
      </c>
      <c r="C12" s="3">
        <v>73</v>
      </c>
      <c r="D12" s="3">
        <v>73</v>
      </c>
      <c r="E12" s="3">
        <v>501</v>
      </c>
      <c r="F12" s="3">
        <v>917</v>
      </c>
      <c r="G12" s="2">
        <f t="shared" si="0"/>
        <v>4.6315984099103265E-2</v>
      </c>
      <c r="H12" s="2">
        <f t="shared" si="0"/>
        <v>5.824441056910569E-2</v>
      </c>
      <c r="I12" s="2">
        <f t="shared" si="1"/>
        <v>5.3386544181318475E-2</v>
      </c>
      <c r="J12" s="3">
        <f t="shared" si="2"/>
        <v>-0.22916100150985491</v>
      </c>
      <c r="K12" s="8">
        <f t="shared" si="3"/>
        <v>2.733530156302419E-3</v>
      </c>
    </row>
    <row r="13" spans="2:13" x14ac:dyDescent="0.25">
      <c r="B13" s="3" t="s">
        <v>1</v>
      </c>
      <c r="C13" s="3">
        <v>74</v>
      </c>
      <c r="D13" s="3">
        <v>74</v>
      </c>
      <c r="E13" s="3">
        <v>484</v>
      </c>
      <c r="F13" s="3">
        <v>798</v>
      </c>
      <c r="G13" s="2">
        <f t="shared" si="0"/>
        <v>4.4744383840251457E-2</v>
      </c>
      <c r="H13" s="2">
        <f t="shared" si="0"/>
        <v>5.0685975609756101E-2</v>
      </c>
      <c r="I13" s="2">
        <f t="shared" si="1"/>
        <v>4.8266255035578479E-2</v>
      </c>
      <c r="J13" s="3">
        <f t="shared" si="2"/>
        <v>-0.12468332107143196</v>
      </c>
      <c r="K13" s="8">
        <f t="shared" si="3"/>
        <v>7.4081739427252506E-4</v>
      </c>
    </row>
    <row r="14" spans="2:13" x14ac:dyDescent="0.25">
      <c r="B14" s="3" t="s">
        <v>1</v>
      </c>
      <c r="C14" s="3">
        <v>75</v>
      </c>
      <c r="D14" s="3">
        <v>75</v>
      </c>
      <c r="E14" s="3">
        <v>490</v>
      </c>
      <c r="F14" s="3">
        <v>826</v>
      </c>
      <c r="G14" s="2">
        <f t="shared" si="0"/>
        <v>4.5299066284552096E-2</v>
      </c>
      <c r="H14" s="2">
        <f t="shared" si="0"/>
        <v>5.2464430894308946E-2</v>
      </c>
      <c r="I14" s="2">
        <f t="shared" si="1"/>
        <v>4.9546327322013479E-2</v>
      </c>
      <c r="J14" s="3">
        <f t="shared" si="2"/>
        <v>-0.14684901275456075</v>
      </c>
      <c r="K14" s="8">
        <f t="shared" si="3"/>
        <v>1.0522267189692618E-3</v>
      </c>
    </row>
    <row r="15" spans="2:13" x14ac:dyDescent="0.25">
      <c r="B15" s="3" t="s">
        <v>1</v>
      </c>
      <c r="C15" s="3">
        <v>76</v>
      </c>
      <c r="D15" s="3">
        <v>76</v>
      </c>
      <c r="E15" s="3">
        <v>491</v>
      </c>
      <c r="F15" s="3">
        <v>740</v>
      </c>
      <c r="G15" s="2">
        <f t="shared" si="0"/>
        <v>4.5391513358602198E-2</v>
      </c>
      <c r="H15" s="2">
        <f t="shared" si="0"/>
        <v>4.7002032520325206E-2</v>
      </c>
      <c r="I15" s="2">
        <f t="shared" si="1"/>
        <v>4.6346146605925981E-2</v>
      </c>
      <c r="J15" s="3">
        <f t="shared" si="2"/>
        <v>-3.4865688741949889E-2</v>
      </c>
      <c r="K15" s="8">
        <f t="shared" si="3"/>
        <v>5.6151859805580444E-5</v>
      </c>
    </row>
    <row r="16" spans="2:13" x14ac:dyDescent="0.25">
      <c r="B16" s="3" t="s">
        <v>1</v>
      </c>
      <c r="C16" s="3">
        <v>77</v>
      </c>
      <c r="D16" s="3">
        <v>77</v>
      </c>
      <c r="E16" s="3">
        <v>482</v>
      </c>
      <c r="F16" s="3">
        <v>737</v>
      </c>
      <c r="G16" s="2">
        <f t="shared" si="0"/>
        <v>4.4559489692151247E-2</v>
      </c>
      <c r="H16" s="2">
        <f t="shared" si="0"/>
        <v>4.6811483739837401E-2</v>
      </c>
      <c r="I16" s="2">
        <f t="shared" si="1"/>
        <v>4.5894356387184219E-2</v>
      </c>
      <c r="J16" s="3">
        <f t="shared" si="2"/>
        <v>-4.9303408476991162E-2</v>
      </c>
      <c r="K16" s="8">
        <f t="shared" si="3"/>
        <v>1.1103098242082316E-4</v>
      </c>
    </row>
    <row r="17" spans="2:11" x14ac:dyDescent="0.25">
      <c r="B17" s="3" t="s">
        <v>1</v>
      </c>
      <c r="C17" s="3">
        <v>78</v>
      </c>
      <c r="D17" s="3">
        <v>78</v>
      </c>
      <c r="E17" s="3">
        <v>458</v>
      </c>
      <c r="F17" s="3">
        <v>732</v>
      </c>
      <c r="G17" s="2">
        <f t="shared" si="0"/>
        <v>4.2340759914948692E-2</v>
      </c>
      <c r="H17" s="2">
        <f t="shared" si="0"/>
        <v>4.649390243902439E-2</v>
      </c>
      <c r="I17" s="2">
        <f t="shared" si="1"/>
        <v>4.4802530025224954E-2</v>
      </c>
      <c r="J17" s="3">
        <f t="shared" si="2"/>
        <v>-9.3570960185381524E-2</v>
      </c>
      <c r="K17" s="8">
        <f t="shared" si="3"/>
        <v>3.8861353376450205E-4</v>
      </c>
    </row>
    <row r="18" spans="2:11" x14ac:dyDescent="0.25">
      <c r="B18" s="3" t="s">
        <v>1</v>
      </c>
      <c r="C18" s="3">
        <v>79</v>
      </c>
      <c r="D18" s="3">
        <v>80</v>
      </c>
      <c r="E18" s="3">
        <v>977</v>
      </c>
      <c r="F18" s="3">
        <v>1133</v>
      </c>
      <c r="G18" s="2">
        <f t="shared" si="0"/>
        <v>9.0320791346953866E-2</v>
      </c>
      <c r="H18" s="2">
        <f t="shared" si="0"/>
        <v>7.1963922764227639E-2</v>
      </c>
      <c r="I18" s="2">
        <f t="shared" si="1"/>
        <v>7.9439780128760212E-2</v>
      </c>
      <c r="J18" s="3">
        <f t="shared" si="2"/>
        <v>0.22720276067652151</v>
      </c>
      <c r="K18" s="8">
        <f t="shared" si="3"/>
        <v>4.1707312193715032E-3</v>
      </c>
    </row>
    <row r="19" spans="2:11" x14ac:dyDescent="0.25">
      <c r="B19" s="3" t="s">
        <v>1</v>
      </c>
      <c r="C19" s="3">
        <v>81</v>
      </c>
      <c r="D19" s="3">
        <v>81</v>
      </c>
      <c r="E19" s="3">
        <v>389</v>
      </c>
      <c r="F19" s="3">
        <v>391</v>
      </c>
      <c r="G19" s="2">
        <f t="shared" si="0"/>
        <v>3.5961911805491353E-2</v>
      </c>
      <c r="H19" s="2">
        <f t="shared" si="0"/>
        <v>2.4834857723577235E-2</v>
      </c>
      <c r="I19" s="2">
        <f t="shared" si="1"/>
        <v>2.9366364218214674E-2</v>
      </c>
      <c r="J19" s="3">
        <f t="shared" si="2"/>
        <v>0.37021215329482565</v>
      </c>
      <c r="K19" s="8">
        <f t="shared" si="3"/>
        <v>4.119370651493405E-3</v>
      </c>
    </row>
    <row r="20" spans="2:11" x14ac:dyDescent="0.25">
      <c r="B20" s="3" t="s">
        <v>1</v>
      </c>
      <c r="C20" s="3">
        <v>82</v>
      </c>
      <c r="D20" s="3">
        <v>83</v>
      </c>
      <c r="E20" s="3">
        <v>644</v>
      </c>
      <c r="F20" s="3">
        <v>670</v>
      </c>
      <c r="G20" s="2">
        <f t="shared" si="0"/>
        <v>5.9535915688268465E-2</v>
      </c>
      <c r="H20" s="2">
        <f t="shared" si="0"/>
        <v>4.255589430894309E-2</v>
      </c>
      <c r="I20" s="2">
        <f t="shared" si="1"/>
        <v>4.9471028952223182E-2</v>
      </c>
      <c r="J20" s="3">
        <f t="shared" si="2"/>
        <v>0.33576138338108691</v>
      </c>
      <c r="K20" s="8">
        <f t="shared" si="3"/>
        <v>5.7012354681627193E-3</v>
      </c>
    </row>
    <row r="21" spans="2:11" x14ac:dyDescent="0.25">
      <c r="B21" s="3" t="s">
        <v>1</v>
      </c>
      <c r="C21" s="3">
        <v>84</v>
      </c>
      <c r="D21" s="3">
        <v>86</v>
      </c>
      <c r="E21" s="3">
        <v>667</v>
      </c>
      <c r="F21" s="3">
        <v>512</v>
      </c>
      <c r="G21" s="2">
        <f t="shared" si="0"/>
        <v>6.1662198391420911E-2</v>
      </c>
      <c r="H21" s="2">
        <f t="shared" si="0"/>
        <v>3.2520325203252036E-2</v>
      </c>
      <c r="I21" s="2">
        <f t="shared" si="1"/>
        <v>4.4388388991378334E-2</v>
      </c>
      <c r="J21" s="3">
        <f t="shared" si="2"/>
        <v>0.63980579053786091</v>
      </c>
      <c r="K21" s="8">
        <f t="shared" si="3"/>
        <v>1.8645139212910479E-2</v>
      </c>
    </row>
    <row r="22" spans="2:11" x14ac:dyDescent="0.25">
      <c r="B22" s="3" t="s">
        <v>1</v>
      </c>
      <c r="C22" s="3">
        <v>87</v>
      </c>
      <c r="D22" s="3">
        <v>104</v>
      </c>
      <c r="E22" s="3">
        <v>914</v>
      </c>
      <c r="F22" s="3">
        <v>309</v>
      </c>
      <c r="G22" s="2">
        <f t="shared" si="0"/>
        <v>8.4496625681797166E-2</v>
      </c>
      <c r="H22" s="2">
        <f t="shared" si="0"/>
        <v>1.9626524390243903E-2</v>
      </c>
      <c r="I22" s="2">
        <f t="shared" si="1"/>
        <v>4.6044953126764807E-2</v>
      </c>
      <c r="J22" s="3">
        <f t="shared" si="2"/>
        <v>1.4598296642181496</v>
      </c>
      <c r="K22" s="8">
        <f>(G22-H22)*J22</f>
        <v>9.4699298186245562E-2</v>
      </c>
    </row>
    <row r="24" spans="2:11" x14ac:dyDescent="0.25">
      <c r="B24" s="7" t="s">
        <v>9</v>
      </c>
      <c r="C24" s="7"/>
      <c r="D24" s="7"/>
      <c r="E24" s="7">
        <f>SUM(E3:E22)</f>
        <v>10817</v>
      </c>
      <c r="F24" s="7">
        <f>SUM(F3:F22)</f>
        <v>15744</v>
      </c>
      <c r="G24" s="6">
        <f>SUM(G3:G22)</f>
        <v>1</v>
      </c>
      <c r="H24" s="6">
        <f>SUM(H3:H22)</f>
        <v>0.99999999999999989</v>
      </c>
      <c r="I24" s="7"/>
      <c r="J24" s="7"/>
      <c r="K24" s="5">
        <f>SUM(K3:K22)</f>
        <v>0.15951695237577618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WOE and IV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ramg</dc:creator>
  <cp:lastModifiedBy>Bommu  Suresh Babu</cp:lastModifiedBy>
  <dcterms:created xsi:type="dcterms:W3CDTF">2013-06-30T12:32:20Z</dcterms:created>
  <dcterms:modified xsi:type="dcterms:W3CDTF">2015-03-19T07:37:06Z</dcterms:modified>
</cp:coreProperties>
</file>