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atistics\Logistic Regression\"/>
    </mc:Choice>
  </mc:AlternateContent>
  <bookViews>
    <workbookView xWindow="480" yWindow="45" windowWidth="15600" windowHeight="10035" activeTab="1"/>
  </bookViews>
  <sheets>
    <sheet name="Model Equation" sheetId="9" r:id="rId1"/>
    <sheet name="KS Test - Dev &amp; Val Sample" sheetId="5" r:id="rId2"/>
    <sheet name="Sheet1" sheetId="10" r:id="rId3"/>
  </sheets>
  <calcPr calcId="152511"/>
</workbook>
</file>

<file path=xl/calcChain.xml><?xml version="1.0" encoding="utf-8"?>
<calcChain xmlns="http://schemas.openxmlformats.org/spreadsheetml/2006/main">
  <c r="Q6" i="5" l="1"/>
  <c r="Q4" i="5" l="1"/>
  <c r="G14" i="5"/>
  <c r="C2" i="10" l="1"/>
  <c r="C3" i="10" s="1"/>
  <c r="C4" i="10" s="1"/>
  <c r="C5" i="10" s="1"/>
  <c r="C6" i="10" s="1"/>
  <c r="C7" i="10" s="1"/>
  <c r="C8" i="10" s="1"/>
  <c r="C9" i="10" s="1"/>
  <c r="C10" i="10" s="1"/>
  <c r="C11" i="10" s="1"/>
  <c r="E29" i="5" l="1"/>
  <c r="J20" i="5" s="1"/>
  <c r="D29" i="5"/>
  <c r="H23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D14" i="5"/>
  <c r="H6" i="5" s="1"/>
  <c r="E14" i="5"/>
  <c r="J8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4" i="5"/>
  <c r="H13" i="5" l="1"/>
  <c r="H12" i="5"/>
  <c r="H8" i="5"/>
  <c r="H5" i="5"/>
  <c r="J11" i="5"/>
  <c r="H9" i="5"/>
  <c r="J7" i="5"/>
  <c r="J4" i="5"/>
  <c r="K4" i="5" s="1"/>
  <c r="J10" i="5"/>
  <c r="H11" i="5"/>
  <c r="H7" i="5"/>
  <c r="J13" i="5"/>
  <c r="J9" i="5"/>
  <c r="J5" i="5"/>
  <c r="J6" i="5"/>
  <c r="F14" i="5"/>
  <c r="H4" i="5"/>
  <c r="I4" i="5" s="1"/>
  <c r="H10" i="5"/>
  <c r="J12" i="5"/>
  <c r="H25" i="5"/>
  <c r="F29" i="5"/>
  <c r="H26" i="5"/>
  <c r="J27" i="5"/>
  <c r="J26" i="5"/>
  <c r="J19" i="5"/>
  <c r="K19" i="5" s="1"/>
  <c r="K20" i="5" s="1"/>
  <c r="H22" i="5"/>
  <c r="J23" i="5"/>
  <c r="H19" i="5"/>
  <c r="I19" i="5" s="1"/>
  <c r="H21" i="5"/>
  <c r="J22" i="5"/>
  <c r="H28" i="5"/>
  <c r="H24" i="5"/>
  <c r="H20" i="5"/>
  <c r="J25" i="5"/>
  <c r="J21" i="5"/>
  <c r="G19" i="5"/>
  <c r="H27" i="5"/>
  <c r="J28" i="5"/>
  <c r="J24" i="5"/>
  <c r="G4" i="5"/>
  <c r="I20" i="5" l="1"/>
  <c r="L20" i="5" s="1"/>
  <c r="L4" i="5"/>
  <c r="I5" i="5"/>
  <c r="K5" i="5"/>
  <c r="K6" i="5" s="1"/>
  <c r="K7" i="5" s="1"/>
  <c r="K8" i="5" s="1"/>
  <c r="K9" i="5" s="1"/>
  <c r="K10" i="5" s="1"/>
  <c r="K11" i="5" s="1"/>
  <c r="K12" i="5" s="1"/>
  <c r="K13" i="5" s="1"/>
  <c r="L19" i="5"/>
  <c r="K21" i="5"/>
  <c r="K22" i="5" s="1"/>
  <c r="K23" i="5" s="1"/>
  <c r="K24" i="5" s="1"/>
  <c r="K25" i="5" s="1"/>
  <c r="K26" i="5" s="1"/>
  <c r="K27" i="5" s="1"/>
  <c r="K28" i="5" s="1"/>
  <c r="I21" i="5" l="1"/>
  <c r="I22" i="5" s="1"/>
  <c r="I6" i="5"/>
  <c r="L5" i="5"/>
  <c r="L21" i="5"/>
  <c r="I7" i="5" l="1"/>
  <c r="L6" i="5"/>
  <c r="I23" i="5"/>
  <c r="L22" i="5"/>
  <c r="L7" i="5" l="1"/>
  <c r="I8" i="5"/>
  <c r="I24" i="5"/>
  <c r="L23" i="5"/>
  <c r="L8" i="5" l="1"/>
  <c r="I9" i="5"/>
  <c r="I25" i="5"/>
  <c r="L24" i="5"/>
  <c r="L9" i="5" l="1"/>
  <c r="I10" i="5"/>
  <c r="I26" i="5"/>
  <c r="L25" i="5"/>
  <c r="L10" i="5" l="1"/>
  <c r="I11" i="5"/>
  <c r="I27" i="5"/>
  <c r="L26" i="5"/>
  <c r="L11" i="5" l="1"/>
  <c r="I12" i="5"/>
  <c r="I28" i="5"/>
  <c r="L27" i="5"/>
  <c r="L12" i="5" l="1"/>
  <c r="I13" i="5"/>
  <c r="L28" i="5"/>
  <c r="L29" i="5" s="1"/>
  <c r="L13" i="5" l="1"/>
  <c r="L14" i="5" s="1"/>
</calcChain>
</file>

<file path=xl/sharedStrings.xml><?xml version="1.0" encoding="utf-8"?>
<sst xmlns="http://schemas.openxmlformats.org/spreadsheetml/2006/main" count="37" uniqueCount="21">
  <si>
    <t>Decile</t>
  </si>
  <si>
    <t>MIN SCORE</t>
  </si>
  <si>
    <t>MAX SCORE</t>
  </si>
  <si>
    <t>Dev Sample</t>
  </si>
  <si>
    <t>Val Sample</t>
  </si>
  <si>
    <t>Total</t>
  </si>
  <si>
    <t>KS</t>
  </si>
  <si>
    <t>Log(p/1-p) = linear eqn</t>
  </si>
  <si>
    <t>p/1-p = exp(linear eqn)</t>
  </si>
  <si>
    <t>odds</t>
  </si>
  <si>
    <t>p= odds/1+odds</t>
  </si>
  <si>
    <t>Non Attrite#</t>
  </si>
  <si>
    <t>Attrite#</t>
  </si>
  <si>
    <t>Attrite RATE</t>
  </si>
  <si>
    <t>Attrite PERCENT</t>
  </si>
  <si>
    <t>CUMU. Attrite PERCENT</t>
  </si>
  <si>
    <t>Non Attrite PERCENT</t>
  </si>
  <si>
    <t>CUMU. Non Attrite PERCENT</t>
  </si>
  <si>
    <t>the cut-off will be decided based on KS-statistic</t>
  </si>
  <si>
    <t>if p&gt;0.04 then predicted_bad = 1 else 0;</t>
  </si>
  <si>
    <t>Gain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</si>
</sst>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3" fontId="3" fillId="0" borderId="1" xfId="0" applyNumberFormat="1" applyFont="1" applyBorder="1" applyAlignment="1">
      <alignment vertical="top" wrapText="1"/>
    </xf>
    <xf numFmtId="10" fontId="3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10" fontId="3" fillId="2" borderId="0" xfId="0" applyNumberFormat="1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10" fontId="3" fillId="2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top" wrapText="1"/>
    </xf>
    <xf numFmtId="3" fontId="3" fillId="5" borderId="1" xfId="0" applyNumberFormat="1" applyFont="1" applyFill="1" applyBorder="1" applyAlignment="1">
      <alignment vertical="top" wrapText="1"/>
    </xf>
    <xf numFmtId="3" fontId="3" fillId="0" borderId="1" xfId="0" applyNumberFormat="1" applyFont="1" applyFill="1" applyBorder="1" applyAlignment="1">
      <alignment vertical="top" wrapText="1"/>
    </xf>
    <xf numFmtId="10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  <xf numFmtId="0" fontId="2" fillId="3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'KS Test - Dev &amp; Val Sample'!$I$2</c:f>
              <c:strCache>
                <c:ptCount val="1"/>
                <c:pt idx="0">
                  <c:v>CUMU. Attrite 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'KS Test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0.33707865168539325</c:v>
                </c:pt>
                <c:pt idx="2">
                  <c:v>0.5056179775280899</c:v>
                </c:pt>
                <c:pt idx="3">
                  <c:v>0.6797752808988764</c:v>
                </c:pt>
                <c:pt idx="4">
                  <c:v>0.7865168539325843</c:v>
                </c:pt>
                <c:pt idx="5">
                  <c:v>0.8764044943820225</c:v>
                </c:pt>
                <c:pt idx="6">
                  <c:v>0.93258426966292141</c:v>
                </c:pt>
                <c:pt idx="7">
                  <c:v>0.95505617977528101</c:v>
                </c:pt>
                <c:pt idx="8">
                  <c:v>0.97191011235955072</c:v>
                </c:pt>
                <c:pt idx="9">
                  <c:v>0.98876404494382042</c:v>
                </c:pt>
                <c:pt idx="10">
                  <c:v>1.0000000000000002</c:v>
                </c:pt>
              </c:numCache>
            </c:numRef>
          </c:val>
        </c:ser>
        <c:ser>
          <c:idx val="1"/>
          <c:order val="1"/>
          <c:tx>
            <c:strRef>
              <c:f>'KS Test - Dev &amp; Val Sample'!$K$2</c:f>
              <c:strCache>
                <c:ptCount val="1"/>
                <c:pt idx="0">
                  <c:v>CUMU. Non Attrite 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'KS Test - Dev &amp; Val Sample'!$K$3:$K$13</c:f>
              <c:numCache>
                <c:formatCode>0.00%</c:formatCode>
                <c:ptCount val="11"/>
                <c:pt idx="1">
                  <c:v>5.5135135135135134E-2</c:v>
                </c:pt>
                <c:pt idx="2">
                  <c:v>0.14162162162162162</c:v>
                </c:pt>
                <c:pt idx="3">
                  <c:v>0.22702702702702704</c:v>
                </c:pt>
                <c:pt idx="4">
                  <c:v>0.32540540540540541</c:v>
                </c:pt>
                <c:pt idx="5">
                  <c:v>0.42810810810810812</c:v>
                </c:pt>
                <c:pt idx="6">
                  <c:v>0.53621621621621629</c:v>
                </c:pt>
                <c:pt idx="7">
                  <c:v>0.65081081081081082</c:v>
                </c:pt>
                <c:pt idx="8">
                  <c:v>0.76648648648648654</c:v>
                </c:pt>
                <c:pt idx="9">
                  <c:v>0.88216216216216226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75416"/>
        <c:axId val="428337944"/>
      </c:barChart>
      <c:catAx>
        <c:axId val="1306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37944"/>
        <c:crosses val="autoZero"/>
        <c:auto val="1"/>
        <c:lblAlgn val="ctr"/>
        <c:lblOffset val="100"/>
        <c:noMultiLvlLbl val="0"/>
      </c:catAx>
      <c:valAx>
        <c:axId val="42833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Gain Chart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0.0%</c:formatCode>
                <c:ptCount val="10"/>
                <c:pt idx="0">
                  <c:v>0.33707865168539325</c:v>
                </c:pt>
                <c:pt idx="1">
                  <c:v>0.5056179775280899</c:v>
                </c:pt>
                <c:pt idx="2">
                  <c:v>0.6797752808988764</c:v>
                </c:pt>
                <c:pt idx="3">
                  <c:v>0.7865168539325843</c:v>
                </c:pt>
                <c:pt idx="4">
                  <c:v>0.8764044943820225</c:v>
                </c:pt>
                <c:pt idx="5">
                  <c:v>0.93258426966292141</c:v>
                </c:pt>
                <c:pt idx="6">
                  <c:v>0.95505617977528101</c:v>
                </c:pt>
                <c:pt idx="7">
                  <c:v>0.97191011235955072</c:v>
                </c:pt>
                <c:pt idx="8">
                  <c:v>0.98876404494382042</c:v>
                </c:pt>
                <c:pt idx="9">
                  <c:v>1.0000000000000002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7416"/>
        <c:axId val="432107808"/>
      </c:scatterChart>
      <c:valAx>
        <c:axId val="4321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7808"/>
        <c:crosses val="autoZero"/>
        <c:crossBetween val="midCat"/>
      </c:valAx>
      <c:valAx>
        <c:axId val="4321078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7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6</xdr:row>
      <xdr:rowOff>99218</xdr:rowOff>
    </xdr:to>
    <xdr:sp macro="" textlink="">
      <xdr:nvSpPr>
        <xdr:cNvPr id="4" name="Right Brace 3"/>
        <xdr:cNvSpPr/>
      </xdr:nvSpPr>
      <xdr:spPr>
        <a:xfrm>
          <a:off x="8050609" y="693342"/>
          <a:ext cx="257175" cy="63618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5" name="Rounded Rectangle 4"/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79% of Attriters in the top 4</a:t>
          </a:r>
        </a:p>
        <a:p>
          <a:pPr algn="l"/>
          <a:r>
            <a:rPr lang="en-US" sz="1100" baseline="0"/>
            <a:t> deciles.</a:t>
          </a:r>
          <a:endParaRPr lang="en-US" sz="1100"/>
        </a:p>
      </xdr:txBody>
    </xdr:sp>
    <xdr:clientData/>
  </xdr:twoCellAnchor>
  <xdr:twoCellAnchor>
    <xdr:from>
      <xdr:col>13</xdr:col>
      <xdr:colOff>164703</xdr:colOff>
      <xdr:row>7</xdr:row>
      <xdr:rowOff>91877</xdr:rowOff>
    </xdr:from>
    <xdr:to>
      <xdr:col>20</xdr:col>
      <xdr:colOff>500063</xdr:colOff>
      <xdr:row>21</xdr:row>
      <xdr:rowOff>96639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9525</xdr:rowOff>
    </xdr:from>
    <xdr:to>
      <xdr:col>17</xdr:col>
      <xdr:colOff>9525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B5" sqref="B5"/>
    </sheetView>
  </sheetViews>
  <sheetFormatPr defaultRowHeight="15" x14ac:dyDescent="0.25"/>
  <sheetData>
    <row r="1" spans="2:7" x14ac:dyDescent="0.25">
      <c r="B1" t="s">
        <v>7</v>
      </c>
    </row>
    <row r="2" spans="2:7" x14ac:dyDescent="0.25">
      <c r="B2" t="s">
        <v>8</v>
      </c>
      <c r="C2" t="s">
        <v>9</v>
      </c>
    </row>
    <row r="3" spans="2:7" x14ac:dyDescent="0.25">
      <c r="B3" t="s">
        <v>10</v>
      </c>
    </row>
    <row r="5" spans="2:7" x14ac:dyDescent="0.25">
      <c r="B5" t="s">
        <v>19</v>
      </c>
      <c r="G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"/>
  <sheetViews>
    <sheetView showGridLines="0" tabSelected="1" zoomScale="96" zoomScaleNormal="96" workbookViewId="0">
      <selection activeCell="M15" sqref="M15"/>
    </sheetView>
  </sheetViews>
  <sheetFormatPr defaultRowHeight="15" x14ac:dyDescent="0.25"/>
  <cols>
    <col min="1" max="1" width="7.42578125" customWidth="1"/>
    <col min="2" max="2" width="11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</cols>
  <sheetData>
    <row r="1" spans="1:17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7"/>
      <c r="K1" s="7"/>
      <c r="L1" s="7"/>
    </row>
    <row r="2" spans="1:17" ht="36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11</v>
      </c>
      <c r="F2" s="1" t="s">
        <v>5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</row>
    <row r="3" spans="1:17" ht="1.5" customHeight="1" x14ac:dyDescent="0.25">
      <c r="A3" s="1">
        <v>0</v>
      </c>
      <c r="B3" s="1"/>
      <c r="C3" s="1"/>
      <c r="D3" s="1"/>
      <c r="E3" s="1"/>
      <c r="F3" s="1"/>
      <c r="G3" s="1"/>
      <c r="H3" s="1"/>
      <c r="I3" s="1">
        <v>0</v>
      </c>
      <c r="J3" s="8"/>
      <c r="K3" s="8"/>
      <c r="L3" s="8"/>
    </row>
    <row r="4" spans="1:17" x14ac:dyDescent="0.25">
      <c r="A4" s="14">
        <v>1</v>
      </c>
      <c r="B4" s="15">
        <v>0.39468995192886602</v>
      </c>
      <c r="C4" s="15">
        <v>0.98477277943803199</v>
      </c>
      <c r="D4" s="16">
        <v>60</v>
      </c>
      <c r="E4" s="16">
        <v>51</v>
      </c>
      <c r="F4" s="3">
        <f>SUM(D4:E4)</f>
        <v>111</v>
      </c>
      <c r="G4" s="4">
        <f>D4/F4</f>
        <v>0.54054054054054057</v>
      </c>
      <c r="H4" s="4">
        <f>D4/$D$14</f>
        <v>0.33707865168539325</v>
      </c>
      <c r="I4" s="4">
        <f>H4</f>
        <v>0.33707865168539325</v>
      </c>
      <c r="J4" s="4">
        <f>E4/$E$14</f>
        <v>5.5135135135135134E-2</v>
      </c>
      <c r="K4" s="4">
        <f>J4</f>
        <v>5.5135135135135134E-2</v>
      </c>
      <c r="L4" s="4">
        <f>ABS(I4-K4)</f>
        <v>0.28194351655025812</v>
      </c>
      <c r="Q4" s="22">
        <f>121/331</f>
        <v>0.36555891238670696</v>
      </c>
    </row>
    <row r="5" spans="1:17" x14ac:dyDescent="0.25">
      <c r="A5" s="14">
        <v>2</v>
      </c>
      <c r="B5" s="15">
        <v>0.17938261094951699</v>
      </c>
      <c r="C5" s="15">
        <v>0.39151106146199699</v>
      </c>
      <c r="D5" s="16">
        <v>30</v>
      </c>
      <c r="E5" s="16">
        <v>80</v>
      </c>
      <c r="F5" s="17">
        <f t="shared" ref="F5:F13" si="0">SUM(D5:E5)</f>
        <v>110</v>
      </c>
      <c r="G5" s="18">
        <f t="shared" ref="G5:G13" si="1">D5/F5</f>
        <v>0.27272727272727271</v>
      </c>
      <c r="H5" s="18">
        <f t="shared" ref="H5:H13" si="2">D5/$D$14</f>
        <v>0.16853932584269662</v>
      </c>
      <c r="I5" s="18">
        <f>I4+H5</f>
        <v>0.5056179775280899</v>
      </c>
      <c r="J5" s="18">
        <f t="shared" ref="J5:J13" si="3">E5/$E$14</f>
        <v>8.6486486486486491E-2</v>
      </c>
      <c r="K5" s="18">
        <f>K4+J5</f>
        <v>0.14162162162162162</v>
      </c>
      <c r="L5" s="18">
        <f t="shared" ref="L5:L13" si="4">ABS(I5-K5)</f>
        <v>0.36399635590646828</v>
      </c>
    </row>
    <row r="6" spans="1:17" x14ac:dyDescent="0.25">
      <c r="A6" s="14">
        <v>3</v>
      </c>
      <c r="B6" s="15">
        <v>8.3788597700275705E-2</v>
      </c>
      <c r="C6" s="15">
        <v>0.178271146533512</v>
      </c>
      <c r="D6" s="16">
        <v>31</v>
      </c>
      <c r="E6" s="16">
        <v>79</v>
      </c>
      <c r="F6" s="3">
        <f t="shared" si="0"/>
        <v>110</v>
      </c>
      <c r="G6" s="4">
        <f t="shared" si="1"/>
        <v>0.2818181818181818</v>
      </c>
      <c r="H6" s="4">
        <f t="shared" si="2"/>
        <v>0.17415730337078653</v>
      </c>
      <c r="I6" s="4">
        <f t="shared" ref="I6:I13" si="5">I5+H6</f>
        <v>0.6797752808988764</v>
      </c>
      <c r="J6" s="4">
        <f t="shared" si="3"/>
        <v>8.5405405405405407E-2</v>
      </c>
      <c r="K6" s="4">
        <f t="shared" ref="K6:K13" si="6">K5+J6</f>
        <v>0.22702702702702704</v>
      </c>
      <c r="L6" s="4">
        <f t="shared" si="4"/>
        <v>0.45274825387184936</v>
      </c>
      <c r="Q6">
        <f>L7/SQRT(F14)</f>
        <v>1.3884113294008522E-2</v>
      </c>
    </row>
    <row r="7" spans="1:17" x14ac:dyDescent="0.25">
      <c r="A7" s="14">
        <v>4</v>
      </c>
      <c r="B7" s="15">
        <v>4.8099007522208602E-2</v>
      </c>
      <c r="C7" s="15">
        <v>8.3432699171513094E-2</v>
      </c>
      <c r="D7" s="16">
        <v>19</v>
      </c>
      <c r="E7" s="16">
        <v>91</v>
      </c>
      <c r="F7" s="12">
        <f t="shared" si="0"/>
        <v>110</v>
      </c>
      <c r="G7" s="13">
        <f t="shared" si="1"/>
        <v>0.17272727272727273</v>
      </c>
      <c r="H7" s="13">
        <f t="shared" si="2"/>
        <v>0.10674157303370786</v>
      </c>
      <c r="I7" s="13">
        <f t="shared" si="5"/>
        <v>0.7865168539325843</v>
      </c>
      <c r="J7" s="13">
        <f t="shared" si="3"/>
        <v>9.8378378378378373E-2</v>
      </c>
      <c r="K7" s="13">
        <f t="shared" si="6"/>
        <v>0.32540540540540541</v>
      </c>
      <c r="L7" s="13">
        <f t="shared" si="4"/>
        <v>0.46111144852717889</v>
      </c>
    </row>
    <row r="8" spans="1:17" x14ac:dyDescent="0.25">
      <c r="A8" s="14">
        <v>5</v>
      </c>
      <c r="B8" s="15">
        <v>2.5820318833180901E-2</v>
      </c>
      <c r="C8" s="15">
        <v>4.7290577957434798E-2</v>
      </c>
      <c r="D8" s="16">
        <v>16</v>
      </c>
      <c r="E8" s="16">
        <v>95</v>
      </c>
      <c r="F8" s="3">
        <f t="shared" si="0"/>
        <v>111</v>
      </c>
      <c r="G8" s="4">
        <f t="shared" si="1"/>
        <v>0.14414414414414414</v>
      </c>
      <c r="H8" s="4">
        <f t="shared" si="2"/>
        <v>8.98876404494382E-2</v>
      </c>
      <c r="I8" s="4">
        <f t="shared" si="5"/>
        <v>0.8764044943820225</v>
      </c>
      <c r="J8" s="4">
        <f t="shared" si="3"/>
        <v>0.10270270270270271</v>
      </c>
      <c r="K8" s="4">
        <f t="shared" si="6"/>
        <v>0.42810810810810812</v>
      </c>
      <c r="L8" s="4">
        <f t="shared" si="4"/>
        <v>0.44829638627391438</v>
      </c>
    </row>
    <row r="9" spans="1:17" x14ac:dyDescent="0.25">
      <c r="A9" s="14">
        <v>6</v>
      </c>
      <c r="B9" s="15">
        <v>1.46056544412615E-2</v>
      </c>
      <c r="C9" s="15">
        <v>2.5538690642965E-2</v>
      </c>
      <c r="D9" s="16">
        <v>10</v>
      </c>
      <c r="E9" s="16">
        <v>100</v>
      </c>
      <c r="F9" s="3">
        <f t="shared" si="0"/>
        <v>110</v>
      </c>
      <c r="G9" s="4">
        <f t="shared" si="1"/>
        <v>9.0909090909090912E-2</v>
      </c>
      <c r="H9" s="4">
        <f t="shared" si="2"/>
        <v>5.6179775280898875E-2</v>
      </c>
      <c r="I9" s="4">
        <f t="shared" si="5"/>
        <v>0.93258426966292141</v>
      </c>
      <c r="J9" s="4">
        <f t="shared" si="3"/>
        <v>0.10810810810810811</v>
      </c>
      <c r="K9" s="4">
        <f t="shared" si="6"/>
        <v>0.53621621621621629</v>
      </c>
      <c r="L9" s="4">
        <f t="shared" si="4"/>
        <v>0.39636805344670512</v>
      </c>
    </row>
    <row r="10" spans="1:17" x14ac:dyDescent="0.25">
      <c r="A10" s="14">
        <v>7</v>
      </c>
      <c r="B10" s="15">
        <v>7.4447390518963003E-3</v>
      </c>
      <c r="C10" s="15">
        <v>1.46009174247183E-2</v>
      </c>
      <c r="D10" s="16">
        <v>4</v>
      </c>
      <c r="E10" s="16">
        <v>106</v>
      </c>
      <c r="F10" s="3">
        <f t="shared" si="0"/>
        <v>110</v>
      </c>
      <c r="G10" s="4">
        <f t="shared" si="1"/>
        <v>3.6363636363636362E-2</v>
      </c>
      <c r="H10" s="4">
        <f t="shared" si="2"/>
        <v>2.247191011235955E-2</v>
      </c>
      <c r="I10" s="4">
        <f t="shared" si="5"/>
        <v>0.95505617977528101</v>
      </c>
      <c r="J10" s="4">
        <f t="shared" si="3"/>
        <v>0.11459459459459459</v>
      </c>
      <c r="K10" s="4">
        <f t="shared" si="6"/>
        <v>0.65081081081081082</v>
      </c>
      <c r="L10" s="4">
        <f t="shared" si="4"/>
        <v>0.30424536896447019</v>
      </c>
    </row>
    <row r="11" spans="1:17" x14ac:dyDescent="0.25">
      <c r="A11" s="14">
        <v>8</v>
      </c>
      <c r="B11" s="15">
        <v>3.4294177966387599E-3</v>
      </c>
      <c r="C11" s="15">
        <v>7.44091362246931E-3</v>
      </c>
      <c r="D11" s="16">
        <v>3</v>
      </c>
      <c r="E11" s="16">
        <v>107</v>
      </c>
      <c r="F11" s="3">
        <f t="shared" si="0"/>
        <v>110</v>
      </c>
      <c r="G11" s="4">
        <f t="shared" si="1"/>
        <v>2.7272727272727271E-2</v>
      </c>
      <c r="H11" s="4">
        <f t="shared" si="2"/>
        <v>1.6853932584269662E-2</v>
      </c>
      <c r="I11" s="4">
        <f t="shared" si="5"/>
        <v>0.97191011235955072</v>
      </c>
      <c r="J11" s="4">
        <f t="shared" si="3"/>
        <v>0.11567567567567567</v>
      </c>
      <c r="K11" s="4">
        <f t="shared" si="6"/>
        <v>0.76648648648648654</v>
      </c>
      <c r="L11" s="4">
        <f t="shared" si="4"/>
        <v>0.20542362587306418</v>
      </c>
    </row>
    <row r="12" spans="1:17" x14ac:dyDescent="0.25">
      <c r="A12" s="14">
        <v>9</v>
      </c>
      <c r="B12" s="15">
        <v>1.2986248742249799E-3</v>
      </c>
      <c r="C12" s="15">
        <v>3.42550924117478E-3</v>
      </c>
      <c r="D12" s="16">
        <v>3</v>
      </c>
      <c r="E12" s="16">
        <v>107</v>
      </c>
      <c r="F12" s="3">
        <f t="shared" si="0"/>
        <v>110</v>
      </c>
      <c r="G12" s="4">
        <f t="shared" si="1"/>
        <v>2.7272727272727271E-2</v>
      </c>
      <c r="H12" s="4">
        <f t="shared" si="2"/>
        <v>1.6853932584269662E-2</v>
      </c>
      <c r="I12" s="4">
        <f t="shared" si="5"/>
        <v>0.98876404494382042</v>
      </c>
      <c r="J12" s="4">
        <f t="shared" si="3"/>
        <v>0.11567567567567567</v>
      </c>
      <c r="K12" s="4">
        <f t="shared" si="6"/>
        <v>0.88216216216216226</v>
      </c>
      <c r="L12" s="4">
        <f t="shared" si="4"/>
        <v>0.10660188278165816</v>
      </c>
    </row>
    <row r="13" spans="1:17" x14ac:dyDescent="0.25">
      <c r="A13" s="14">
        <v>10</v>
      </c>
      <c r="B13" s="15">
        <v>2.50208118438234E-5</v>
      </c>
      <c r="C13" s="15">
        <v>1.2879114669721501E-3</v>
      </c>
      <c r="D13" s="16">
        <v>2</v>
      </c>
      <c r="E13" s="16">
        <v>109</v>
      </c>
      <c r="F13" s="3">
        <f t="shared" si="0"/>
        <v>111</v>
      </c>
      <c r="G13" s="4">
        <f t="shared" si="1"/>
        <v>1.8018018018018018E-2</v>
      </c>
      <c r="H13" s="4">
        <f t="shared" si="2"/>
        <v>1.1235955056179775E-2</v>
      </c>
      <c r="I13" s="4">
        <f t="shared" si="5"/>
        <v>1.0000000000000002</v>
      </c>
      <c r="J13" s="4">
        <f t="shared" si="3"/>
        <v>0.11783783783783784</v>
      </c>
      <c r="K13" s="4">
        <f t="shared" si="6"/>
        <v>1</v>
      </c>
      <c r="L13" s="4">
        <f t="shared" si="4"/>
        <v>2.2204460492503131E-16</v>
      </c>
    </row>
    <row r="14" spans="1:17" x14ac:dyDescent="0.25">
      <c r="A14" s="2"/>
      <c r="B14" s="5"/>
      <c r="C14" s="5"/>
      <c r="D14" s="6">
        <f>SUM(D4:D13)</f>
        <v>178</v>
      </c>
      <c r="E14" s="6">
        <f>SUM(E4:E13)</f>
        <v>925</v>
      </c>
      <c r="F14" s="6">
        <f>SUM(F4:F13)</f>
        <v>1103</v>
      </c>
      <c r="G14" s="19">
        <f>D14/F14</f>
        <v>0.1613780598368087</v>
      </c>
      <c r="H14" s="2"/>
      <c r="I14" s="2"/>
      <c r="J14" s="9"/>
      <c r="K14" s="11" t="s">
        <v>6</v>
      </c>
      <c r="L14" s="10">
        <f>MAX(L4:L13)</f>
        <v>0.46111144852717889</v>
      </c>
    </row>
    <row r="16" spans="1:17" ht="15" customHeight="1" x14ac:dyDescent="0.25">
      <c r="A16" s="23" t="s">
        <v>4</v>
      </c>
      <c r="B16" s="23"/>
      <c r="C16" s="23"/>
      <c r="D16" s="23"/>
      <c r="E16" s="23"/>
      <c r="F16" s="23"/>
      <c r="G16" s="23"/>
      <c r="H16" s="23"/>
      <c r="I16" s="23"/>
      <c r="J16" s="7"/>
      <c r="K16" s="7"/>
      <c r="L16" s="7"/>
    </row>
    <row r="17" spans="1:12" ht="36" x14ac:dyDescent="0.25">
      <c r="A17" s="1" t="s">
        <v>0</v>
      </c>
      <c r="B17" s="1" t="s">
        <v>1</v>
      </c>
      <c r="C17" s="1" t="s">
        <v>2</v>
      </c>
      <c r="D17" s="1" t="s">
        <v>12</v>
      </c>
      <c r="E17" s="1" t="s">
        <v>11</v>
      </c>
      <c r="F17" s="1" t="s">
        <v>5</v>
      </c>
      <c r="G17" s="1" t="s">
        <v>13</v>
      </c>
      <c r="H17" s="1" t="s">
        <v>14</v>
      </c>
      <c r="I17" s="1" t="s">
        <v>15</v>
      </c>
      <c r="J17" s="1" t="s">
        <v>16</v>
      </c>
      <c r="K17" s="1" t="s">
        <v>17</v>
      </c>
      <c r="L17" s="1" t="s">
        <v>6</v>
      </c>
    </row>
    <row r="18" spans="1:12" ht="1.5" customHeight="1" x14ac:dyDescent="0.25">
      <c r="A18" s="1">
        <v>0</v>
      </c>
      <c r="B18" s="1"/>
      <c r="C18" s="1"/>
      <c r="D18" s="1"/>
      <c r="E18" s="1"/>
      <c r="F18" s="1"/>
      <c r="G18" s="1"/>
      <c r="H18" s="1"/>
      <c r="I18" s="1">
        <v>0</v>
      </c>
      <c r="J18" s="8"/>
      <c r="K18" s="8"/>
      <c r="L18" s="8"/>
    </row>
    <row r="19" spans="1:12" x14ac:dyDescent="0.25">
      <c r="A19" s="14">
        <v>1</v>
      </c>
      <c r="B19" s="15">
        <v>0.37086041918034601</v>
      </c>
      <c r="C19" s="15">
        <v>0.936732758327256</v>
      </c>
      <c r="D19" s="16">
        <v>19</v>
      </c>
      <c r="E19" s="16">
        <v>18</v>
      </c>
      <c r="F19" s="3">
        <f>SUM(D19:E19)</f>
        <v>37</v>
      </c>
      <c r="G19" s="4">
        <f>D19/F19</f>
        <v>0.51351351351351349</v>
      </c>
      <c r="H19" s="4">
        <f>D19/$D$29</f>
        <v>0.32203389830508472</v>
      </c>
      <c r="I19" s="4">
        <f>H19</f>
        <v>0.32203389830508472</v>
      </c>
      <c r="J19" s="4">
        <f>E19/$E$29</f>
        <v>5.844155844155844E-2</v>
      </c>
      <c r="K19" s="4">
        <f>J19</f>
        <v>5.844155844155844E-2</v>
      </c>
      <c r="L19" s="4">
        <f>ABS(I19-K19)</f>
        <v>0.26359233986352626</v>
      </c>
    </row>
    <row r="20" spans="1:12" x14ac:dyDescent="0.25">
      <c r="A20" s="14">
        <v>2</v>
      </c>
      <c r="B20" s="15">
        <v>0.165774871011585</v>
      </c>
      <c r="C20" s="15">
        <v>0.35303767582164702</v>
      </c>
      <c r="D20" s="16">
        <v>11</v>
      </c>
      <c r="E20" s="16">
        <v>26</v>
      </c>
      <c r="F20" s="17">
        <f t="shared" ref="F20:F28" si="7">SUM(D20:E20)</f>
        <v>37</v>
      </c>
      <c r="G20" s="18">
        <f t="shared" ref="G20:G28" si="8">D20/F20</f>
        <v>0.29729729729729731</v>
      </c>
      <c r="H20" s="18">
        <f t="shared" ref="H20:H28" si="9">D20/$D$29</f>
        <v>0.1864406779661017</v>
      </c>
      <c r="I20" s="18">
        <f>I19+H20</f>
        <v>0.50847457627118642</v>
      </c>
      <c r="J20" s="18">
        <f t="shared" ref="J20:J28" si="10">E20/$E$29</f>
        <v>8.4415584415584416E-2</v>
      </c>
      <c r="K20" s="18">
        <f>K19+J20</f>
        <v>0.14285714285714285</v>
      </c>
      <c r="L20" s="18">
        <f t="shared" ref="L20:L28" si="11">ABS(I20-K20)</f>
        <v>0.36561743341404357</v>
      </c>
    </row>
    <row r="21" spans="1:12" x14ac:dyDescent="0.25">
      <c r="A21" s="14">
        <v>3</v>
      </c>
      <c r="B21" s="15">
        <v>8.7793053126309695E-2</v>
      </c>
      <c r="C21" s="15">
        <v>0.165409621949725</v>
      </c>
      <c r="D21" s="16">
        <v>13</v>
      </c>
      <c r="E21" s="16">
        <v>23</v>
      </c>
      <c r="F21" s="3">
        <f t="shared" si="7"/>
        <v>36</v>
      </c>
      <c r="G21" s="4">
        <f t="shared" si="8"/>
        <v>0.3611111111111111</v>
      </c>
      <c r="H21" s="4">
        <f t="shared" si="9"/>
        <v>0.22033898305084745</v>
      </c>
      <c r="I21" s="4">
        <f t="shared" ref="I21:I28" si="12">I20+H21</f>
        <v>0.72881355932203384</v>
      </c>
      <c r="J21" s="4">
        <f t="shared" si="10"/>
        <v>7.4675324675324672E-2</v>
      </c>
      <c r="K21" s="4">
        <f t="shared" ref="K21:K28" si="13">K20+J21</f>
        <v>0.21753246753246752</v>
      </c>
      <c r="L21" s="4">
        <f t="shared" si="11"/>
        <v>0.51128109178956627</v>
      </c>
    </row>
    <row r="22" spans="1:12" x14ac:dyDescent="0.25">
      <c r="A22" s="14">
        <v>4</v>
      </c>
      <c r="B22" s="15">
        <v>4.5891033847738599E-2</v>
      </c>
      <c r="C22" s="15">
        <v>8.6552362695622706E-2</v>
      </c>
      <c r="D22" s="16">
        <v>7</v>
      </c>
      <c r="E22" s="16">
        <v>30</v>
      </c>
      <c r="F22" s="12">
        <f t="shared" si="7"/>
        <v>37</v>
      </c>
      <c r="G22" s="13">
        <f t="shared" si="8"/>
        <v>0.1891891891891892</v>
      </c>
      <c r="H22" s="13">
        <f t="shared" si="9"/>
        <v>0.11864406779661017</v>
      </c>
      <c r="I22" s="13">
        <f t="shared" si="12"/>
        <v>0.84745762711864403</v>
      </c>
      <c r="J22" s="13">
        <f t="shared" si="10"/>
        <v>9.7402597402597407E-2</v>
      </c>
      <c r="K22" s="13">
        <f t="shared" si="13"/>
        <v>0.31493506493506496</v>
      </c>
      <c r="L22" s="13">
        <f t="shared" si="11"/>
        <v>0.53252256218357907</v>
      </c>
    </row>
    <row r="23" spans="1:12" x14ac:dyDescent="0.25">
      <c r="A23" s="14">
        <v>5</v>
      </c>
      <c r="B23" s="15">
        <v>2.4044200137071901E-2</v>
      </c>
      <c r="C23" s="15">
        <v>4.48855164679655E-2</v>
      </c>
      <c r="D23" s="16">
        <v>5</v>
      </c>
      <c r="E23" s="16">
        <v>32</v>
      </c>
      <c r="F23" s="3">
        <f t="shared" si="7"/>
        <v>37</v>
      </c>
      <c r="G23" s="4">
        <f t="shared" si="8"/>
        <v>0.13513513513513514</v>
      </c>
      <c r="H23" s="4">
        <f t="shared" si="9"/>
        <v>8.4745762711864403E-2</v>
      </c>
      <c r="I23" s="4">
        <f t="shared" si="12"/>
        <v>0.93220338983050843</v>
      </c>
      <c r="J23" s="4">
        <f t="shared" si="10"/>
        <v>0.1038961038961039</v>
      </c>
      <c r="K23" s="4">
        <f t="shared" si="13"/>
        <v>0.41883116883116889</v>
      </c>
      <c r="L23" s="4">
        <f t="shared" si="11"/>
        <v>0.51337222099933955</v>
      </c>
    </row>
    <row r="24" spans="1:12" x14ac:dyDescent="0.25">
      <c r="A24" s="14">
        <v>6</v>
      </c>
      <c r="B24" s="15">
        <v>1.2874580280297501E-2</v>
      </c>
      <c r="C24" s="15">
        <v>2.3990431348243899E-2</v>
      </c>
      <c r="D24" s="16">
        <v>1</v>
      </c>
      <c r="E24" s="16">
        <v>35</v>
      </c>
      <c r="F24" s="3">
        <f t="shared" si="7"/>
        <v>36</v>
      </c>
      <c r="G24" s="4">
        <f t="shared" si="8"/>
        <v>2.7777777777777776E-2</v>
      </c>
      <c r="H24" s="4">
        <f t="shared" si="9"/>
        <v>1.6949152542372881E-2</v>
      </c>
      <c r="I24" s="4">
        <f t="shared" si="12"/>
        <v>0.94915254237288127</v>
      </c>
      <c r="J24" s="4">
        <f t="shared" si="10"/>
        <v>0.11363636363636363</v>
      </c>
      <c r="K24" s="4">
        <f t="shared" si="13"/>
        <v>0.53246753246753253</v>
      </c>
      <c r="L24" s="4">
        <f t="shared" si="11"/>
        <v>0.41668500990534874</v>
      </c>
    </row>
    <row r="25" spans="1:12" x14ac:dyDescent="0.25">
      <c r="A25" s="14">
        <v>7</v>
      </c>
      <c r="B25" s="15">
        <v>7.1233303216652602E-3</v>
      </c>
      <c r="C25" s="15">
        <v>1.2763840926933801E-2</v>
      </c>
      <c r="D25" s="16">
        <v>1</v>
      </c>
      <c r="E25" s="16">
        <v>36</v>
      </c>
      <c r="F25" s="3">
        <f t="shared" si="7"/>
        <v>37</v>
      </c>
      <c r="G25" s="4">
        <f t="shared" si="8"/>
        <v>2.7027027027027029E-2</v>
      </c>
      <c r="H25" s="4">
        <f t="shared" si="9"/>
        <v>1.6949152542372881E-2</v>
      </c>
      <c r="I25" s="4">
        <f t="shared" si="12"/>
        <v>0.96610169491525411</v>
      </c>
      <c r="J25" s="4">
        <f t="shared" si="10"/>
        <v>0.11688311688311688</v>
      </c>
      <c r="K25" s="4">
        <f t="shared" si="13"/>
        <v>0.64935064935064946</v>
      </c>
      <c r="L25" s="4">
        <f t="shared" si="11"/>
        <v>0.31675104556460465</v>
      </c>
    </row>
    <row r="26" spans="1:12" x14ac:dyDescent="0.25">
      <c r="A26" s="14">
        <v>8</v>
      </c>
      <c r="B26" s="15">
        <v>4.1366266416854097E-3</v>
      </c>
      <c r="C26" s="15">
        <v>7.1165405801573399E-3</v>
      </c>
      <c r="D26" s="16">
        <v>2</v>
      </c>
      <c r="E26" s="16">
        <v>34</v>
      </c>
      <c r="F26" s="3">
        <f t="shared" si="7"/>
        <v>36</v>
      </c>
      <c r="G26" s="4">
        <f t="shared" si="8"/>
        <v>5.5555555555555552E-2</v>
      </c>
      <c r="H26" s="4">
        <f t="shared" si="9"/>
        <v>3.3898305084745763E-2</v>
      </c>
      <c r="I26" s="4">
        <f t="shared" si="12"/>
        <v>0.99999999999999989</v>
      </c>
      <c r="J26" s="4">
        <f t="shared" si="10"/>
        <v>0.11038961038961038</v>
      </c>
      <c r="K26" s="4">
        <f t="shared" si="13"/>
        <v>0.75974025974025983</v>
      </c>
      <c r="L26" s="4">
        <f t="shared" si="11"/>
        <v>0.24025974025974006</v>
      </c>
    </row>
    <row r="27" spans="1:12" x14ac:dyDescent="0.25">
      <c r="A27" s="14">
        <v>9</v>
      </c>
      <c r="B27" s="15">
        <v>1.5054866155467101E-3</v>
      </c>
      <c r="C27" s="15">
        <v>4.1067194508598798E-3</v>
      </c>
      <c r="D27" s="16">
        <v>0</v>
      </c>
      <c r="E27" s="16">
        <v>37</v>
      </c>
      <c r="F27" s="3">
        <f t="shared" si="7"/>
        <v>37</v>
      </c>
      <c r="G27" s="4">
        <f t="shared" si="8"/>
        <v>0</v>
      </c>
      <c r="H27" s="4">
        <f t="shared" si="9"/>
        <v>0</v>
      </c>
      <c r="I27" s="4">
        <f t="shared" si="12"/>
        <v>0.99999999999999989</v>
      </c>
      <c r="J27" s="4">
        <f t="shared" si="10"/>
        <v>0.12012987012987013</v>
      </c>
      <c r="K27" s="4">
        <f t="shared" si="13"/>
        <v>0.87987012987012991</v>
      </c>
      <c r="L27" s="4">
        <f t="shared" si="11"/>
        <v>0.12012987012986998</v>
      </c>
    </row>
    <row r="28" spans="1:12" x14ac:dyDescent="0.25">
      <c r="A28" s="14">
        <v>10</v>
      </c>
      <c r="B28" s="15">
        <v>2.78433221384024E-5</v>
      </c>
      <c r="C28" s="15">
        <v>1.5005825907478201E-3</v>
      </c>
      <c r="D28" s="16">
        <v>0</v>
      </c>
      <c r="E28" s="16">
        <v>37</v>
      </c>
      <c r="F28" s="3">
        <f t="shared" si="7"/>
        <v>37</v>
      </c>
      <c r="G28" s="4">
        <f t="shared" si="8"/>
        <v>0</v>
      </c>
      <c r="H28" s="4">
        <f t="shared" si="9"/>
        <v>0</v>
      </c>
      <c r="I28" s="4">
        <f t="shared" si="12"/>
        <v>0.99999999999999989</v>
      </c>
      <c r="J28" s="4">
        <f t="shared" si="10"/>
        <v>0.12012987012987013</v>
      </c>
      <c r="K28" s="4">
        <f t="shared" si="13"/>
        <v>1</v>
      </c>
      <c r="L28" s="4">
        <f t="shared" si="11"/>
        <v>1.1102230246251565E-16</v>
      </c>
    </row>
    <row r="29" spans="1:12" x14ac:dyDescent="0.25">
      <c r="A29" s="2"/>
      <c r="B29" s="5"/>
      <c r="C29" s="5"/>
      <c r="D29" s="6">
        <f>SUM(D19:D28)</f>
        <v>59</v>
      </c>
      <c r="E29" s="6">
        <f>SUM(E19:E28)</f>
        <v>308</v>
      </c>
      <c r="F29" s="6">
        <f>SUM(F19:F28)</f>
        <v>367</v>
      </c>
      <c r="G29" s="2"/>
      <c r="H29" s="2"/>
      <c r="I29" s="2"/>
      <c r="J29" s="9"/>
      <c r="K29" s="11" t="s">
        <v>6</v>
      </c>
      <c r="L29" s="10">
        <f>MAX(L19:L28)</f>
        <v>0.53252256218357907</v>
      </c>
    </row>
  </sheetData>
  <mergeCells count="2">
    <mergeCell ref="A1:I1"/>
    <mergeCell ref="A16:I16"/>
  </mergeCells>
  <conditionalFormatting sqref="G4:G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7" sqref="B17"/>
    </sheetView>
  </sheetViews>
  <sheetFormatPr defaultRowHeight="15" x14ac:dyDescent="0.25"/>
  <cols>
    <col min="1" max="1" width="15.28515625" bestFit="1" customWidth="1"/>
  </cols>
  <sheetData>
    <row r="1" spans="1:3" x14ac:dyDescent="0.25">
      <c r="A1" t="s">
        <v>14</v>
      </c>
      <c r="B1" s="1" t="s">
        <v>0</v>
      </c>
      <c r="C1" t="s">
        <v>20</v>
      </c>
    </row>
    <row r="2" spans="1:3" x14ac:dyDescent="0.25">
      <c r="A2" s="20">
        <v>0.33707865168539325</v>
      </c>
      <c r="B2" s="14">
        <v>1</v>
      </c>
      <c r="C2" s="21">
        <f>A2</f>
        <v>0.33707865168539325</v>
      </c>
    </row>
    <row r="3" spans="1:3" x14ac:dyDescent="0.25">
      <c r="A3" s="20">
        <v>0.16853932584269662</v>
      </c>
      <c r="B3" s="14">
        <v>2</v>
      </c>
      <c r="C3" s="21">
        <f>A3+C2</f>
        <v>0.5056179775280899</v>
      </c>
    </row>
    <row r="4" spans="1:3" x14ac:dyDescent="0.25">
      <c r="A4" s="20">
        <v>0.17415730337078653</v>
      </c>
      <c r="B4" s="14">
        <v>3</v>
      </c>
      <c r="C4" s="21">
        <f t="shared" ref="C4:C11" si="0">A4+C3</f>
        <v>0.6797752808988764</v>
      </c>
    </row>
    <row r="5" spans="1:3" x14ac:dyDescent="0.25">
      <c r="A5" s="20">
        <v>0.10674157303370786</v>
      </c>
      <c r="B5" s="14">
        <v>4</v>
      </c>
      <c r="C5" s="21">
        <f t="shared" si="0"/>
        <v>0.7865168539325843</v>
      </c>
    </row>
    <row r="6" spans="1:3" x14ac:dyDescent="0.25">
      <c r="A6" s="20">
        <v>8.98876404494382E-2</v>
      </c>
      <c r="B6" s="14">
        <v>5</v>
      </c>
      <c r="C6" s="21">
        <f t="shared" si="0"/>
        <v>0.8764044943820225</v>
      </c>
    </row>
    <row r="7" spans="1:3" x14ac:dyDescent="0.25">
      <c r="A7" s="20">
        <v>5.6179775280898875E-2</v>
      </c>
      <c r="B7" s="14">
        <v>6</v>
      </c>
      <c r="C7" s="21">
        <f t="shared" si="0"/>
        <v>0.93258426966292141</v>
      </c>
    </row>
    <row r="8" spans="1:3" x14ac:dyDescent="0.25">
      <c r="A8" s="20">
        <v>2.247191011235955E-2</v>
      </c>
      <c r="B8" s="14">
        <v>7</v>
      </c>
      <c r="C8" s="21">
        <f t="shared" si="0"/>
        <v>0.95505617977528101</v>
      </c>
    </row>
    <row r="9" spans="1:3" x14ac:dyDescent="0.25">
      <c r="A9" s="20">
        <v>1.6853932584269662E-2</v>
      </c>
      <c r="B9" s="14">
        <v>8</v>
      </c>
      <c r="C9" s="21">
        <f t="shared" si="0"/>
        <v>0.97191011235955072</v>
      </c>
    </row>
    <row r="10" spans="1:3" x14ac:dyDescent="0.25">
      <c r="A10" s="20">
        <v>1.6853932584269662E-2</v>
      </c>
      <c r="B10" s="14">
        <v>9</v>
      </c>
      <c r="C10" s="21">
        <f t="shared" si="0"/>
        <v>0.98876404494382042</v>
      </c>
    </row>
    <row r="11" spans="1:3" x14ac:dyDescent="0.25">
      <c r="A11" s="20">
        <v>1.1235955056179775E-2</v>
      </c>
      <c r="B11" s="14">
        <v>10</v>
      </c>
      <c r="C11" s="21">
        <f t="shared" si="0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Equation</vt:lpstr>
      <vt:lpstr>KS Test - Dev &amp; Val Sample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Kamasani  Babu</cp:lastModifiedBy>
  <dcterms:created xsi:type="dcterms:W3CDTF">2014-11-01T15:25:33Z</dcterms:created>
  <dcterms:modified xsi:type="dcterms:W3CDTF">2016-10-03T12:07:53Z</dcterms:modified>
</cp:coreProperties>
</file>