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checkCompatibility="1" defaultThemeVersion="124226"/>
  <bookViews>
    <workbookView xWindow="240" yWindow="2415" windowWidth="20115" windowHeight="5655" activeTab="3"/>
  </bookViews>
  <sheets>
    <sheet name="Raw Report" sheetId="1" r:id="rId1"/>
    <sheet name="Manual Test status" sheetId="2" r:id="rId2"/>
    <sheet name="Open Defects" sheetId="4" r:id="rId3"/>
    <sheet name="Stats" sheetId="3" r:id="rId4"/>
  </sheets>
  <definedNames>
    <definedName name="_xlnm._FilterDatabase" localSheetId="1" hidden="1">'Manual Test status'!#REF!</definedName>
  </definedNames>
  <calcPr calcId="145621"/>
  <pivotCaches>
    <pivotCache cacheId="8" r:id="rId5"/>
  </pivotCaches>
</workbook>
</file>

<file path=xl/calcChain.xml><?xml version="1.0" encoding="utf-8"?>
<calcChain xmlns="http://schemas.openxmlformats.org/spreadsheetml/2006/main">
  <c r="I3" i="2" l="1"/>
  <c r="I2" i="2"/>
  <c r="I6" i="3" l="1"/>
  <c r="L5" i="3"/>
  <c r="L6" i="3" l="1"/>
</calcChain>
</file>

<file path=xl/sharedStrings.xml><?xml version="1.0" encoding="utf-8"?>
<sst xmlns="http://schemas.openxmlformats.org/spreadsheetml/2006/main" count="74" uniqueCount="50">
  <si>
    <t>Feature</t>
  </si>
  <si>
    <t>Status</t>
  </si>
  <si>
    <t>Grand Total</t>
  </si>
  <si>
    <t>Test case Count</t>
  </si>
  <si>
    <t>Browser</t>
  </si>
  <si>
    <t>No. of tests</t>
  </si>
  <si>
    <t>Test Type</t>
  </si>
  <si>
    <t>Total Time taken</t>
  </si>
  <si>
    <t>Firm</t>
  </si>
  <si>
    <t>Environment</t>
  </si>
  <si>
    <t>Date</t>
  </si>
  <si>
    <t>Start Time</t>
  </si>
  <si>
    <t>End time</t>
  </si>
  <si>
    <t>Total tests</t>
  </si>
  <si>
    <t>Time taken per test</t>
  </si>
  <si>
    <t>Serial No.</t>
  </si>
  <si>
    <t>Test Case Name</t>
  </si>
  <si>
    <t>Test Outcome</t>
  </si>
  <si>
    <t>Screenshot Path</t>
  </si>
  <si>
    <t>InvestmentManagerProfileScripts</t>
  </si>
  <si>
    <t>verifyInvestmentManagerProfile</t>
  </si>
  <si>
    <t>PASS</t>
  </si>
  <si>
    <t>Chrome</t>
  </si>
  <si>
    <t xml:space="preserve">Steps Passed (6)
Account Table Header Displayed Correctly            
 About Activity Page Header Displayed Correctly            
 Account Properties Page Header Displayed Correctly            
 Cash Projection Page Header Displayed Correctly            
 Transaction Enquiry Page Header Displayed Correctly            
 Transaction Enquiry Page Header Displayed Correctly            </t>
  </si>
  <si>
    <t>CashReceiptScripts</t>
  </si>
  <si>
    <t>verifyCashReceiptForInvestmentManagerProfile</t>
  </si>
  <si>
    <t xml:space="preserve">Steps Passed (1)
Cash Receipt Submitted for Processing            </t>
  </si>
  <si>
    <t>Sr. No.</t>
  </si>
  <si>
    <t>Automation Test Name</t>
  </si>
  <si>
    <t>Defect ID</t>
  </si>
  <si>
    <t>D123456</t>
  </si>
  <si>
    <t>Manual Test ID</t>
  </si>
  <si>
    <t>Test Objective</t>
  </si>
  <si>
    <t>Test Description</t>
  </si>
  <si>
    <t>Module</t>
  </si>
  <si>
    <t>Applicable for Sanity</t>
  </si>
  <si>
    <t>Applicable for Regression</t>
  </si>
  <si>
    <t>2</t>
  </si>
  <si>
    <t>Verify Cash Receipt for Investment Manager Profile</t>
  </si>
  <si>
    <t>Transaction</t>
  </si>
  <si>
    <t>Cash Receipt</t>
  </si>
  <si>
    <t>Y</t>
  </si>
  <si>
    <t>1</t>
  </si>
  <si>
    <t>Verify Investment Manager Profile</t>
  </si>
  <si>
    <t>Role Access</t>
  </si>
  <si>
    <t>Investment Manager Profile</t>
  </si>
  <si>
    <t>Details</t>
  </si>
  <si>
    <t>Integration</t>
  </si>
  <si>
    <t>Regression</t>
  </si>
  <si>
    <t>Firm 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</si>
</sst>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4009]dd\ mmmm\ yyyy;@"/>
  </numFmts>
  <fonts count="5" x14ac:knownFonts="1">
    <font>
      <sz val="11"/>
      <color theme="1"/>
      <name val="Calibri"/>
      <family val="2"/>
      <scheme val="minor"/>
    </font>
    <font>
      <b/>
      <sz val="11"/>
      <name val="Calibri"/>
      <family val="2"/>
      <scheme val="minor"/>
    </font>
    <font>
      <b/>
      <sz val="11"/>
      <color theme="0"/>
      <name val="Calibri"/>
      <family val="2"/>
      <scheme val="minor"/>
    </font>
    <font>
      <sz val="11"/>
      <name val="Calibri"/>
      <family val="2"/>
      <scheme val="minor"/>
    </font>
    <font>
      <sz val="11"/>
      <color rgb="FF00000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1F497D"/>
        <bgColor indexed="64"/>
      </patternFill>
    </fill>
    <fill>
      <patternFill patternType="solid">
        <fgColor theme="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0" fillId="0" borderId="0" xfId="0" applyBorder="1"/>
    <xf numFmtId="0" fontId="0" fillId="0" borderId="0" xfId="0" applyFill="1" applyBorder="1"/>
    <xf numFmtId="0" fontId="0" fillId="0" borderId="0" xfId="0" applyNumberFormat="1" applyFill="1" applyBorder="1"/>
    <xf numFmtId="0" fontId="0" fillId="0" borderId="1" xfId="0" applyFill="1" applyBorder="1"/>
    <xf numFmtId="0" fontId="0" fillId="0" borderId="1" xfId="0" applyNumberFormat="1" applyFill="1" applyBorder="1"/>
    <xf numFmtId="0" fontId="0" fillId="0" borderId="1" xfId="0" applyFill="1" applyBorder="1" applyAlignment="1">
      <alignment horizontal="left"/>
    </xf>
    <xf numFmtId="0" fontId="0" fillId="2" borderId="1" xfId="0" applyFill="1" applyBorder="1"/>
    <xf numFmtId="0" fontId="0" fillId="0" borderId="0" xfId="0" applyNumberFormat="1"/>
    <xf numFmtId="0" fontId="1" fillId="0" borderId="0" xfId="0" applyFont="1" applyFill="1" applyBorder="1"/>
    <xf numFmtId="0" fontId="0" fillId="2" borderId="2" xfId="0" applyFill="1" applyBorder="1"/>
    <xf numFmtId="0" fontId="0" fillId="2" borderId="3" xfId="0" applyFill="1" applyBorder="1"/>
    <xf numFmtId="0" fontId="3" fillId="0" borderId="0" xfId="0" applyFont="1" applyFill="1" applyBorder="1"/>
    <xf numFmtId="0" fontId="0" fillId="0" borderId="0" xfId="0" pivotButton="1"/>
    <xf numFmtId="0" fontId="0" fillId="0" borderId="0" xfId="0" applyAlignment="1">
      <alignment horizontal="left"/>
    </xf>
    <xf numFmtId="0" fontId="0" fillId="0" borderId="0" xfId="0" applyFill="1" applyBorder="1" applyAlignment="1"/>
    <xf numFmtId="0" fontId="0" fillId="0" borderId="0" xfId="0" applyFill="1" applyBorder="1" applyAlignment="1">
      <alignment horizontal="center"/>
    </xf>
    <xf numFmtId="0" fontId="0" fillId="0" borderId="1" xfId="0" applyNumberFormat="1" applyFill="1" applyBorder="1" applyAlignment="1"/>
    <xf numFmtId="0" fontId="0" fillId="0" borderId="1" xfId="0" applyNumberFormat="1" applyFill="1" applyBorder="1" applyAlignment="1">
      <alignment horizontal="right"/>
    </xf>
    <xf numFmtId="0" fontId="0" fillId="0" borderId="1" xfId="0" applyNumberFormat="1" applyFill="1" applyBorder="1" applyAlignment="1">
      <alignment horizontal="center"/>
    </xf>
    <xf numFmtId="164" fontId="0" fillId="0" borderId="1" xfId="0" applyNumberFormat="1" applyFill="1" applyBorder="1" applyAlignment="1">
      <alignment horizontal="right"/>
    </xf>
    <xf numFmtId="22" fontId="0" fillId="0" borderId="1" xfId="0" applyNumberFormat="1" applyFill="1" applyBorder="1" applyAlignment="1">
      <alignment horizontal="right"/>
    </xf>
    <xf numFmtId="0" fontId="0" fillId="0" borderId="0" xfId="0" applyAlignment="1">
      <alignment wrapText="1"/>
    </xf>
    <xf numFmtId="0" fontId="2" fillId="3" borderId="1" xfId="0" applyFont="1" applyFill="1" applyBorder="1"/>
    <xf numFmtId="0" fontId="0" fillId="0" borderId="1" xfId="0" applyBorder="1"/>
    <xf numFmtId="0" fontId="2" fillId="4" borderId="1" xfId="0" applyFont="1" applyFill="1" applyBorder="1"/>
    <xf numFmtId="0" fontId="4" fillId="0" borderId="1" xfId="0" applyFont="1" applyBorder="1"/>
    <xf numFmtId="0" fontId="2" fillId="3" borderId="1" xfId="0" applyFont="1" applyFill="1" applyBorder="1" applyAlignment="1">
      <alignment wrapText="1"/>
    </xf>
    <xf numFmtId="0" fontId="0" fillId="0" borderId="1" xfId="0" applyBorder="1" applyAlignment="1">
      <alignment wrapText="1"/>
    </xf>
    <xf numFmtId="0" fontId="0" fillId="0" borderId="4" xfId="0" applyNumberFormat="1" applyFill="1" applyBorder="1" applyAlignment="1">
      <alignment horizontal="center"/>
    </xf>
  </cellXfs>
  <cellStyles count="1">
    <cellStyle name="Normal" xfId="0" builtinId="0"/>
  </cellStyles>
  <dxfs count="64">
    <dxf>
      <border>
        <right style="thin">
          <color indexed="64"/>
        </right>
      </border>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indexed="64"/>
        </horizontal>
      </border>
    </dxf>
    <dxf>
      <border>
        <vertical style="thin">
          <color indexed="64"/>
        </vertical>
      </border>
    </dxf>
    <dxf>
      <border>
        <right style="thin">
          <color indexed="64"/>
        </right>
      </border>
    </dxf>
    <dxf>
      <border>
        <bottom style="thin">
          <color indexed="64"/>
        </bottom>
      </border>
    </dxf>
    <dxf>
      <border>
        <top style="thin">
          <color indexed="64"/>
        </top>
      </border>
    </dxf>
    <dxf>
      <border>
        <left style="thin">
          <color indexed="64"/>
        </left>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colors>
    <mruColors>
      <color rgb="FF1F497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[Automation_Report_31Mar2017_18_06PM.xlsx]Stats!FeatureLevelPivot</c:name>
    <c:fmtId val="0"/>
  </c:pivotSource>
  <c:chart>
    <c:autoTitleDeleted val="1"/>
    <c:pivotFmts>
      <c:pivotFmt>
        <c:idx val="0"/>
        <c:spPr>
          <a:solidFill>
            <a:srgbClr val="00B05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1"/>
        <c:spPr>
          <a:solidFill>
            <a:srgbClr val="FF000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2"/>
        <c:marker>
          <c:symbol val="none"/>
        </c:marker>
        <c:dLbl>
          <c:idx val="0"/>
          <c:spPr/>
          <c:txPr>
            <a:bodyPr/>
            <a:lstStyle/>
            <a:p>
              <a:pPr>
                <a:defRPr sz="900" b="1"/>
              </a:pPr>
              <a:endParaRPr lang="en-US"/>
            </a:p>
          </c:txPr>
          <c:showLegendKey val="0"/>
          <c:showVal val="1"/>
          <c:showCatName val="0"/>
          <c:showSerName val="0"/>
          <c:showPercent val="0"/>
          <c:showBubbleSize val="0"/>
        </c:dLbl>
      </c:pivotFmt>
      <c:pivotFmt>
        <c:idx val="3"/>
        <c:spPr>
          <a:solidFill>
            <a:srgbClr val="FF0000"/>
          </a:solidFill>
        </c:spPr>
        <c:marker>
          <c:symbol val="none"/>
        </c:marker>
      </c:pivotFmt>
      <c:pivotFmt>
        <c:idx val="4"/>
        <c:spPr>
          <a:solidFill>
            <a:srgbClr val="00B050"/>
          </a:solidFill>
        </c:spPr>
        <c:marker>
          <c:symbol val="none"/>
        </c:marker>
      </c:pivotFmt>
      <c:pivotFmt>
        <c:idx val="5"/>
        <c:spPr>
          <a:solidFill>
            <a:srgbClr val="FF0000"/>
          </a:solidFill>
        </c:spPr>
        <c:marker>
          <c:symbol val="none"/>
        </c:marker>
        <c:dLbl>
          <c:idx val="0"/>
          <c:spPr/>
          <c:txPr>
            <a:bodyPr/>
            <a:lstStyle/>
            <a:p>
              <a:pPr>
                <a:defRPr sz="900" b="1"/>
              </a:pPr>
              <a:endParaRPr lang="en-US"/>
            </a:p>
          </c:txPr>
          <c:showLegendKey val="0"/>
          <c:showVal val="1"/>
          <c:showCatName val="0"/>
          <c:showSerName val="0"/>
          <c:showPercent val="0"/>
          <c:showBubbleSize val="0"/>
        </c:dLbl>
      </c:pivotFmt>
      <c:pivotFmt>
        <c:idx val="6"/>
        <c:spPr>
          <a:solidFill>
            <a:srgbClr val="00B050"/>
          </a:solidFill>
        </c:spPr>
        <c:marker>
          <c:symbol val="none"/>
        </c:marker>
        <c:dLbl>
          <c:idx val="0"/>
          <c:spPr/>
          <c:txPr>
            <a:bodyPr/>
            <a:lstStyle/>
            <a:p>
              <a:pPr>
                <a:defRPr sz="900" b="1"/>
              </a:pPr>
              <a:endParaRPr lang="en-US"/>
            </a:p>
          </c:txPr>
          <c:showLegendKey val="0"/>
          <c:showVal val="1"/>
          <c:showCatName val="0"/>
          <c:showSerName val="0"/>
          <c:showPercent val="0"/>
          <c:showBubbleSize val="0"/>
        </c:dLbl>
      </c:pivotFmt>
      <c:pivotFmt>
        <c:idx val="7"/>
        <c:spPr>
          <a:solidFill>
            <a:schemeClr val="accent6">
              <a:lumMod val="75000"/>
            </a:schemeClr>
          </a:solidFill>
        </c:spPr>
        <c:marker>
          <c:symbol val="none"/>
        </c:marker>
        <c:dLbl>
          <c:idx val="0"/>
          <c:spPr/>
          <c:txPr>
            <a:bodyPr/>
            <a:lstStyle/>
            <a:p>
              <a:pPr>
                <a:defRPr sz="900"/>
              </a:pPr>
              <a:endParaRPr lang="en-US"/>
            </a:p>
          </c:txPr>
          <c:showLegendKey val="0"/>
          <c:showVal val="1"/>
          <c:showCatName val="0"/>
          <c:showSerName val="0"/>
          <c:showPercent val="0"/>
          <c:showBubbleSize val="0"/>
        </c:dLbl>
      </c:pivotFmt>
      <c:pivotFmt>
        <c:idx val="8"/>
        <c:spPr>
          <a:solidFill>
            <a:srgbClr val="FFC00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9"/>
        <c:spPr>
          <a:solidFill>
            <a:srgbClr val="FF000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10"/>
        <c:spPr>
          <a:solidFill>
            <a:srgbClr val="00B050"/>
          </a:solidFill>
        </c:spPr>
        <c:marker>
          <c:symbol val="none"/>
        </c:marker>
        <c:dLbl>
          <c:idx val="0"/>
          <c:layout/>
          <c:spPr/>
          <c:txPr>
            <a:bodyPr/>
            <a:lstStyle/>
            <a:p>
              <a:pPr>
                <a:defRPr sz="800" b="1"/>
              </a:pPr>
              <a:endParaRPr lang="en-US"/>
            </a:p>
          </c:txPr>
          <c:showLegendKey val="0"/>
          <c:showVal val="1"/>
          <c:showCatName val="0"/>
          <c:showSerName val="0"/>
          <c:showPercent val="0"/>
          <c:showBubbleSize val="0"/>
        </c:dLbl>
      </c:pivotFmt>
    </c:pivotFmts>
    <c:plotArea>
      <c:layout>
        <c:manualLayout>
          <c:layoutTarget val="inner"/>
          <c:xMode val="edge"/>
          <c:yMode val="edge"/>
          <c:x val="0.15070628098356753"/>
          <c:y val="6.4724919093851127E-2"/>
          <c:w val="0.72743746448774282"/>
          <c:h val="0.69969879978594907"/>
        </c:manualLayout>
      </c:layout>
      <c:barChart>
        <c:barDir val="bar"/>
        <c:grouping val="percentStacked"/>
        <c:varyColors val="0"/>
        <c:ser>
          <c:idx val="0"/>
          <c:order val="0"/>
          <c:tx>
            <c:strRef>
              <c:f>Stats!$C$10:$C$11</c:f>
              <c:strCache>
                <c:ptCount val="1"/>
                <c:pt idx="0">
                  <c:v>PASS</c:v>
                </c:pt>
              </c:strCache>
            </c:strRef>
          </c:tx>
          <c:spPr>
            <a:solidFill>
              <a:srgbClr val="00B050"/>
            </a:solidFill>
          </c:spPr>
          <c:invertIfNegative val="0"/>
          <c:dLbls>
            <c:spPr/>
            <c:txPr>
              <a:bodyPr/>
              <a:lstStyle/>
              <a:p>
                <a:pPr>
                  <a:defRPr sz="800" b="1"/>
                </a:pPr>
                <a:endParaRPr lang="en-US"/>
              </a:p>
            </c:txPr>
            <c:showLegendKey val="0"/>
            <c:showVal val="1"/>
            <c:showCatName val="0"/>
            <c:showSerName val="0"/>
            <c:showPercent val="0"/>
            <c:showBubbleSize val="0"/>
            <c:showLeaderLines val="0"/>
          </c:dLbls>
          <c:cat>
            <c:strRef>
              <c:f>Stats!$B$12:$B$14</c:f>
              <c:strCache>
                <c:ptCount val="2"/>
                <c:pt idx="0">
                  <c:v>Cash Receipt</c:v>
                </c:pt>
                <c:pt idx="1">
                  <c:v>Investment Manager Profile</c:v>
                </c:pt>
              </c:strCache>
            </c:strRef>
          </c:cat>
          <c:val>
            <c:numRef>
              <c:f>Stats!$C$12:$C$14</c:f>
              <c:numCache>
                <c:formatCode>General</c:formatCode>
                <c:ptCount val="2"/>
                <c:pt idx="0">
                  <c:v>1</c:v>
                </c:pt>
                <c:pt idx="1">
                  <c:v>1</c:v>
                </c:pt>
              </c:numCache>
            </c:numRef>
          </c:val>
        </c:ser>
        <c:dLbls>
          <c:showLegendKey val="0"/>
          <c:showVal val="1"/>
          <c:showCatName val="0"/>
          <c:showSerName val="0"/>
          <c:showPercent val="0"/>
          <c:showBubbleSize val="0"/>
        </c:dLbls>
        <c:gapWidth val="150"/>
        <c:overlap val="100"/>
        <c:axId val="120491392"/>
        <c:axId val="120502528"/>
      </c:barChart>
      <c:catAx>
        <c:axId val="120491392"/>
        <c:scaling>
          <c:orientation val="minMax"/>
        </c:scaling>
        <c:delete val="0"/>
        <c:axPos val="l"/>
        <c:majorTickMark val="out"/>
        <c:minorTickMark val="none"/>
        <c:tickLblPos val="nextTo"/>
        <c:txPr>
          <a:bodyPr/>
          <a:lstStyle/>
          <a:p>
            <a:pPr>
              <a:defRPr sz="900">
                <a:solidFill>
                  <a:schemeClr val="bg1"/>
                </a:solidFill>
              </a:defRPr>
            </a:pPr>
            <a:endParaRPr lang="en-US"/>
          </a:p>
        </c:txPr>
        <c:crossAx val="120502528"/>
        <c:crosses val="autoZero"/>
        <c:auto val="1"/>
        <c:lblAlgn val="ctr"/>
        <c:lblOffset val="100"/>
        <c:noMultiLvlLbl val="0"/>
      </c:catAx>
      <c:valAx>
        <c:axId val="120502528"/>
        <c:scaling>
          <c:orientation val="minMax"/>
        </c:scaling>
        <c:delete val="0"/>
        <c:axPos val="b"/>
        <c:majorGridlines/>
        <c:numFmt formatCode="0%" sourceLinked="1"/>
        <c:majorTickMark val="out"/>
        <c:minorTickMark val="none"/>
        <c:tickLblPos val="nextTo"/>
        <c:txPr>
          <a:bodyPr/>
          <a:lstStyle/>
          <a:p>
            <a:pPr>
              <a:defRPr sz="900">
                <a:solidFill>
                  <a:schemeClr val="bg1"/>
                </a:solidFill>
              </a:defRPr>
            </a:pPr>
            <a:endParaRPr lang="en-US"/>
          </a:p>
        </c:txPr>
        <c:crossAx val="120491392"/>
        <c:crosses val="autoZero"/>
        <c:crossBetween val="between"/>
      </c:valAx>
      <c:spPr>
        <a:solidFill>
          <a:schemeClr val="tx1"/>
        </a:solidFill>
      </c:spPr>
    </c:plotArea>
    <c:legend>
      <c:legendPos val="r"/>
      <c:legendEntry>
        <c:idx val="0"/>
        <c:txPr>
          <a:bodyPr/>
          <a:lstStyle/>
          <a:p>
            <a:pPr>
              <a:defRPr sz="900">
                <a:solidFill>
                  <a:schemeClr val="bg1"/>
                </a:solidFill>
              </a:defRPr>
            </a:pPr>
            <a:endParaRPr lang="en-US"/>
          </a:p>
        </c:txPr>
      </c:legendEntry>
      <c:layout>
        <c:manualLayout>
          <c:xMode val="edge"/>
          <c:yMode val="edge"/>
          <c:x val="0.85969719256092092"/>
          <c:y val="0.40372040873531584"/>
          <c:w val="0.1357051071218921"/>
          <c:h val="0.21844813087684428"/>
        </c:manualLayout>
      </c:layout>
      <c:overlay val="1"/>
      <c:txPr>
        <a:bodyPr/>
        <a:lstStyle/>
        <a:p>
          <a:pPr>
            <a:defRPr sz="900">
              <a:solidFill>
                <a:schemeClr val="bg1"/>
              </a:solidFill>
            </a:defRPr>
          </a:pPr>
          <a:endParaRPr lang="en-US"/>
        </a:p>
      </c:txPr>
    </c:legend>
    <c:plotVisOnly val="1"/>
    <c:dispBlanksAs val="gap"/>
    <c:showDLblsOverMax val="0"/>
  </c:chart>
  <c:spPr>
    <a:solidFill>
      <a:schemeClr val="tx1"/>
    </a:solidFill>
    <a:ln>
      <a:solidFill>
        <a:srgbClr val="C00000"/>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[Automation_Report_31Mar2017_18_06PM.xlsx]Stats!PieChartPivotTable</c:name>
    <c:fmtId val="0"/>
  </c:pivotSource>
  <c:chart>
    <c:autoTitleDeleted val="1"/>
    <c:pivotFmts>
      <c:pivotFmt>
        <c:idx val="0"/>
        <c:spPr>
          <a:solidFill>
            <a:srgbClr val="FF0000"/>
          </a:solidFill>
        </c:spPr>
        <c:marker>
          <c:symbol val="none"/>
        </c:marker>
        <c:dLbl>
          <c:idx val="0"/>
          <c:layout/>
          <c:spPr>
            <a:noFill/>
          </c:spPr>
          <c:txPr>
            <a:bodyPr/>
            <a:lstStyle/>
            <a:p>
              <a:pPr>
                <a:defRPr sz="800" b="1"/>
              </a:pPr>
              <a:endParaRPr lang="en-US"/>
            </a:p>
          </c:txPr>
          <c:showLegendKey val="0"/>
          <c:showVal val="1"/>
          <c:showCatName val="0"/>
          <c:showSerName val="0"/>
          <c:showPercent val="1"/>
          <c:showBubbleSize val="0"/>
          <c:separator>|</c:separator>
        </c:dLbl>
      </c:pivotFmt>
      <c:pivotFmt>
        <c:idx val="1"/>
        <c:spPr>
          <a:solidFill>
            <a:srgbClr val="00B050"/>
          </a:solidFill>
        </c:spPr>
        <c:dLbl>
          <c:idx val="0"/>
          <c:layout>
            <c:manualLayout>
              <c:x val="1.1594208190897268E-2"/>
              <c:y val="1.3675213675213675E-2"/>
            </c:manualLayout>
          </c:layout>
          <c:showLegendKey val="0"/>
          <c:showVal val="1"/>
          <c:showCatName val="0"/>
          <c:showSerName val="0"/>
          <c:showPercent val="1"/>
          <c:showBubbleSize val="0"/>
          <c:separator>|</c:separator>
        </c:dLbl>
      </c:pivotFmt>
      <c:pivotFmt>
        <c:idx val="2"/>
        <c:dLbl>
          <c:idx val="0"/>
          <c:layout>
            <c:manualLayout>
              <c:x val="1.1594208190897268E-2"/>
              <c:y val="4.1025641025641026E-2"/>
            </c:manualLayout>
          </c:layout>
          <c:showLegendKey val="0"/>
          <c:showVal val="1"/>
          <c:showCatName val="0"/>
          <c:showSerName val="0"/>
          <c:showPercent val="1"/>
          <c:showBubbleSize val="0"/>
          <c:separator>|</c:separator>
        </c:dLbl>
      </c:pivotFmt>
      <c:pivotFmt>
        <c:idx val="3"/>
        <c:spPr>
          <a:solidFill>
            <a:schemeClr val="accent6">
              <a:lumMod val="75000"/>
            </a:schemeClr>
          </a:solidFill>
        </c:spPr>
      </c:pivotFmt>
      <c:pivotFmt>
        <c:idx val="4"/>
        <c:spPr>
          <a:solidFill>
            <a:srgbClr val="00B050"/>
          </a:solidFill>
        </c:spPr>
      </c:pivotFmt>
      <c:pivotFmt>
        <c:idx val="5"/>
        <c:spPr>
          <a:solidFill>
            <a:srgbClr val="FFC000"/>
          </a:solidFill>
        </c:spPr>
      </c:pivotFmt>
    </c:pivotFmts>
    <c:plotArea>
      <c:layout>
        <c:manualLayout>
          <c:layoutTarget val="inner"/>
          <c:xMode val="edge"/>
          <c:yMode val="edge"/>
          <c:x val="4.2595486375013938E-2"/>
          <c:y val="2.3566017978322657E-2"/>
          <c:w val="0.62028946051094702"/>
          <c:h val="0.97643425006656781"/>
        </c:manualLayout>
      </c:layout>
      <c:doughnutChart>
        <c:varyColors val="1"/>
        <c:ser>
          <c:idx val="0"/>
          <c:order val="0"/>
          <c:tx>
            <c:strRef>
              <c:f>Stats!$C$3</c:f>
              <c:strCache>
                <c:ptCount val="1"/>
                <c:pt idx="0">
                  <c:v>Total</c:v>
                </c:pt>
              </c:strCache>
            </c:strRef>
          </c:tx>
          <c:spPr>
            <a:solidFill>
              <a:srgbClr val="FF0000"/>
            </a:solidFill>
          </c:spPr>
          <c:dPt>
            <c:idx val="0"/>
            <c:bubble3D val="0"/>
            <c:explosion val="4"/>
            <c:spPr>
              <a:solidFill>
                <a:srgbClr val="00B050"/>
              </a:solidFill>
            </c:spPr>
          </c:dPt>
          <c:dPt>
            <c:idx val="1"/>
            <c:bubble3D val="0"/>
            <c:explosion val="3"/>
          </c:dPt>
          <c:dPt>
            <c:idx val="2"/>
            <c:bubble3D val="0"/>
          </c:dPt>
          <c:dLbls>
            <c:spPr>
              <a:noFill/>
            </c:spPr>
            <c:txPr>
              <a:bodyPr/>
              <a:lstStyle/>
              <a:p>
                <a:pPr>
                  <a:defRPr sz="800" b="1"/>
                </a:pPr>
                <a:endParaRPr lang="en-US"/>
              </a:p>
            </c:txPr>
            <c:showLegendKey val="0"/>
            <c:showVal val="1"/>
            <c:showCatName val="0"/>
            <c:showSerName val="0"/>
            <c:showPercent val="1"/>
            <c:showBubbleSize val="0"/>
            <c:separator>|</c:separator>
            <c:showLeaderLines val="1"/>
          </c:dLbls>
          <c:cat>
            <c:strRef>
              <c:f>Stats!$B$4:$B$5</c:f>
              <c:strCache>
                <c:ptCount val="1"/>
                <c:pt idx="0">
                  <c:v>PASS</c:v>
                </c:pt>
              </c:strCache>
            </c:strRef>
          </c:cat>
          <c:val>
            <c:numRef>
              <c:f>Stats!$C$4:$C$5</c:f>
              <c:numCache>
                <c:formatCode>General</c:formatCode>
                <c:ptCount val="1"/>
                <c:pt idx="0">
                  <c:v>2</c:v>
                </c:pt>
              </c:numCache>
            </c:numRef>
          </c:val>
        </c:ser>
        <c:dLbls>
          <c:showLegendKey val="0"/>
          <c:showVal val="0"/>
          <c:showCatName val="0"/>
          <c:showSerName val="0"/>
          <c:showPercent val="0"/>
          <c:showBubbleSize val="0"/>
          <c:showLeaderLines val="1"/>
        </c:dLbls>
        <c:firstSliceAng val="0"/>
        <c:holeSize val="50"/>
      </c:doughnutChart>
    </c:plotArea>
    <c:legend>
      <c:legendPos val="r"/>
      <c:layout/>
      <c:overlay val="0"/>
      <c:txPr>
        <a:bodyPr/>
        <a:lstStyle/>
        <a:p>
          <a:pPr rtl="0">
            <a:defRPr sz="800">
              <a:solidFill>
                <a:schemeClr val="bg1"/>
              </a:solidFill>
            </a:defRPr>
          </a:pPr>
          <a:endParaRPr lang="en-US"/>
        </a:p>
      </c:txPr>
    </c:legend>
    <c:plotVisOnly val="1"/>
    <c:dispBlanksAs val="gap"/>
    <c:showDLblsOverMax val="0"/>
  </c:chart>
  <c:spPr>
    <a:solidFill>
      <a:schemeClr val="tx1"/>
    </a:solidFill>
    <a:ln>
      <a:solidFill>
        <a:srgbClr val="C00000"/>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xdr:colOff>
      <xdr:row>8</xdr:row>
      <xdr:rowOff>9524</xdr:rowOff>
    </xdr:from>
    <xdr:to>
      <xdr:col>12</xdr:col>
      <xdr:colOff>1</xdr:colOff>
      <xdr:row>13</xdr:row>
      <xdr:rowOff>137024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1</xdr:row>
      <xdr:rowOff>9525</xdr:rowOff>
    </xdr:from>
    <xdr:to>
      <xdr:col>3</xdr:col>
      <xdr:colOff>409575</xdr:colOff>
      <xdr:row>7</xdr:row>
      <xdr:rowOff>180975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hetal, Rahul" refreshedDate="42825.754650925926" createdVersion="4" refreshedVersion="4" minRefreshableVersion="3" recordCount="4">
  <cacheSource type="worksheet">
    <worksheetSource ref="A1:I1048576" sheet="Manual Test status"/>
  </cacheSource>
  <cacheFields count="9">
    <cacheField name="Manual Test ID" numFmtId="0">
      <sharedItems containsBlank="1"/>
    </cacheField>
    <cacheField name="Test Objective" numFmtId="0">
      <sharedItems containsBlank="1"/>
    </cacheField>
    <cacheField name="Test Description" numFmtId="0">
      <sharedItems containsBlank="1"/>
    </cacheField>
    <cacheField name="Module" numFmtId="0">
      <sharedItems containsBlank="1"/>
    </cacheField>
    <cacheField name="Feature" numFmtId="0">
      <sharedItems containsBlank="1" count="25">
        <s v="Cash Receipt"/>
        <s v="Investment Manager Profile"/>
        <m/>
        <s v="Activity Page" u="1"/>
        <s v="Sell Equity" u="1"/>
        <s v="IPRO" u="1"/>
        <s v="Corporate Bond" u="1"/>
        <s v="Open Account" u="1"/>
        <s v="Database" u="1"/>
        <s v="Onboarding GIA" u="1"/>
        <s v="Onboarding ISA" u="1"/>
        <s v="Buy Fund" u="1"/>
        <s v="Cash Transfer - Raise Cash" u="1"/>
        <s v="Documents Page" u="1"/>
        <s v="My Investment Page" u="1"/>
        <s v="Dashboard" u="1"/>
        <s v="Brewin MPS-BPS" u="1"/>
        <s v="Charting Page" u="1"/>
        <s v="Portal Admin - CSR" u="1"/>
        <s v="Cash Transfer" u="1"/>
        <s v="Open An Account" u="1"/>
        <s v="Top Up Page" u="1"/>
        <s v="Onboarding Journey" u="1"/>
        <s v="Withdrawal Raise Cash" u="1"/>
        <s v="Withdrawal" u="1"/>
      </sharedItems>
    </cacheField>
    <cacheField name="Applicable for Sanity" numFmtId="0">
      <sharedItems containsBlank="1"/>
    </cacheField>
    <cacheField name="Applicable for Regression" numFmtId="0">
      <sharedItems containsBlank="1"/>
    </cacheField>
    <cacheField name="Automation Test Name" numFmtId="0">
      <sharedItems containsBlank="1"/>
    </cacheField>
    <cacheField name="Status" numFmtId="0">
      <sharedItems containsBlank="1" count="4">
        <s v="PASS"/>
        <m/>
        <s v="FAIL" u="1"/>
        <s v="SKIP"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
  <r>
    <s v="2"/>
    <s v="Verify Cash Receipt for Investment Manager Profile"/>
    <s v="Verify Cash Receipt for Investment Manager Profile"/>
    <s v="Transaction"/>
    <x v="0"/>
    <s v="Y"/>
    <s v="Y"/>
    <s v="verifyCashReceiptForInvestmentManagerProfile"/>
    <x v="0"/>
  </r>
  <r>
    <s v="1"/>
    <s v="Verify Investment Manager Profile"/>
    <s v="Verify Investment Manager Profile"/>
    <s v="Role Access"/>
    <x v="1"/>
    <s v="Y"/>
    <s v="Y"/>
    <s v="verifyInvestmentManagerProfile"/>
    <x v="0"/>
  </r>
  <r>
    <m/>
    <m/>
    <m/>
    <m/>
    <x v="2"/>
    <m/>
    <m/>
    <m/>
    <x v="1"/>
  </r>
  <r>
    <m/>
    <m/>
    <m/>
    <m/>
    <x v="2"/>
    <m/>
    <m/>
    <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eChartPivotTable"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Status">
  <location ref="B3:C5" firstHeaderRow="1" firstDataRow="1" firstDataCol="1"/>
  <pivotFields count="9">
    <pivotField dataField="1" showAll="0"/>
    <pivotField showAll="0"/>
    <pivotField showAll="0"/>
    <pivotField showAll="0" defaultSubtotal="0"/>
    <pivotField showAll="0"/>
    <pivotField showAll="0" defaultSubtotal="0"/>
    <pivotField showAll="0" defaultSubtotal="0"/>
    <pivotField showAll="0"/>
    <pivotField axis="axisRow" showAll="0" defaultSubtotal="0">
      <items count="4">
        <item m="1" x="2"/>
        <item x="0"/>
        <item m="1" x="3"/>
        <item h="1" x="1"/>
      </items>
    </pivotField>
  </pivotFields>
  <rowFields count="1">
    <field x="8"/>
  </rowFields>
  <rowItems count="2">
    <i>
      <x v="1"/>
    </i>
    <i t="grand">
      <x/>
    </i>
  </rowItems>
  <colItems count="1">
    <i/>
  </colItems>
  <dataFields count="1">
    <dataField name="No. of tests" fld="0" subtotal="count" baseField="7" baseItem="0"/>
  </dataFields>
  <chartFormats count="3">
    <chartFormat chart="0" format="0"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8" count="1" selected="0">
            <x v="1"/>
          </reference>
        </references>
      </pivotArea>
    </chartFormat>
    <chartFormat chart="0" format="5">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FeatureLevelPivot"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Feature" colHeaderCaption="Status">
  <location ref="B10:D14" firstHeaderRow="1" firstDataRow="2" firstDataCol="1"/>
  <pivotFields count="9">
    <pivotField dataField="1" showAll="0"/>
    <pivotField showAll="0" defaultSubtotal="0"/>
    <pivotField showAll="0" defaultSubtotal="0"/>
    <pivotField showAll="0" defaultSubtotal="0"/>
    <pivotField axis="axisRow" showAll="0" defaultSubtotal="0">
      <items count="25">
        <item x="2"/>
        <item m="1" x="6"/>
        <item m="1" x="15"/>
        <item m="1" x="17"/>
        <item m="1" x="11"/>
        <item m="1" x="4"/>
        <item m="1" x="18"/>
        <item m="1" x="10"/>
        <item m="1" x="3"/>
        <item m="1" x="16"/>
        <item m="1" x="19"/>
        <item m="1" x="12"/>
        <item m="1" x="8"/>
        <item m="1" x="13"/>
        <item m="1" x="5"/>
        <item m="1" x="14"/>
        <item m="1" x="9"/>
        <item m="1" x="22"/>
        <item m="1" x="7"/>
        <item m="1" x="20"/>
        <item m="1" x="21"/>
        <item m="1" x="24"/>
        <item m="1" x="23"/>
        <item x="0"/>
        <item x="1"/>
      </items>
    </pivotField>
    <pivotField showAll="0" defaultSubtotal="0"/>
    <pivotField showAll="0" defaultSubtotal="0"/>
    <pivotField showAll="0" defaultSubtotal="0"/>
    <pivotField axis="axisCol" showAll="0" defaultSubtotal="0">
      <items count="4">
        <item x="0"/>
        <item h="1" x="1"/>
        <item m="1" x="2"/>
        <item m="1" x="3"/>
      </items>
    </pivotField>
  </pivotFields>
  <rowFields count="1">
    <field x="4"/>
  </rowFields>
  <rowItems count="3">
    <i>
      <x v="23"/>
    </i>
    <i>
      <x v="24"/>
    </i>
    <i t="grand">
      <x/>
    </i>
  </rowItems>
  <colFields count="1">
    <field x="8"/>
  </colFields>
  <colItems count="2">
    <i>
      <x/>
    </i>
    <i t="grand">
      <x/>
    </i>
  </colItems>
  <dataFields count="1">
    <dataField name="Test case Count" fld="0" subtotal="count" baseField="0" baseItem="0"/>
  </dataFields>
  <formats count="58">
    <format dxfId="57">
      <pivotArea type="all" dataOnly="0" outline="0" fieldPosition="0"/>
    </format>
    <format dxfId="56">
      <pivotArea type="all" dataOnly="0" outline="0" fieldPosition="0"/>
    </format>
    <format dxfId="55">
      <pivotArea type="all" dataOnly="0" outline="0" fieldPosition="0"/>
    </format>
    <format dxfId="54">
      <pivotArea type="all" dataOnly="0" outline="0" fieldPosition="0"/>
    </format>
    <format dxfId="53">
      <pivotArea type="all" dataOnly="0" outline="0" fieldPosition="0"/>
    </format>
    <format dxfId="52">
      <pivotArea type="all" dataOnly="0" outline="0" fieldPosition="0"/>
    </format>
    <format dxfId="51">
      <pivotArea type="all" dataOnly="0" outline="0" fieldPosition="0"/>
    </format>
    <format dxfId="50">
      <pivotArea type="all" dataOnly="0" outline="0" fieldPosition="0"/>
    </format>
    <format dxfId="49">
      <pivotArea type="all" dataOnly="0" outline="0" fieldPosition="0"/>
    </format>
    <format dxfId="48">
      <pivotArea type="all" dataOnly="0" outline="0" fieldPosition="0"/>
    </format>
    <format dxfId="47">
      <pivotArea type="all" dataOnly="0" outline="0" fieldPosition="0"/>
    </format>
    <format dxfId="46">
      <pivotArea type="all" dataOnly="0" outline="0" fieldPosition="0"/>
    </format>
    <format dxfId="45">
      <pivotArea type="all" dataOnly="0" outline="0" fieldPosition="0"/>
    </format>
    <format dxfId="44">
      <pivotArea type="all" dataOnly="0" outline="0" fieldPosition="0"/>
    </format>
    <format dxfId="43">
      <pivotArea type="all" dataOnly="0" outline="0" fieldPosition="0"/>
    </format>
    <format dxfId="42">
      <pivotArea type="all" dataOnly="0" outline="0" fieldPosition="0"/>
    </format>
    <format dxfId="41">
      <pivotArea type="all" dataOnly="0" outline="0" fieldPosition="0"/>
    </format>
    <format dxfId="40">
      <pivotArea type="all" dataOnly="0" outline="0" fieldPosition="0"/>
    </format>
    <format dxfId="39">
      <pivotArea type="all" dataOnly="0" outline="0" fieldPosition="0"/>
    </format>
    <format dxfId="38">
      <pivotArea type="all" dataOnly="0" outline="0" fieldPosition="0"/>
    </format>
    <format dxfId="37">
      <pivotArea type="all" dataOnly="0" outline="0" fieldPosition="0"/>
    </format>
    <format dxfId="36">
      <pivotArea type="all" dataOnly="0" outline="0" fieldPosition="0"/>
    </format>
    <format dxfId="35">
      <pivotArea type="all" dataOnly="0" outline="0" fieldPosition="0"/>
    </format>
    <format dxfId="34">
      <pivotArea type="all" dataOnly="0" outline="0" fieldPosition="0"/>
    </format>
    <format dxfId="33">
      <pivotArea type="all" dataOnly="0" outline="0" fieldPosition="0"/>
    </format>
    <format dxfId="32">
      <pivotArea type="all" dataOnly="0" outline="0" fieldPosition="0"/>
    </format>
    <format dxfId="31">
      <pivotArea type="all" dataOnly="0" outline="0" fieldPosition="0"/>
    </format>
    <format dxfId="30">
      <pivotArea type="all" dataOnly="0" outline="0" fieldPosition="0"/>
    </format>
    <format dxfId="29">
      <pivotArea type="all" dataOnly="0" outline="0" fieldPosition="0"/>
    </format>
    <format dxfId="28">
      <pivotArea type="all" dataOnly="0" outline="0" fieldPosition="0"/>
    </format>
    <format dxfId="27">
      <pivotArea type="all" dataOnly="0" outline="0" fieldPosition="0"/>
    </format>
    <format dxfId="26">
      <pivotArea type="all" dataOnly="0" outline="0" fieldPosition="0"/>
    </format>
    <format dxfId="25">
      <pivotArea type="all" dataOnly="0" outline="0" fieldPosition="0"/>
    </format>
    <format dxfId="24">
      <pivotArea type="all" dataOnly="0" outline="0" fieldPosition="0"/>
    </format>
    <format dxfId="23">
      <pivotArea type="all" dataOnly="0" outline="0" fieldPosition="0"/>
    </format>
    <format dxfId="22">
      <pivotArea type="all" dataOnly="0" outline="0" fieldPosition="0"/>
    </format>
    <format dxfId="21">
      <pivotArea type="all" dataOnly="0" outline="0" fieldPosition="0"/>
    </format>
    <format dxfId="20">
      <pivotArea type="all" dataOnly="0" outline="0" fieldPosition="0"/>
    </format>
    <format dxfId="19">
      <pivotArea type="all" dataOnly="0" outline="0" fieldPosition="0"/>
    </format>
    <format dxfId="18">
      <pivotArea type="all" dataOnly="0" outline="0" fieldPosition="0"/>
    </format>
    <format dxfId="17">
      <pivotArea type="all" dataOnly="0" outline="0" fieldPosition="0"/>
    </format>
    <format dxfId="16">
      <pivotArea type="all" dataOnly="0" outline="0" fieldPosition="0"/>
    </format>
    <format dxfId="15">
      <pivotArea type="all" dataOnly="0" outline="0" fieldPosition="0"/>
    </format>
    <format dxfId="14">
      <pivotArea type="all" dataOnly="0" outline="0" fieldPosition="0"/>
    </format>
    <format dxfId="13">
      <pivotArea type="all" dataOnly="0" outline="0" fieldPosition="0"/>
    </format>
    <format dxfId="12">
      <pivotArea type="all" dataOnly="0" outline="0" fieldPosition="0"/>
    </format>
    <format dxfId="11">
      <pivotArea type="all" dataOnly="0" outline="0" fieldPosition="0"/>
    </format>
    <format dxfId="10">
      <pivotArea type="all" dataOnly="0" outline="0" fieldPosition="0"/>
    </format>
    <format dxfId="9">
      <pivotArea type="all" dataOnly="0" outline="0" fieldPosition="0"/>
    </format>
    <format dxfId="8">
      <pivotArea type="all" dataOnly="0" outline="0" fieldPosition="0"/>
    </format>
    <format dxfId="7">
      <pivotArea type="all" dataOnly="0" outline="0" fieldPosition="0"/>
    </format>
    <format dxfId="6">
      <pivotArea type="all" dataOnly="0" outline="0" fieldPosition="0"/>
    </format>
    <format dxfId="5">
      <pivotArea type="all" dataOnly="0" outline="0" fieldPosition="0"/>
    </format>
    <format dxfId="4">
      <pivotArea type="all" dataOnly="0" outline="0" fieldPosition="0"/>
    </format>
    <format dxfId="3">
      <pivotArea type="all" dataOnly="0" outline="0" fieldPosition="0"/>
    </format>
    <format dxfId="2">
      <pivotArea type="all" dataOnly="0" outline="0" fieldPosition="0"/>
    </format>
    <format dxfId="1">
      <pivotArea type="all" dataOnly="0" outline="0" fieldPosition="0"/>
    </format>
    <format dxfId="0">
      <pivotArea type="all" dataOnly="0" outline="0" fieldPosition="0"/>
    </format>
  </formats>
  <chartFormats count="4">
    <chartFormat chart="0" format="2" series="1">
      <pivotArea type="data" outline="0" fieldPosition="0">
        <references count="1">
          <reference field="4294967294" count="1" selected="0">
            <x v="0"/>
          </reference>
        </references>
      </pivotArea>
    </chartFormat>
    <chartFormat chart="0" format="8" series="1">
      <pivotArea type="data" outline="0" fieldPosition="0">
        <references count="2">
          <reference field="4294967294" count="1" selected="0">
            <x v="0"/>
          </reference>
          <reference field="8" count="1" selected="0">
            <x v="3"/>
          </reference>
        </references>
      </pivotArea>
    </chartFormat>
    <chartFormat chart="0" format="9" series="1">
      <pivotArea type="data" outline="0" fieldPosition="0">
        <references count="2">
          <reference field="4294967294" count="1" selected="0">
            <x v="0"/>
          </reference>
          <reference field="8" count="1" selected="0">
            <x v="2"/>
          </reference>
        </references>
      </pivotArea>
    </chartFormat>
    <chartFormat chart="0" format="10" series="1">
      <pivotArea type="data" outline="0" fieldPosition="0">
        <references count="2">
          <reference field="4294967294" count="1" selected="0">
            <x v="0"/>
          </reference>
          <reference field="8"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
  <sheetViews>
    <sheetView zoomScale="85" zoomScaleNormal="85" workbookViewId="0"/>
  </sheetViews>
  <sheetFormatPr defaultRowHeight="15" x14ac:dyDescent="0.25"/>
  <cols>
    <col min="9" max="13" width="9.140625" style="2"/>
    <col min="14" max="14" width="9.42578125" style="2" customWidth="1"/>
    <col min="15" max="21" width="9.140625" style="2"/>
    <col min="22" max="22" width="9.140625" style="2" customWidth="1"/>
    <col min="23" max="16384" width="9.140625" style="2"/>
  </cols>
  <sheetData>
    <row r="1" spans="1:8" s="9" customFormat="1" x14ac:dyDescent="0.25">
      <c r="A1" s="23" t="s">
        <v>15</v>
      </c>
      <c r="B1" s="23" t="s">
        <v>0</v>
      </c>
      <c r="C1" s="23" t="s">
        <v>16</v>
      </c>
      <c r="D1" s="23" t="s">
        <v>1</v>
      </c>
      <c r="E1" s="23" t="s">
        <v>4</v>
      </c>
      <c r="F1" s="23" t="s">
        <v>17</v>
      </c>
      <c r="G1" s="23" t="s">
        <v>18</v>
      </c>
      <c r="H1"/>
    </row>
    <row r="2" spans="1:8" x14ac:dyDescent="0.25">
      <c r="A2" s="24">
        <v>1</v>
      </c>
      <c r="B2" s="24" t="s">
        <v>19</v>
      </c>
      <c r="C2" s="24" t="s">
        <v>20</v>
      </c>
      <c r="D2" s="24" t="s">
        <v>21</v>
      </c>
      <c r="E2" s="24" t="s">
        <v>22</v>
      </c>
      <c r="F2" s="24" t="s">
        <v>23</v>
      </c>
      <c r="G2" s="24"/>
    </row>
    <row r="3" spans="1:8" x14ac:dyDescent="0.25">
      <c r="A3" s="24">
        <v>2</v>
      </c>
      <c r="B3" s="24" t="s">
        <v>24</v>
      </c>
      <c r="C3" s="24" t="s">
        <v>25</v>
      </c>
      <c r="D3" s="24" t="s">
        <v>21</v>
      </c>
      <c r="E3" s="24" t="s">
        <v>22</v>
      </c>
      <c r="F3" s="24" t="s">
        <v>26</v>
      </c>
      <c r="G3" s="24"/>
    </row>
  </sheetData>
  <conditionalFormatting sqref="D1">
    <cfRule type="cellIs" dxfId="63" priority="1" operator="equal">
      <formula>"Skip"</formula>
    </cfRule>
    <cfRule type="cellIs" dxfId="62" priority="2" operator="equal">
      <formula>"Fail"</formula>
    </cfRule>
    <cfRule type="cellIs" dxfId="61" priority="3" operator="equal">
      <formula>"Pass"</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4"/>
  <sheetViews>
    <sheetView zoomScale="85" zoomScaleNormal="85" workbookViewId="0"/>
  </sheetViews>
  <sheetFormatPr defaultRowHeight="15" x14ac:dyDescent="0.25"/>
  <cols>
    <col min="1" max="1" width="14.28515625" bestFit="1" customWidth="1"/>
    <col min="2" max="3" width="49" style="22" bestFit="1" customWidth="1"/>
    <col min="4" max="4" width="11.85546875" bestFit="1" customWidth="1"/>
    <col min="5" max="5" width="27.140625" bestFit="1" customWidth="1"/>
    <col min="6" max="6" width="19.5703125" bestFit="1" customWidth="1"/>
    <col min="7" max="7" width="24" bestFit="1" customWidth="1"/>
    <col min="8" max="8" width="45.85546875" style="22" bestFit="1" customWidth="1"/>
    <col min="9" max="9" width="6.42578125" style="2" bestFit="1" customWidth="1"/>
    <col min="10" max="10" width="7.140625" style="2" bestFit="1" customWidth="1"/>
    <col min="11" max="16384" width="9.140625" style="1"/>
  </cols>
  <sheetData>
    <row r="1" spans="1:12" s="12" customFormat="1" x14ac:dyDescent="0.25">
      <c r="A1" s="23" t="s">
        <v>31</v>
      </c>
      <c r="B1" s="27" t="s">
        <v>32</v>
      </c>
      <c r="C1" s="27" t="s">
        <v>33</v>
      </c>
      <c r="D1" s="23" t="s">
        <v>34</v>
      </c>
      <c r="E1" s="23" t="s">
        <v>0</v>
      </c>
      <c r="F1" s="23" t="s">
        <v>35</v>
      </c>
      <c r="G1" s="23" t="s">
        <v>36</v>
      </c>
      <c r="H1" s="27" t="s">
        <v>28</v>
      </c>
      <c r="I1" s="23" t="s">
        <v>1</v>
      </c>
      <c r="J1" s="23" t="s">
        <v>46</v>
      </c>
    </row>
    <row r="2" spans="1:12" x14ac:dyDescent="0.25">
      <c r="A2" s="24" t="s">
        <v>37</v>
      </c>
      <c r="B2" s="28" t="s">
        <v>38</v>
      </c>
      <c r="C2" s="28" t="s">
        <v>38</v>
      </c>
      <c r="D2" s="24" t="s">
        <v>39</v>
      </c>
      <c r="E2" s="24" t="s">
        <v>40</v>
      </c>
      <c r="F2" s="24" t="s">
        <v>41</v>
      </c>
      <c r="G2" s="24" t="s">
        <v>41</v>
      </c>
      <c r="H2" s="28" t="s">
        <v>25</v>
      </c>
      <c r="I2" s="4" t="str">
        <f>IFERROR(INDEX('Raw Report'!$D:$D,MATCH('Manual Test status'!$H2,'Raw Report'!$C:$C,0)),"N/A")</f>
        <v>PASS</v>
      </c>
      <c r="J2" s="4"/>
      <c r="K2" s="2"/>
      <c r="L2" s="2"/>
    </row>
    <row r="3" spans="1:12" x14ac:dyDescent="0.25">
      <c r="A3" s="24" t="s">
        <v>42</v>
      </c>
      <c r="B3" s="28" t="s">
        <v>43</v>
      </c>
      <c r="C3" s="28" t="s">
        <v>43</v>
      </c>
      <c r="D3" s="24" t="s">
        <v>44</v>
      </c>
      <c r="E3" s="24" t="s">
        <v>45</v>
      </c>
      <c r="F3" s="24" t="s">
        <v>41</v>
      </c>
      <c r="G3" s="24" t="s">
        <v>41</v>
      </c>
      <c r="H3" s="28" t="s">
        <v>20</v>
      </c>
      <c r="I3" s="4" t="str">
        <f>IFERROR(INDEX('Raw Report'!$D:$D,MATCH('Manual Test status'!$H3,'Raw Report'!$C:$C,0)),"N/A")</f>
        <v>PASS</v>
      </c>
      <c r="J3" s="4"/>
      <c r="K3" s="2"/>
      <c r="L3" s="2"/>
    </row>
    <row r="4" spans="1:12" x14ac:dyDescent="0.25">
      <c r="K4" s="2"/>
      <c r="L4" s="2"/>
    </row>
  </sheetData>
  <conditionalFormatting sqref="I1:I1048576">
    <cfRule type="cellIs" dxfId="60" priority="7" operator="equal">
      <formula>"Pass"</formula>
    </cfRule>
    <cfRule type="cellIs" dxfId="59" priority="8" operator="equal">
      <formula>"Fail"</formula>
    </cfRule>
    <cfRule type="cellIs" dxfId="58" priority="9" operator="equal">
      <formula>"Skip"</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9"/>
  <sheetViews>
    <sheetView zoomScale="85" zoomScaleNormal="85" workbookViewId="0"/>
  </sheetViews>
  <sheetFormatPr defaultRowHeight="15" x14ac:dyDescent="0.25"/>
  <cols>
    <col min="2" max="2" width="99.5703125" bestFit="1" customWidth="1"/>
    <col min="3" max="3" width="33.42578125" bestFit="1" customWidth="1"/>
  </cols>
  <sheetData>
    <row r="1" spans="1:4" x14ac:dyDescent="0.25">
      <c r="A1" s="25" t="s">
        <v>27</v>
      </c>
      <c r="B1" s="25" t="s">
        <v>28</v>
      </c>
      <c r="C1" s="25" t="s">
        <v>29</v>
      </c>
      <c r="D1" s="2"/>
    </row>
    <row r="2" spans="1:4" x14ac:dyDescent="0.25">
      <c r="A2" s="24">
        <v>1</v>
      </c>
      <c r="B2" s="24" t="s">
        <v>20</v>
      </c>
      <c r="C2" s="24" t="s">
        <v>30</v>
      </c>
      <c r="D2" s="2"/>
    </row>
    <row r="3" spans="1:4" x14ac:dyDescent="0.25">
      <c r="A3" s="24"/>
      <c r="B3" s="24"/>
      <c r="C3" s="24"/>
      <c r="D3" s="2"/>
    </row>
    <row r="4" spans="1:4" x14ac:dyDescent="0.25">
      <c r="A4" s="24"/>
      <c r="B4" s="24"/>
      <c r="C4" s="24"/>
      <c r="D4" s="2"/>
    </row>
    <row r="5" spans="1:4" x14ac:dyDescent="0.25">
      <c r="A5" s="4"/>
      <c r="B5" s="24"/>
      <c r="C5" s="4"/>
      <c r="D5" s="2"/>
    </row>
    <row r="6" spans="1:4" x14ac:dyDescent="0.25">
      <c r="A6" s="4"/>
      <c r="B6" s="4"/>
      <c r="C6" s="4"/>
      <c r="D6" s="2"/>
    </row>
    <row r="7" spans="1:4" x14ac:dyDescent="0.25">
      <c r="A7" s="4"/>
      <c r="B7" s="26"/>
      <c r="C7" s="24"/>
      <c r="D7" s="2"/>
    </row>
    <row r="8" spans="1:4" x14ac:dyDescent="0.25">
      <c r="A8" s="4"/>
      <c r="B8" s="26"/>
      <c r="C8" s="24"/>
      <c r="D8" s="2"/>
    </row>
    <row r="9" spans="1:4" x14ac:dyDescent="0.25">
      <c r="D9"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36"/>
  <sheetViews>
    <sheetView tabSelected="1" zoomScaleNormal="100" workbookViewId="0"/>
  </sheetViews>
  <sheetFormatPr defaultRowHeight="15" x14ac:dyDescent="0.25"/>
  <cols>
    <col min="1" max="1" width="6.140625" style="2" customWidth="1"/>
    <col min="2" max="2" width="26.28515625" style="2" customWidth="1"/>
    <col min="3" max="3" width="11.140625" style="2" bestFit="1" customWidth="1"/>
    <col min="4" max="4" width="11.28515625" style="2" customWidth="1"/>
    <col min="5" max="5" width="4.7109375" style="2" customWidth="1"/>
    <col min="6" max="6" width="11.28515625" style="2" customWidth="1"/>
    <col min="7" max="7" width="11.28515625" style="2" bestFit="1" customWidth="1"/>
    <col min="8" max="8" width="12.42578125" style="2" bestFit="1" customWidth="1"/>
    <col min="9" max="9" width="10.85546875" style="2" bestFit="1" customWidth="1"/>
    <col min="10" max="10" width="9.140625" style="2"/>
    <col min="11" max="11" width="18.42578125" style="2" bestFit="1" customWidth="1"/>
    <col min="12" max="12" width="15.85546875" style="2" bestFit="1" customWidth="1"/>
    <col min="13" max="13" width="11.28515625" style="2" customWidth="1"/>
    <col min="14" max="14" width="11.140625" style="2" customWidth="1"/>
    <col min="15" max="15" width="11.7109375" style="2" customWidth="1"/>
    <col min="16" max="16" width="7.28515625" style="2" customWidth="1"/>
    <col min="17" max="17" width="11.28515625" style="2" bestFit="1" customWidth="1"/>
    <col min="18" max="16384" width="9.140625" style="2"/>
  </cols>
  <sheetData>
    <row r="1" spans="1:15" x14ac:dyDescent="0.25">
      <c r="A1" s="4"/>
    </row>
    <row r="2" spans="1:15" x14ac:dyDescent="0.25">
      <c r="H2" s="7" t="s">
        <v>9</v>
      </c>
      <c r="I2" s="29" t="s">
        <v>47</v>
      </c>
      <c r="J2" s="15"/>
      <c r="K2" s="10" t="s">
        <v>10</v>
      </c>
      <c r="L2" s="20">
        <v>42825</v>
      </c>
      <c r="M2" s="16"/>
    </row>
    <row r="3" spans="1:15" x14ac:dyDescent="0.25">
      <c r="B3" s="13" t="s">
        <v>1</v>
      </c>
      <c r="C3" t="s">
        <v>5</v>
      </c>
      <c r="H3" s="11" t="s">
        <v>4</v>
      </c>
      <c r="I3" s="19" t="s">
        <v>22</v>
      </c>
      <c r="J3" s="15"/>
      <c r="K3" s="10" t="s">
        <v>11</v>
      </c>
      <c r="L3" s="21">
        <v>42825.751701388886</v>
      </c>
    </row>
    <row r="4" spans="1:15" x14ac:dyDescent="0.25">
      <c r="B4" s="14" t="s">
        <v>21</v>
      </c>
      <c r="C4" s="8">
        <v>2</v>
      </c>
      <c r="H4" s="11" t="s">
        <v>6</v>
      </c>
      <c r="I4" s="19" t="s">
        <v>48</v>
      </c>
      <c r="J4" s="15"/>
      <c r="K4" s="10" t="s">
        <v>12</v>
      </c>
      <c r="L4" s="21">
        <v>42825.754641203705</v>
      </c>
      <c r="M4" s="15"/>
    </row>
    <row r="5" spans="1:15" x14ac:dyDescent="0.25">
      <c r="B5" s="14" t="s">
        <v>2</v>
      </c>
      <c r="C5" s="8">
        <v>2</v>
      </c>
      <c r="H5" s="7" t="s">
        <v>8</v>
      </c>
      <c r="I5" s="19" t="s">
        <v>49</v>
      </c>
      <c r="J5" s="15"/>
      <c r="K5" s="7" t="s">
        <v>7</v>
      </c>
      <c r="L5" s="18" t="str">
        <f>IF(L3="","",CONCATENATE(ROUND((L4-L3)*1440,2)," mins"))</f>
        <v>4.23 mins</v>
      </c>
      <c r="M5" s="15"/>
    </row>
    <row r="6" spans="1:15" x14ac:dyDescent="0.25">
      <c r="H6" s="7" t="s">
        <v>13</v>
      </c>
      <c r="I6" s="17">
        <f>IF(I2="","",COUNTA('Manual Test status'!A:A)-1)</f>
        <v>2</v>
      </c>
      <c r="J6" s="15"/>
      <c r="K6" s="7" t="s">
        <v>14</v>
      </c>
      <c r="L6" s="18" t="str">
        <f>IF(OR(I6="",L5=""),"",IF(I6=0,"NA",CONCATENATE(ROUND(SUBSTITUTE($L$5," mins","")/$I$6,2)," mins")))</f>
        <v>2.12 mins</v>
      </c>
      <c r="M6" s="15"/>
    </row>
    <row r="8" spans="1:15" x14ac:dyDescent="0.25">
      <c r="B8" s="1"/>
      <c r="C8" s="1"/>
      <c r="D8" s="1"/>
      <c r="E8" s="1"/>
      <c r="F8" s="1"/>
      <c r="G8"/>
      <c r="M8"/>
      <c r="N8"/>
      <c r="O8"/>
    </row>
    <row r="9" spans="1:15" x14ac:dyDescent="0.25">
      <c r="B9" s="1"/>
      <c r="C9" s="1"/>
      <c r="D9" s="1"/>
      <c r="E9" s="1"/>
      <c r="F9" s="1"/>
      <c r="G9"/>
      <c r="N9"/>
      <c r="O9"/>
    </row>
    <row r="10" spans="1:15" x14ac:dyDescent="0.25">
      <c r="B10" s="4" t="s">
        <v>3</v>
      </c>
      <c r="C10" s="4" t="s">
        <v>1</v>
      </c>
      <c r="D10" s="4"/>
      <c r="E10" s="1"/>
      <c r="F10" s="1"/>
      <c r="G10" s="1"/>
      <c r="N10"/>
      <c r="O10"/>
    </row>
    <row r="11" spans="1:15" x14ac:dyDescent="0.25">
      <c r="B11" s="4" t="s">
        <v>0</v>
      </c>
      <c r="C11" s="4" t="s">
        <v>21</v>
      </c>
      <c r="D11" s="4" t="s">
        <v>2</v>
      </c>
      <c r="E11" s="1"/>
      <c r="F11" s="1"/>
      <c r="G11" s="1"/>
      <c r="N11"/>
      <c r="O11"/>
    </row>
    <row r="12" spans="1:15" x14ac:dyDescent="0.25">
      <c r="B12" s="6" t="s">
        <v>40</v>
      </c>
      <c r="C12" s="5">
        <v>1</v>
      </c>
      <c r="D12" s="5">
        <v>1</v>
      </c>
      <c r="E12" s="3"/>
      <c r="F12" s="3"/>
      <c r="M12"/>
      <c r="N12"/>
      <c r="O12"/>
    </row>
    <row r="13" spans="1:15" x14ac:dyDescent="0.25">
      <c r="B13" s="6" t="s">
        <v>45</v>
      </c>
      <c r="C13" s="5">
        <v>1</v>
      </c>
      <c r="D13" s="5">
        <v>1</v>
      </c>
      <c r="M13"/>
      <c r="N13"/>
      <c r="O13"/>
    </row>
    <row r="14" spans="1:15" x14ac:dyDescent="0.25">
      <c r="B14" s="6" t="s">
        <v>2</v>
      </c>
      <c r="C14" s="5">
        <v>2</v>
      </c>
      <c r="D14" s="5">
        <v>2</v>
      </c>
      <c r="M14"/>
      <c r="N14"/>
      <c r="O14"/>
    </row>
    <row r="15" spans="1:15" x14ac:dyDescent="0.25">
      <c r="E15" s="1"/>
      <c r="F15" s="1"/>
      <c r="G15"/>
      <c r="M15"/>
      <c r="N15"/>
      <c r="O15"/>
    </row>
    <row r="16" spans="1:15" x14ac:dyDescent="0.25">
      <c r="E16" s="1"/>
      <c r="F16" s="1"/>
      <c r="G16"/>
      <c r="M16"/>
      <c r="N16"/>
      <c r="O16"/>
    </row>
    <row r="17" spans="2:15" x14ac:dyDescent="0.25">
      <c r="E17" s="1"/>
      <c r="F17" s="1"/>
      <c r="G17"/>
      <c r="M17"/>
      <c r="N17"/>
      <c r="O17"/>
    </row>
    <row r="18" spans="2:15" x14ac:dyDescent="0.25">
      <c r="E18" s="1"/>
      <c r="F18" s="1"/>
      <c r="G18"/>
      <c r="M18"/>
      <c r="N18"/>
      <c r="O18"/>
    </row>
    <row r="19" spans="2:15" x14ac:dyDescent="0.25">
      <c r="B19" s="1"/>
      <c r="C19" s="1"/>
      <c r="D19" s="1"/>
      <c r="E19" s="1"/>
      <c r="F19" s="1"/>
      <c r="G19"/>
      <c r="M19"/>
      <c r="N19"/>
      <c r="O19"/>
    </row>
    <row r="20" spans="2:15" x14ac:dyDescent="0.25">
      <c r="B20" s="1"/>
      <c r="C20" s="1"/>
      <c r="D20" s="1"/>
      <c r="E20" s="1"/>
      <c r="F20" s="1"/>
      <c r="G20" s="1"/>
      <c r="M20"/>
      <c r="N20"/>
      <c r="O20"/>
    </row>
    <row r="21" spans="2:15" x14ac:dyDescent="0.25">
      <c r="B21" s="1"/>
      <c r="C21" s="1"/>
      <c r="D21" s="1"/>
      <c r="E21" s="1"/>
      <c r="F21" s="1"/>
      <c r="G21" s="1"/>
      <c r="M21"/>
      <c r="N21"/>
      <c r="O21"/>
    </row>
    <row r="22" spans="2:15" x14ac:dyDescent="0.25">
      <c r="B22" s="1"/>
      <c r="C22" s="1"/>
      <c r="D22" s="1"/>
      <c r="E22" s="1"/>
      <c r="F22" s="1"/>
      <c r="G22" s="1"/>
      <c r="M22"/>
      <c r="N22"/>
      <c r="O22"/>
    </row>
    <row r="23" spans="2:15" x14ac:dyDescent="0.25">
      <c r="B23" s="1"/>
      <c r="C23" s="1"/>
      <c r="D23" s="1"/>
      <c r="E23" s="1"/>
      <c r="F23" s="1"/>
      <c r="G23" s="1"/>
    </row>
    <row r="24" spans="2:15" x14ac:dyDescent="0.25">
      <c r="B24" s="1"/>
      <c r="C24" s="1"/>
      <c r="D24" s="1"/>
      <c r="E24" s="1"/>
      <c r="F24" s="1"/>
      <c r="G24" s="1"/>
    </row>
    <row r="25" spans="2:15" x14ac:dyDescent="0.25">
      <c r="B25" s="1"/>
      <c r="C25" s="1"/>
      <c r="D25" s="1"/>
      <c r="E25" s="1"/>
      <c r="F25" s="1"/>
      <c r="G25" s="1"/>
    </row>
    <row r="26" spans="2:15" x14ac:dyDescent="0.25">
      <c r="B26" s="1"/>
      <c r="C26" s="1"/>
      <c r="D26" s="1"/>
      <c r="E26" s="1"/>
      <c r="F26" s="1"/>
      <c r="G26" s="1"/>
    </row>
    <row r="27" spans="2:15" x14ac:dyDescent="0.25">
      <c r="B27" s="1"/>
      <c r="C27" s="1"/>
      <c r="D27" s="1"/>
      <c r="E27" s="1"/>
      <c r="F27" s="1"/>
      <c r="G27" s="1"/>
    </row>
    <row r="28" spans="2:15" x14ac:dyDescent="0.25">
      <c r="B28" s="1"/>
      <c r="C28" s="1"/>
      <c r="D28" s="1"/>
      <c r="E28" s="1"/>
      <c r="F28" s="1"/>
      <c r="G28" s="1"/>
    </row>
    <row r="29" spans="2:15" x14ac:dyDescent="0.25">
      <c r="B29" s="1"/>
      <c r="C29" s="1"/>
      <c r="D29" s="1"/>
      <c r="E29" s="1"/>
      <c r="F29" s="1"/>
      <c r="G29" s="1"/>
    </row>
    <row r="30" spans="2:15" x14ac:dyDescent="0.25">
      <c r="B30" s="1"/>
      <c r="C30" s="1"/>
      <c r="D30" s="1"/>
      <c r="E30" s="1"/>
      <c r="F30" s="1"/>
      <c r="G30" s="1"/>
    </row>
    <row r="31" spans="2:15" x14ac:dyDescent="0.25">
      <c r="B31" s="1"/>
      <c r="C31" s="1"/>
      <c r="D31" s="1"/>
      <c r="E31" s="1"/>
      <c r="F31" s="1"/>
      <c r="G31" s="1"/>
    </row>
    <row r="32" spans="2:15" x14ac:dyDescent="0.25">
      <c r="B32" s="1"/>
      <c r="C32" s="1"/>
      <c r="D32" s="1"/>
      <c r="E32" s="1"/>
      <c r="F32" s="1"/>
    </row>
    <row r="33" spans="2:6" x14ac:dyDescent="0.25">
      <c r="B33" s="1"/>
      <c r="C33" s="1"/>
      <c r="D33" s="1"/>
      <c r="E33" s="1"/>
      <c r="F33" s="1"/>
    </row>
    <row r="34" spans="2:6" x14ac:dyDescent="0.25">
      <c r="B34" s="1"/>
      <c r="C34" s="1"/>
      <c r="D34" s="1"/>
      <c r="E34" s="1"/>
      <c r="F34" s="1"/>
    </row>
    <row r="35" spans="2:6" x14ac:dyDescent="0.25">
      <c r="B35" s="1"/>
      <c r="C35" s="1"/>
      <c r="D35" s="1"/>
      <c r="E35" s="1"/>
      <c r="F35" s="1"/>
    </row>
    <row r="36" spans="2:6" x14ac:dyDescent="0.25">
      <c r="B36" s="1"/>
      <c r="C36" s="1"/>
      <c r="D36" s="1"/>
      <c r="E36" s="1"/>
      <c r="F36" s="1"/>
    </row>
  </sheetData>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Report</vt:lpstr>
      <vt:lpstr>Manual Test status</vt:lpstr>
      <vt:lpstr>Open Defects</vt:lpstr>
      <vt:lpstr>Stats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Nhivekar, Viraj</dc:creator>
  <cp:lastModifiedBy>Khetal, Rahul</cp:lastModifiedBy>
  <dcterms:created xsi:type="dcterms:W3CDTF">2016-10-05T12:38:49Z</dcterms:created>
  <dcterms:modified xsi:type="dcterms:W3CDTF">2017-03-31T12:36:42Z</dcterms:modified>
</cp:coreProperties>
</file>