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p9DCLhn8SKJ0xIT9UtfCq5ebTHg=="/>
    </ext>
  </extLst>
</workbook>
</file>

<file path=xl/sharedStrings.xml><?xml version="1.0" encoding="utf-8"?>
<sst xmlns="http://schemas.openxmlformats.org/spreadsheetml/2006/main" count="194" uniqueCount="172">
  <si>
    <t>Download Actions</t>
  </si>
  <si>
    <t>download-and-install</t>
  </si>
  <si>
    <t>download-only</t>
  </si>
  <si>
    <t>WF Download Actions</t>
  </si>
  <si>
    <t>every-min</t>
  </si>
  <si>
    <t>every-15-mins</t>
  </si>
  <si>
    <t>every-30-mins</t>
  </si>
  <si>
    <t>every-hour</t>
  </si>
  <si>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</si>
  <si>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</si>
  <si>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</si>
  <si>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</si>
  <si>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</si>
  <si>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</si>
  <si>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</si>
  <si>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</si>
  <si>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Threat Variables</t>
  </si>
  <si>
    <t>AV Variables</t>
  </si>
  <si>
    <t>Frequency</t>
  </si>
  <si>
    <t>hourly</t>
  </si>
  <si>
    <t>daily</t>
  </si>
  <si>
    <t>weekly</t>
  </si>
  <si>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</si>
  <si>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</si>
  <si>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</si>
  <si>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</si>
  <si>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</si>
  <si>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</si>
  <si>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</si>
  <si>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</si>
  <si>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</si>
  <si>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</si>
  <si>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</si>
  <si>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</si>
  <si>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</si>
  <si>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</si>
  <si>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</si>
  <si>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</si>
  <si>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</si>
  <si>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</si>
  <si>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</si>
  <si>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</si>
  <si>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</si>
  <si>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</si>
  <si>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</si>
  <si>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</si>
  <si>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</si>
  <si>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</si>
  <si>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</si>
  <si>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</si>
  <si>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</si>
  <si>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</si>
  <si>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</si>
  <si>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</si>
  <si>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</si>
  <si>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</si>
  <si>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</si>
  <si>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</si>
  <si>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</si>
  <si>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</si>
  <si>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</si>
  <si>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</si>
  <si>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</si>
  <si>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</si>
  <si>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</si>
  <si>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</si>
  <si>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</si>
  <si>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</si>
  <si>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</si>
  <si>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</si>
  <si>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</si>
  <si>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</si>
  <si>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</si>
  <si>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</si>
  <si>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</si>
  <si>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</si>
  <si>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</si>
  <si>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</si>
  <si>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</si>
  <si>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</si>
  <si>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</si>
  <si>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</si>
  <si>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</si>
  <si>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</si>
  <si>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</si>
  <si>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</si>
  <si>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</si>
  <si>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</si>
  <si>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</si>
  <si>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</si>
  <si>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</si>
  <si>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</si>
  <si>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</si>
  <si>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</si>
  <si>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</si>
  <si>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</si>
  <si>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</si>
  <si>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</si>
  <si>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</si>
  <si>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</si>
  <si>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</si>
  <si>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</si>
  <si>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</si>
  <si>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</si>
  <si>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</si>
  <si>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</si>
  <si>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</si>
  <si>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</si>
  <si>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</si>
  <si>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</si>
  <si>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</si>
  <si>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</si>
  <si>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</si>
  <si>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</si>
  <si>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</si>
  <si>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</si>
  <si>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</si>
  <si>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</si>
  <si>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</si>
  <si>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Minutes</t>
  </si>
  <si>
    <t>WF Variables</t>
  </si>
  <si>
    <t>MGMT IP</t>
  </si>
  <si>
    <t>192.168.100.1</t>
  </si>
  <si>
    <t>MGMT NETMASK</t>
  </si>
  <si>
    <t>255.255.255.248</t>
  </si>
  <si>
    <t>set deviceconfig system type static</t>
  </si>
  <si>
    <t>MGMT GATEWAY</t>
  </si>
  <si>
    <t>172.30.200.1</t>
  </si>
  <si>
    <t>DNS- PRIMARY</t>
  </si>
  <si>
    <t>8.8.8.8</t>
  </si>
  <si>
    <t>DNS-SECONDARY</t>
  </si>
  <si>
    <t>4.2.2.2</t>
  </si>
  <si>
    <t>NTP SERVER</t>
  </si>
  <si>
    <t>pool.ntp.org</t>
  </si>
  <si>
    <t>SYSTEM NAME</t>
  </si>
  <si>
    <t>LAB-VM-300</t>
  </si>
  <si>
    <t>DOMAIN</t>
  </si>
  <si>
    <t>panwlabs.net</t>
  </si>
  <si>
    <t>Interface1</t>
  </si>
  <si>
    <t>ethernet1/1</t>
  </si>
  <si>
    <t>10.10.100.10/24</t>
  </si>
  <si>
    <t>Interface2</t>
  </si>
  <si>
    <t>ethernet1/2</t>
  </si>
  <si>
    <t>10.20.100.10/25</t>
  </si>
  <si>
    <t>Interface3</t>
  </si>
  <si>
    <t>ethernet1/3</t>
  </si>
  <si>
    <t>10.30.100.10/26</t>
  </si>
  <si>
    <t>Interface4</t>
  </si>
  <si>
    <t>ethernet1/4</t>
  </si>
  <si>
    <t>10.40.100.10/27</t>
  </si>
  <si>
    <t>Interface5</t>
  </si>
  <si>
    <t>ethernet1/5</t>
  </si>
  <si>
    <t>10.50.100.10/28</t>
  </si>
  <si>
    <t>Interface6</t>
  </si>
  <si>
    <t>ethernet1/6</t>
  </si>
  <si>
    <t>10.60.100.10/29</t>
  </si>
  <si>
    <t>VIRTUAL ROUTER</t>
  </si>
  <si>
    <t>VR2</t>
  </si>
  <si>
    <t>THREAT UPDATE TIME</t>
  </si>
  <si>
    <t>THREAT UPDATE FREQUENCY</t>
  </si>
  <si>
    <t>THREAT MINUTES PAST HOUR</t>
  </si>
  <si>
    <t>THREAT UPDATE DAY</t>
  </si>
  <si>
    <t>THREAT DOWNLOAD ACTION</t>
  </si>
  <si>
    <t>WF UPDATE FREQUENCY</t>
  </si>
  <si>
    <t>WF DOWNLOAD ACTION</t>
  </si>
  <si>
    <t>WF MINUTES PAST 1/4 HOUR</t>
  </si>
  <si>
    <t>WF MINUTES PAST 1/2 HOUR</t>
  </si>
  <si>
    <t>WF MINUTES PAST HOUR</t>
  </si>
  <si>
    <t>AV UPDATE TIME</t>
  </si>
  <si>
    <t>AV UPDATE FREQUENCY</t>
  </si>
  <si>
    <t>AV MINUTES PAST HOUR</t>
  </si>
  <si>
    <t>AV DOWNLOAD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</si>
</sst>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left"/>
    </xf>
    <xf borderId="0" fillId="0" fontId="1" numFmtId="49" xfId="0" applyFont="1" applyNumberFormat="1"/>
    <xf borderId="0" fillId="0" fontId="2" numFmtId="0" xfId="0" applyAlignment="1" applyFont="1">
      <alignment horizontal="left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1" fillId="2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theme="1"/>
          <bgColor theme="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5.13"/>
    <col customWidth="1" min="3" max="26" width="7.63"/>
  </cols>
  <sheetData>
    <row r="1" ht="14.25" customHeight="1">
      <c r="A1" s="1" t="s">
        <v>0</v>
      </c>
      <c r="B1" s="2" t="s">
        <v>1</v>
      </c>
    </row>
    <row r="2" ht="14.25" customHeight="1">
      <c r="B2" s="2" t="s">
        <v>2</v>
      </c>
    </row>
    <row r="3" ht="14.25" customHeight="1">
      <c r="A3" s="1" t="s">
        <v>3</v>
      </c>
      <c r="B3" s="2" t="s">
        <v>4</v>
      </c>
    </row>
    <row r="4" ht="14.25" customHeight="1">
      <c r="B4" s="2" t="s">
        <v>5</v>
      </c>
    </row>
    <row r="5" ht="14.25" customHeight="1">
      <c r="B5" s="2" t="s">
        <v>6</v>
      </c>
    </row>
    <row r="6" ht="14.25" customHeight="1">
      <c r="B6" s="2" t="s">
        <v>7</v>
      </c>
    </row>
    <row r="7" ht="14.25" customHeight="1">
      <c r="A7" s="1" t="s">
        <v>8</v>
      </c>
      <c r="B7" s="2" t="s">
        <v>9</v>
      </c>
    </row>
    <row r="8" ht="14.25" customHeight="1">
      <c r="B8" s="2" t="s">
        <v>10</v>
      </c>
    </row>
    <row r="9" ht="14.25" customHeight="1">
      <c r="B9" s="2" t="s">
        <v>11</v>
      </c>
    </row>
    <row r="10" ht="14.25" customHeight="1">
      <c r="B10" s="2" t="s">
        <v>12</v>
      </c>
    </row>
    <row r="11" ht="14.25" customHeight="1">
      <c r="B11" s="2" t="s">
        <v>13</v>
      </c>
    </row>
    <row r="12" ht="14.25" customHeight="1">
      <c r="B12" s="2" t="s">
        <v>14</v>
      </c>
    </row>
    <row r="13" ht="14.25" customHeight="1">
      <c r="B13" s="2" t="s">
        <v>15</v>
      </c>
    </row>
    <row r="14" ht="14.25" customHeight="1">
      <c r="A14" s="1" t="s">
        <v>16</v>
      </c>
      <c r="B14" s="3" t="str">
        <f>IF(Sheet1!B28="hourly",Sheet1!B29,Sheet1!B27)</f>
        <v>03:45</v>
      </c>
    </row>
    <row r="15" ht="14.25" customHeight="1">
      <c r="B15" s="1" t="str">
        <f>IF(Sheet1!B28="weekly"," day-of-week "&amp;Sheet1!B30,"")</f>
        <v> day-of-week sunday</v>
      </c>
    </row>
    <row r="16" ht="14.25" customHeight="1">
      <c r="A16" s="1" t="s">
        <v>17</v>
      </c>
      <c r="B16" s="3" t="str">
        <f>IF(Sheet1!B40="hourly",Sheet1!B41,Sheet1!B39)</f>
        <v>03:15</v>
      </c>
    </row>
    <row r="17" ht="14.25" customHeight="1">
      <c r="B17" s="1" t="str">
        <f>IF(Sheet1!B40="weekly"," day-of-week "&amp;Sheet1!B42,"")</f>
        <v/>
      </c>
    </row>
    <row r="18" ht="14.25" customHeight="1">
      <c r="A18" s="1" t="s">
        <v>18</v>
      </c>
      <c r="B18" s="2" t="s">
        <v>19</v>
      </c>
    </row>
    <row r="19" ht="14.25" customHeight="1">
      <c r="B19" s="2" t="s">
        <v>20</v>
      </c>
    </row>
    <row r="20" ht="14.25" customHeight="1">
      <c r="B20" s="2" t="s">
        <v>21</v>
      </c>
    </row>
    <row r="21" ht="14.25" customHeight="1">
      <c r="A21" s="1" t="s">
        <v>22</v>
      </c>
      <c r="B21" s="4" t="s">
        <v>23</v>
      </c>
    </row>
    <row r="22" ht="14.25" customHeight="1">
      <c r="B22" s="4" t="s">
        <v>24</v>
      </c>
    </row>
    <row r="23" ht="14.25" customHeight="1">
      <c r="B23" s="4" t="s">
        <v>25</v>
      </c>
    </row>
    <row r="24" ht="14.25" customHeight="1">
      <c r="B24" s="4" t="s">
        <v>26</v>
      </c>
    </row>
    <row r="25" ht="14.25" customHeight="1">
      <c r="B25" s="4" t="s">
        <v>27</v>
      </c>
    </row>
    <row r="26" ht="14.25" customHeight="1">
      <c r="B26" s="4" t="s">
        <v>28</v>
      </c>
    </row>
    <row r="27" ht="14.25" customHeight="1">
      <c r="B27" s="4" t="s">
        <v>29</v>
      </c>
    </row>
    <row r="28" ht="14.25" customHeight="1">
      <c r="B28" s="4" t="s">
        <v>30</v>
      </c>
    </row>
    <row r="29" ht="14.25" customHeight="1">
      <c r="B29" s="4" t="s">
        <v>31</v>
      </c>
    </row>
    <row r="30" ht="14.25" customHeight="1">
      <c r="B30" s="4" t="s">
        <v>32</v>
      </c>
    </row>
    <row r="31" ht="14.25" customHeight="1">
      <c r="B31" s="4" t="s">
        <v>33</v>
      </c>
    </row>
    <row r="32" ht="14.25" customHeight="1">
      <c r="B32" s="4" t="s">
        <v>34</v>
      </c>
    </row>
    <row r="33" ht="14.25" customHeight="1">
      <c r="B33" s="4" t="s">
        <v>35</v>
      </c>
    </row>
    <row r="34" ht="14.25" customHeight="1">
      <c r="B34" s="4" t="s">
        <v>36</v>
      </c>
    </row>
    <row r="35" ht="14.25" customHeight="1">
      <c r="B35" s="4" t="s">
        <v>37</v>
      </c>
    </row>
    <row r="36" ht="14.25" customHeight="1">
      <c r="B36" s="4" t="s">
        <v>38</v>
      </c>
    </row>
    <row r="37" ht="14.25" customHeight="1">
      <c r="B37" s="4" t="s">
        <v>39</v>
      </c>
    </row>
    <row r="38" ht="14.25" customHeight="1">
      <c r="B38" s="4" t="s">
        <v>40</v>
      </c>
    </row>
    <row r="39" ht="14.25" customHeight="1">
      <c r="B39" s="4" t="s">
        <v>41</v>
      </c>
    </row>
    <row r="40" ht="14.25" customHeight="1">
      <c r="B40" s="4" t="s">
        <v>42</v>
      </c>
    </row>
    <row r="41" ht="14.25" customHeight="1">
      <c r="B41" s="4" t="s">
        <v>43</v>
      </c>
    </row>
    <row r="42" ht="14.25" customHeight="1">
      <c r="B42" s="4" t="s">
        <v>44</v>
      </c>
    </row>
    <row r="43" ht="14.25" customHeight="1">
      <c r="B43" s="4" t="s">
        <v>45</v>
      </c>
    </row>
    <row r="44" ht="14.25" customHeight="1">
      <c r="B44" s="4" t="s">
        <v>46</v>
      </c>
    </row>
    <row r="45" ht="14.25" customHeight="1">
      <c r="B45" s="4" t="s">
        <v>47</v>
      </c>
    </row>
    <row r="46" ht="14.25" customHeight="1">
      <c r="B46" s="4" t="s">
        <v>48</v>
      </c>
    </row>
    <row r="47" ht="14.25" customHeight="1">
      <c r="B47" s="4" t="s">
        <v>49</v>
      </c>
    </row>
    <row r="48" ht="14.25" customHeight="1">
      <c r="B48" s="4" t="s">
        <v>50</v>
      </c>
    </row>
    <row r="49" ht="14.25" customHeight="1">
      <c r="B49" s="4" t="s">
        <v>51</v>
      </c>
    </row>
    <row r="50" ht="14.25" customHeight="1">
      <c r="B50" s="4" t="s">
        <v>52</v>
      </c>
    </row>
    <row r="51" ht="14.25" customHeight="1">
      <c r="B51" s="4" t="s">
        <v>53</v>
      </c>
    </row>
    <row r="52" ht="14.25" customHeight="1">
      <c r="B52" s="4" t="s">
        <v>54</v>
      </c>
    </row>
    <row r="53" ht="14.25" customHeight="1">
      <c r="B53" s="4" t="s">
        <v>55</v>
      </c>
    </row>
    <row r="54" ht="14.25" customHeight="1">
      <c r="B54" s="4" t="s">
        <v>56</v>
      </c>
    </row>
    <row r="55" ht="14.25" customHeight="1">
      <c r="B55" s="4" t="s">
        <v>57</v>
      </c>
    </row>
    <row r="56" ht="14.25" customHeight="1">
      <c r="B56" s="4" t="s">
        <v>58</v>
      </c>
    </row>
    <row r="57" ht="14.25" customHeight="1">
      <c r="B57" s="4" t="s">
        <v>59</v>
      </c>
    </row>
    <row r="58" ht="14.25" customHeight="1">
      <c r="B58" s="4" t="s">
        <v>60</v>
      </c>
    </row>
    <row r="59" ht="14.25" customHeight="1">
      <c r="B59" s="4" t="s">
        <v>61</v>
      </c>
    </row>
    <row r="60" ht="14.25" customHeight="1">
      <c r="B60" s="4" t="s">
        <v>62</v>
      </c>
    </row>
    <row r="61" ht="14.25" customHeight="1">
      <c r="B61" s="4" t="s">
        <v>63</v>
      </c>
    </row>
    <row r="62" ht="14.25" customHeight="1">
      <c r="B62" s="4" t="s">
        <v>64</v>
      </c>
    </row>
    <row r="63" ht="14.25" customHeight="1">
      <c r="B63" s="4" t="s">
        <v>65</v>
      </c>
    </row>
    <row r="64" ht="14.25" customHeight="1">
      <c r="B64" s="4" t="s">
        <v>66</v>
      </c>
    </row>
    <row r="65" ht="14.25" customHeight="1">
      <c r="B65" s="4" t="s">
        <v>67</v>
      </c>
    </row>
    <row r="66" ht="14.25" customHeight="1">
      <c r="B66" s="4" t="s">
        <v>68</v>
      </c>
    </row>
    <row r="67" ht="14.25" customHeight="1">
      <c r="B67" s="4" t="s">
        <v>69</v>
      </c>
    </row>
    <row r="68" ht="14.25" customHeight="1">
      <c r="B68" s="4" t="s">
        <v>70</v>
      </c>
    </row>
    <row r="69" ht="14.25" customHeight="1">
      <c r="B69" s="4" t="s">
        <v>71</v>
      </c>
    </row>
    <row r="70" ht="14.25" customHeight="1">
      <c r="B70" s="4" t="s">
        <v>72</v>
      </c>
    </row>
    <row r="71" ht="14.25" customHeight="1">
      <c r="B71" s="4" t="s">
        <v>73</v>
      </c>
    </row>
    <row r="72" ht="14.25" customHeight="1">
      <c r="B72" s="4" t="s">
        <v>74</v>
      </c>
    </row>
    <row r="73" ht="14.25" customHeight="1">
      <c r="B73" s="4" t="s">
        <v>75</v>
      </c>
    </row>
    <row r="74" ht="14.25" customHeight="1">
      <c r="B74" s="4" t="s">
        <v>76</v>
      </c>
    </row>
    <row r="75" ht="14.25" customHeight="1">
      <c r="B75" s="4" t="s">
        <v>77</v>
      </c>
    </row>
    <row r="76" ht="14.25" customHeight="1">
      <c r="B76" s="4" t="s">
        <v>78</v>
      </c>
    </row>
    <row r="77" ht="14.25" customHeight="1">
      <c r="B77" s="4" t="s">
        <v>79</v>
      </c>
    </row>
    <row r="78" ht="14.25" customHeight="1">
      <c r="B78" s="4" t="s">
        <v>80</v>
      </c>
    </row>
    <row r="79" ht="14.25" customHeight="1">
      <c r="B79" s="4" t="s">
        <v>81</v>
      </c>
    </row>
    <row r="80" ht="14.25" customHeight="1">
      <c r="B80" s="4" t="s">
        <v>82</v>
      </c>
    </row>
    <row r="81" ht="14.25" customHeight="1">
      <c r="B81" s="4" t="s">
        <v>83</v>
      </c>
    </row>
    <row r="82" ht="14.25" customHeight="1">
      <c r="B82" s="4" t="s">
        <v>84</v>
      </c>
    </row>
    <row r="83" ht="14.25" customHeight="1">
      <c r="B83" s="4" t="s">
        <v>85</v>
      </c>
    </row>
    <row r="84" ht="14.25" customHeight="1">
      <c r="B84" s="4" t="s">
        <v>86</v>
      </c>
    </row>
    <row r="85" ht="14.25" customHeight="1">
      <c r="B85" s="4" t="s">
        <v>87</v>
      </c>
    </row>
    <row r="86" ht="14.25" customHeight="1">
      <c r="B86" s="4" t="s">
        <v>88</v>
      </c>
    </row>
    <row r="87" ht="14.25" customHeight="1">
      <c r="B87" s="4" t="s">
        <v>89</v>
      </c>
    </row>
    <row r="88" ht="14.25" customHeight="1">
      <c r="B88" s="4" t="s">
        <v>90</v>
      </c>
    </row>
    <row r="89" ht="14.25" customHeight="1">
      <c r="B89" s="4" t="s">
        <v>91</v>
      </c>
    </row>
    <row r="90" ht="14.25" customHeight="1">
      <c r="B90" s="4" t="s">
        <v>92</v>
      </c>
    </row>
    <row r="91" ht="14.25" customHeight="1">
      <c r="B91" s="4" t="s">
        <v>93</v>
      </c>
    </row>
    <row r="92" ht="14.25" customHeight="1">
      <c r="B92" s="4" t="s">
        <v>94</v>
      </c>
    </row>
    <row r="93" ht="14.25" customHeight="1">
      <c r="B93" s="4" t="s">
        <v>95</v>
      </c>
    </row>
    <row r="94" ht="14.25" customHeight="1">
      <c r="B94" s="4" t="s">
        <v>96</v>
      </c>
    </row>
    <row r="95" ht="14.25" customHeight="1">
      <c r="B95" s="4" t="s">
        <v>97</v>
      </c>
    </row>
    <row r="96" ht="14.25" customHeight="1">
      <c r="B96" s="4" t="s">
        <v>98</v>
      </c>
    </row>
    <row r="97" ht="14.25" customHeight="1">
      <c r="B97" s="4" t="s">
        <v>99</v>
      </c>
    </row>
    <row r="98" ht="14.25" customHeight="1">
      <c r="B98" s="4" t="s">
        <v>100</v>
      </c>
    </row>
    <row r="99" ht="14.25" customHeight="1">
      <c r="B99" s="4" t="s">
        <v>101</v>
      </c>
    </row>
    <row r="100" ht="14.25" customHeight="1">
      <c r="B100" s="4" t="s">
        <v>102</v>
      </c>
    </row>
    <row r="101" ht="14.25" customHeight="1">
      <c r="B101" s="4" t="s">
        <v>103</v>
      </c>
    </row>
    <row r="102" ht="14.25" customHeight="1">
      <c r="B102" s="4" t="s">
        <v>104</v>
      </c>
    </row>
    <row r="103" ht="14.25" customHeight="1">
      <c r="B103" s="4" t="s">
        <v>105</v>
      </c>
    </row>
    <row r="104" ht="14.25" customHeight="1">
      <c r="B104" s="4" t="s">
        <v>106</v>
      </c>
    </row>
    <row r="105" ht="14.25" customHeight="1">
      <c r="B105" s="4" t="s">
        <v>107</v>
      </c>
    </row>
    <row r="106" ht="14.25" customHeight="1">
      <c r="B106" s="4" t="s">
        <v>108</v>
      </c>
    </row>
    <row r="107" ht="14.25" customHeight="1">
      <c r="B107" s="4" t="s">
        <v>109</v>
      </c>
    </row>
    <row r="108" ht="14.25" customHeight="1">
      <c r="B108" s="4" t="s">
        <v>110</v>
      </c>
    </row>
    <row r="109" ht="14.25" customHeight="1">
      <c r="B109" s="4" t="s">
        <v>111</v>
      </c>
    </row>
    <row r="110" ht="14.25" customHeight="1">
      <c r="B110" s="4" t="s">
        <v>112</v>
      </c>
    </row>
    <row r="111" ht="14.25" customHeight="1">
      <c r="B111" s="4" t="s">
        <v>113</v>
      </c>
    </row>
    <row r="112" ht="14.25" customHeight="1">
      <c r="B112" s="4" t="s">
        <v>114</v>
      </c>
    </row>
    <row r="113" ht="14.25" customHeight="1">
      <c r="B113" s="4" t="s">
        <v>115</v>
      </c>
    </row>
    <row r="114" ht="14.25" customHeight="1">
      <c r="B114" s="4" t="s">
        <v>116</v>
      </c>
    </row>
    <row r="115" ht="14.25" customHeight="1">
      <c r="B115" s="4" t="s">
        <v>117</v>
      </c>
    </row>
    <row r="116" ht="14.25" customHeight="1">
      <c r="B116" s="4" t="s">
        <v>118</v>
      </c>
    </row>
    <row r="117" ht="14.25" customHeight="1">
      <c r="A117" s="1" t="s">
        <v>119</v>
      </c>
      <c r="B117" s="4">
        <v>1.0</v>
      </c>
    </row>
    <row r="118" ht="14.25" customHeight="1">
      <c r="B118" s="4">
        <v>2.0</v>
      </c>
    </row>
    <row r="119" ht="14.25" customHeight="1">
      <c r="B119" s="4">
        <v>3.0</v>
      </c>
    </row>
    <row r="120" ht="14.25" customHeight="1">
      <c r="B120" s="4">
        <v>4.0</v>
      </c>
    </row>
    <row r="121" ht="14.25" customHeight="1">
      <c r="B121" s="4">
        <v>5.0</v>
      </c>
    </row>
    <row r="122" ht="14.25" customHeight="1">
      <c r="B122" s="4">
        <v>6.0</v>
      </c>
    </row>
    <row r="123" ht="14.25" customHeight="1">
      <c r="B123" s="4">
        <v>7.0</v>
      </c>
    </row>
    <row r="124" ht="14.25" customHeight="1">
      <c r="B124" s="4">
        <v>8.0</v>
      </c>
    </row>
    <row r="125" ht="14.25" customHeight="1">
      <c r="B125" s="4">
        <v>9.0</v>
      </c>
    </row>
    <row r="126" ht="14.25" customHeight="1">
      <c r="B126" s="4">
        <v>10.0</v>
      </c>
    </row>
    <row r="127" ht="14.25" customHeight="1">
      <c r="B127" s="4">
        <v>11.0</v>
      </c>
    </row>
    <row r="128" ht="14.25" customHeight="1">
      <c r="B128" s="4">
        <v>12.0</v>
      </c>
    </row>
    <row r="129" ht="14.25" customHeight="1">
      <c r="B129" s="4">
        <v>13.0</v>
      </c>
    </row>
    <row r="130" ht="14.25" customHeight="1">
      <c r="B130" s="4">
        <v>14.0</v>
      </c>
    </row>
    <row r="131" ht="14.25" customHeight="1">
      <c r="B131" s="4">
        <v>15.0</v>
      </c>
    </row>
    <row r="132" ht="14.25" customHeight="1">
      <c r="B132" s="4">
        <v>16.0</v>
      </c>
    </row>
    <row r="133" ht="14.25" customHeight="1">
      <c r="B133" s="4">
        <v>17.0</v>
      </c>
    </row>
    <row r="134" ht="14.25" customHeight="1">
      <c r="B134" s="4">
        <v>18.0</v>
      </c>
    </row>
    <row r="135" ht="14.25" customHeight="1">
      <c r="B135" s="4">
        <v>19.0</v>
      </c>
    </row>
    <row r="136" ht="14.25" customHeight="1">
      <c r="B136" s="4">
        <v>20.0</v>
      </c>
    </row>
    <row r="137" ht="14.25" customHeight="1">
      <c r="B137" s="4">
        <v>21.0</v>
      </c>
    </row>
    <row r="138" ht="14.25" customHeight="1">
      <c r="B138" s="4">
        <v>22.0</v>
      </c>
    </row>
    <row r="139" ht="14.25" customHeight="1">
      <c r="B139" s="4">
        <v>23.0</v>
      </c>
    </row>
    <row r="140" ht="14.25" customHeight="1">
      <c r="B140" s="4">
        <v>24.0</v>
      </c>
    </row>
    <row r="141" ht="14.25" customHeight="1">
      <c r="B141" s="4">
        <v>25.0</v>
      </c>
    </row>
    <row r="142" ht="14.25" customHeight="1">
      <c r="B142" s="4">
        <v>26.0</v>
      </c>
    </row>
    <row r="143" ht="14.25" customHeight="1">
      <c r="B143" s="4">
        <v>27.0</v>
      </c>
    </row>
    <row r="144" ht="14.25" customHeight="1">
      <c r="B144" s="4">
        <v>28.0</v>
      </c>
    </row>
    <row r="145" ht="14.25" customHeight="1">
      <c r="B145" s="4">
        <v>29.0</v>
      </c>
    </row>
    <row r="146" ht="14.25" customHeight="1">
      <c r="B146" s="4">
        <v>30.0</v>
      </c>
    </row>
    <row r="147" ht="14.25" customHeight="1">
      <c r="B147" s="4">
        <v>31.0</v>
      </c>
    </row>
    <row r="148" ht="14.25" customHeight="1">
      <c r="B148" s="4">
        <v>32.0</v>
      </c>
    </row>
    <row r="149" ht="14.25" customHeight="1">
      <c r="B149" s="4">
        <v>33.0</v>
      </c>
    </row>
    <row r="150" ht="14.25" customHeight="1">
      <c r="B150" s="4">
        <v>34.0</v>
      </c>
    </row>
    <row r="151" ht="14.25" customHeight="1">
      <c r="B151" s="4">
        <v>35.0</v>
      </c>
    </row>
    <row r="152" ht="14.25" customHeight="1">
      <c r="B152" s="4">
        <v>36.0</v>
      </c>
    </row>
    <row r="153" ht="14.25" customHeight="1">
      <c r="B153" s="4">
        <v>37.0</v>
      </c>
    </row>
    <row r="154" ht="14.25" customHeight="1">
      <c r="B154" s="4">
        <v>38.0</v>
      </c>
    </row>
    <row r="155" ht="14.25" customHeight="1">
      <c r="B155" s="4">
        <v>39.0</v>
      </c>
    </row>
    <row r="156" ht="14.25" customHeight="1">
      <c r="B156" s="4">
        <v>40.0</v>
      </c>
    </row>
    <row r="157" ht="14.25" customHeight="1">
      <c r="B157" s="4">
        <v>41.0</v>
      </c>
    </row>
    <row r="158" ht="14.25" customHeight="1">
      <c r="B158" s="4">
        <v>42.0</v>
      </c>
    </row>
    <row r="159" ht="14.25" customHeight="1">
      <c r="B159" s="4">
        <v>43.0</v>
      </c>
    </row>
    <row r="160" ht="14.25" customHeight="1">
      <c r="B160" s="4">
        <v>44.0</v>
      </c>
    </row>
    <row r="161" ht="14.25" customHeight="1">
      <c r="B161" s="4">
        <v>45.0</v>
      </c>
    </row>
    <row r="162" ht="14.25" customHeight="1">
      <c r="B162" s="4">
        <v>46.0</v>
      </c>
    </row>
    <row r="163" ht="14.25" customHeight="1">
      <c r="B163" s="4">
        <v>47.0</v>
      </c>
    </row>
    <row r="164" ht="14.25" customHeight="1">
      <c r="B164" s="4">
        <v>48.0</v>
      </c>
    </row>
    <row r="165" ht="14.25" customHeight="1">
      <c r="B165" s="4">
        <v>49.0</v>
      </c>
    </row>
    <row r="166" ht="14.25" customHeight="1">
      <c r="B166" s="4">
        <v>50.0</v>
      </c>
    </row>
    <row r="167" ht="14.25" customHeight="1">
      <c r="B167" s="4">
        <v>51.0</v>
      </c>
    </row>
    <row r="168" ht="14.25" customHeight="1">
      <c r="B168" s="4">
        <v>52.0</v>
      </c>
    </row>
    <row r="169" ht="14.25" customHeight="1">
      <c r="B169" s="4">
        <v>53.0</v>
      </c>
    </row>
    <row r="170" ht="14.25" customHeight="1">
      <c r="B170" s="4">
        <v>54.0</v>
      </c>
    </row>
    <row r="171" ht="14.25" customHeight="1">
      <c r="B171" s="4">
        <v>55.0</v>
      </c>
    </row>
    <row r="172" ht="14.25" customHeight="1">
      <c r="B172" s="4">
        <v>56.0</v>
      </c>
    </row>
    <row r="173" ht="14.25" customHeight="1">
      <c r="B173" s="4">
        <v>57.0</v>
      </c>
    </row>
    <row r="174" ht="14.25" customHeight="1">
      <c r="B174" s="4">
        <v>58.0</v>
      </c>
    </row>
    <row r="175" ht="14.25" customHeight="1">
      <c r="B175" s="4">
        <v>59.0</v>
      </c>
    </row>
    <row r="176" ht="14.25" customHeight="1">
      <c r="A176" s="1" t="s">
        <v>120</v>
      </c>
      <c r="B176" s="4"/>
    </row>
    <row r="177" ht="14.25" customHeight="1">
      <c r="B177" s="1" t="str">
        <f>IF(Sheet1!B33="every-15-mins"," at "&amp;Sheet1!B35,"")</f>
        <v> at 4</v>
      </c>
    </row>
    <row r="178" ht="14.25" customHeight="1">
      <c r="B178" s="1" t="str">
        <f>IF(Sheet1!B33="every-30-mins"," at "&amp;Sheet1!B36,"")</f>
        <v/>
      </c>
    </row>
    <row r="179" ht="14.25" customHeight="1">
      <c r="B179" s="1" t="str">
        <f>IF(Sheet1!B33="every-hour"," at "&amp;Sheet1!B37,"")</f>
        <v/>
      </c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8.63"/>
    <col customWidth="1" min="3" max="3" width="21.5"/>
    <col customWidth="1" min="4" max="4" width="88.38"/>
    <col customWidth="1" min="5" max="26" width="7.63"/>
  </cols>
  <sheetData>
    <row r="1" ht="14.25" customHeight="1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121</v>
      </c>
      <c r="B2" s="7" t="s">
        <v>122</v>
      </c>
      <c r="D2" s="1" t="str">
        <f>"set deviceconfig system ip-address "&amp;B2&amp;" netmask "&amp;B3&amp;" default-gateway "&amp;B4&amp;" dns-setting servers primary "&amp;B5&amp;" secondary "&amp;B6</f>
        <v>set deviceconfig system ip-address 192.168.100.1 netmask 255.255.255.248 default-gateway 172.30.200.1 dns-setting servers primary 8.8.8.8 secondary 4.2.2.2</v>
      </c>
    </row>
    <row r="3" ht="14.25" customHeight="1">
      <c r="A3" s="1" t="s">
        <v>123</v>
      </c>
      <c r="B3" s="7" t="s">
        <v>124</v>
      </c>
      <c r="D3" s="1" t="s">
        <v>125</v>
      </c>
    </row>
    <row r="4" ht="14.25" customHeight="1">
      <c r="A4" s="1" t="s">
        <v>126</v>
      </c>
      <c r="B4" s="8" t="s">
        <v>127</v>
      </c>
    </row>
    <row r="5" ht="14.25" customHeight="1">
      <c r="A5" s="1" t="s">
        <v>128</v>
      </c>
      <c r="B5" s="8" t="s">
        <v>129</v>
      </c>
    </row>
    <row r="6" ht="14.25" customHeight="1">
      <c r="A6" s="1" t="s">
        <v>130</v>
      </c>
      <c r="B6" s="8" t="s">
        <v>131</v>
      </c>
    </row>
    <row r="7" ht="14.25" customHeight="1">
      <c r="A7" s="1" t="s">
        <v>132</v>
      </c>
      <c r="B7" s="8" t="s">
        <v>133</v>
      </c>
      <c r="D7" s="1" t="str">
        <f>"set deviceconfig system ntp-servers primary-ntp-server ntp-server-address "&amp;B7</f>
        <v>set deviceconfig system ntp-servers primary-ntp-server ntp-server-address pool.ntp.org</v>
      </c>
    </row>
    <row r="8" ht="14.25" customHeight="1">
      <c r="A8" s="1" t="s">
        <v>134</v>
      </c>
      <c r="B8" s="8" t="s">
        <v>135</v>
      </c>
      <c r="D8" s="1" t="str">
        <f>"set deviceconfig system hostname "&amp;B8</f>
        <v>set deviceconfig system hostname LAB-VM-300</v>
      </c>
    </row>
    <row r="9" ht="14.25" customHeight="1">
      <c r="A9" s="1" t="s">
        <v>136</v>
      </c>
      <c r="B9" s="8" t="s">
        <v>137</v>
      </c>
      <c r="D9" s="1" t="str">
        <f>"set deviceconfig system domain "&amp;B9</f>
        <v>set deviceconfig system domain panwlabs.net</v>
      </c>
    </row>
    <row r="10" ht="14.25" customHeight="1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138</v>
      </c>
      <c r="B11" s="8" t="s">
        <v>139</v>
      </c>
      <c r="C11" s="8" t="s">
        <v>140</v>
      </c>
      <c r="D11" s="1" t="str">
        <f t="shared" ref="D11:D16" si="1">"set network interface ethernet "&amp;B11&amp;" layer3 ip "&amp;C11</f>
        <v>set network interface ethernet ethernet1/1 layer3 ip 10.10.100.10/24</v>
      </c>
    </row>
    <row r="12" ht="14.25" customHeight="1">
      <c r="A12" s="1" t="s">
        <v>141</v>
      </c>
      <c r="B12" s="8" t="s">
        <v>142</v>
      </c>
      <c r="C12" s="8" t="s">
        <v>143</v>
      </c>
      <c r="D12" s="1" t="str">
        <f t="shared" si="1"/>
        <v>set network interface ethernet ethernet1/2 layer3 ip 10.20.100.10/25</v>
      </c>
    </row>
    <row r="13" ht="14.25" customHeight="1">
      <c r="A13" s="1" t="s">
        <v>144</v>
      </c>
      <c r="B13" s="8" t="s">
        <v>145</v>
      </c>
      <c r="C13" s="8" t="s">
        <v>146</v>
      </c>
      <c r="D13" s="1" t="str">
        <f t="shared" si="1"/>
        <v>set network interface ethernet ethernet1/3 layer3 ip 10.30.100.10/26</v>
      </c>
    </row>
    <row r="14" ht="14.25" customHeight="1">
      <c r="A14" s="1" t="s">
        <v>147</v>
      </c>
      <c r="B14" s="8" t="s">
        <v>148</v>
      </c>
      <c r="C14" s="8" t="s">
        <v>149</v>
      </c>
      <c r="D14" s="1" t="str">
        <f t="shared" si="1"/>
        <v>set network interface ethernet ethernet1/4 layer3 ip 10.40.100.10/27</v>
      </c>
    </row>
    <row r="15" ht="14.25" customHeight="1">
      <c r="A15" s="1" t="s">
        <v>150</v>
      </c>
      <c r="B15" s="8" t="s">
        <v>151</v>
      </c>
      <c r="C15" s="8" t="s">
        <v>152</v>
      </c>
      <c r="D15" s="1" t="str">
        <f t="shared" si="1"/>
        <v>set network interface ethernet ethernet1/5 layer3 ip 10.50.100.10/28</v>
      </c>
    </row>
    <row r="16" ht="14.25" customHeight="1">
      <c r="A16" s="1" t="s">
        <v>153</v>
      </c>
      <c r="B16" s="8" t="s">
        <v>154</v>
      </c>
      <c r="C16" s="8" t="s">
        <v>155</v>
      </c>
      <c r="D16" s="1" t="str">
        <f t="shared" si="1"/>
        <v>set network interface ethernet ethernet1/6 layer3 ip 10.60.100.10/29</v>
      </c>
    </row>
    <row r="17" ht="14.25" customHeight="1">
      <c r="A17" s="1" t="s">
        <v>156</v>
      </c>
      <c r="B17" s="8" t="s">
        <v>139</v>
      </c>
      <c r="C17" s="8" t="s">
        <v>157</v>
      </c>
      <c r="D17" s="1" t="str">
        <f t="shared" ref="D17:D22" si="2">"set network virtual-router "&amp;C17&amp;" interface "&amp;B17</f>
        <v>set network virtual-router VR2 interface ethernet1/1</v>
      </c>
    </row>
    <row r="18" ht="14.25" customHeight="1">
      <c r="A18" s="1" t="s">
        <v>156</v>
      </c>
      <c r="B18" s="8" t="s">
        <v>142</v>
      </c>
      <c r="C18" s="8" t="str">
        <f t="shared" ref="C18:C22" si="3">C17</f>
        <v>VR2</v>
      </c>
      <c r="D18" s="1" t="str">
        <f t="shared" si="2"/>
        <v>set network virtual-router VR2 interface ethernet1/2</v>
      </c>
    </row>
    <row r="19" ht="14.25" customHeight="1">
      <c r="A19" s="1" t="s">
        <v>156</v>
      </c>
      <c r="B19" s="8" t="s">
        <v>145</v>
      </c>
      <c r="C19" s="8" t="str">
        <f t="shared" si="3"/>
        <v>VR2</v>
      </c>
      <c r="D19" s="1" t="str">
        <f t="shared" si="2"/>
        <v>set network virtual-router VR2 interface ethernet1/3</v>
      </c>
    </row>
    <row r="20" ht="14.25" customHeight="1">
      <c r="A20" s="1" t="s">
        <v>156</v>
      </c>
      <c r="B20" s="8" t="s">
        <v>148</v>
      </c>
      <c r="C20" s="8" t="str">
        <f t="shared" si="3"/>
        <v>VR2</v>
      </c>
      <c r="D20" s="1" t="str">
        <f t="shared" si="2"/>
        <v>set network virtual-router VR2 interface ethernet1/4</v>
      </c>
    </row>
    <row r="21" ht="14.25" customHeight="1">
      <c r="A21" s="1" t="s">
        <v>156</v>
      </c>
      <c r="B21" s="8" t="s">
        <v>151</v>
      </c>
      <c r="C21" s="8" t="str">
        <f t="shared" si="3"/>
        <v>VR2</v>
      </c>
      <c r="D21" s="1" t="str">
        <f t="shared" si="2"/>
        <v>set network virtual-router VR2 interface ethernet1/5</v>
      </c>
    </row>
    <row r="22" ht="14.25" customHeight="1">
      <c r="A22" s="1" t="s">
        <v>156</v>
      </c>
      <c r="B22" s="8" t="s">
        <v>154</v>
      </c>
      <c r="C22" s="8" t="str">
        <f t="shared" si="3"/>
        <v>VR2</v>
      </c>
      <c r="D22" s="1" t="str">
        <f t="shared" si="2"/>
        <v>set network virtual-router VR2 interface ethernet1/6</v>
      </c>
    </row>
    <row r="23" ht="14.25" customHeight="1">
      <c r="B23" s="8"/>
      <c r="C23" s="8"/>
    </row>
    <row r="24" ht="14.25" customHeight="1">
      <c r="B24" s="8"/>
      <c r="C24" s="8"/>
    </row>
    <row r="25" ht="14.25" customHeight="1">
      <c r="B25" s="8"/>
      <c r="C25" s="8"/>
    </row>
    <row r="26" ht="14.25" customHeight="1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t="s">
        <v>158</v>
      </c>
      <c r="B27" s="9" t="s">
        <v>38</v>
      </c>
      <c r="D27" s="1" t="str">
        <f>"set deviceconfig system update-schedule threats recurring "&amp;B28&amp;" at "&amp;Data!B14&amp;Data!B15&amp;" action "&amp;B31</f>
        <v>set deviceconfig system update-schedule threats recurring weekly at 03:45 day-of-week sunday action download-only</v>
      </c>
    </row>
    <row r="28" ht="14.25" customHeight="1">
      <c r="A28" s="1" t="s">
        <v>159</v>
      </c>
      <c r="B28" s="10" t="s">
        <v>21</v>
      </c>
    </row>
    <row r="29" ht="14.25" customHeight="1">
      <c r="A29" s="1" t="s">
        <v>160</v>
      </c>
      <c r="B29" s="9">
        <v>5.0</v>
      </c>
    </row>
    <row r="30" ht="14.25" customHeight="1">
      <c r="A30" t="s">
        <v>161</v>
      </c>
      <c r="B30" s="8" t="s">
        <v>9</v>
      </c>
    </row>
    <row r="31" ht="14.25" customHeight="1">
      <c r="A31" s="1" t="s">
        <v>162</v>
      </c>
      <c r="B31" s="9" t="s">
        <v>2</v>
      </c>
    </row>
    <row r="32" ht="14.25" customHeight="1">
      <c r="A32" s="5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163</v>
      </c>
      <c r="B33" s="12" t="s">
        <v>5</v>
      </c>
      <c r="D33" s="1" t="str">
        <f>"set deviceconfig system update-schedule wildfire recurring "&amp;B33&amp;Data!B177&amp;Data!B178&amp;Data!B179&amp;" action "&amp;B34</f>
        <v>set deviceconfig system update-schedule wildfire recurring every-15-mins at 4 action download-and-install</v>
      </c>
    </row>
    <row r="34" ht="14.25" customHeight="1">
      <c r="A34" s="1" t="s">
        <v>164</v>
      </c>
      <c r="B34" s="12" t="s">
        <v>1</v>
      </c>
    </row>
    <row r="35" ht="14.25" customHeight="1">
      <c r="A35" t="s">
        <v>165</v>
      </c>
      <c r="B35" s="8">
        <v>4.0</v>
      </c>
    </row>
    <row r="36" ht="14.25" customHeight="1">
      <c r="A36" s="1" t="s">
        <v>166</v>
      </c>
      <c r="B36" s="8">
        <v>22.0</v>
      </c>
    </row>
    <row r="37" ht="14.25" customHeight="1">
      <c r="A37" s="1" t="s">
        <v>167</v>
      </c>
      <c r="B37" s="8">
        <v>43.0</v>
      </c>
    </row>
    <row r="38" ht="14.25" customHeight="1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168</v>
      </c>
      <c r="B39" s="9" t="s">
        <v>36</v>
      </c>
      <c r="D39" s="1" t="str">
        <f>"set deviceconfig system update-schedule anti-virus recurring "&amp;B40&amp;" at "&amp;Data!B16&amp;Data!B17&amp;" action "&amp;B43</f>
        <v>set deviceconfig system update-schedule anti-virus recurring daily at 03:15 action download-only</v>
      </c>
    </row>
    <row r="40" ht="14.25" customHeight="1">
      <c r="A40" s="1" t="s">
        <v>169</v>
      </c>
      <c r="B40" s="12" t="s">
        <v>20</v>
      </c>
    </row>
    <row r="41" ht="14.25" customHeight="1">
      <c r="A41" s="1" t="s">
        <v>170</v>
      </c>
      <c r="B41" s="8">
        <v>46.0</v>
      </c>
    </row>
    <row r="42" ht="14.25" customHeight="1">
      <c r="A42" s="1" t="s">
        <v>161</v>
      </c>
      <c r="B42" s="8" t="s">
        <v>11</v>
      </c>
    </row>
    <row r="43" ht="14.25" customHeight="1">
      <c r="A43" s="1" t="s">
        <v>171</v>
      </c>
      <c r="B43" s="12" t="s">
        <v>2</v>
      </c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conditionalFormatting sqref="A29:B30">
    <cfRule type="expression" dxfId="0" priority="1">
      <formula>$B$28="daily"</formula>
    </cfRule>
  </conditionalFormatting>
  <conditionalFormatting sqref="A27:B27">
    <cfRule type="expression" dxfId="0" priority="2">
      <formula>$B$28="hourly"</formula>
    </cfRule>
  </conditionalFormatting>
  <conditionalFormatting sqref="A29:B29">
    <cfRule type="expression" dxfId="0" priority="3">
      <formula>$B$28="weekly"</formula>
    </cfRule>
  </conditionalFormatting>
  <conditionalFormatting sqref="A35:B37">
    <cfRule type="expression" dxfId="0" priority="4">
      <formula>$B$33="every-min"</formula>
    </cfRule>
  </conditionalFormatting>
  <conditionalFormatting sqref="A36:B37">
    <cfRule type="expression" dxfId="0" priority="5">
      <formula>$B$33="every-15-mins"</formula>
    </cfRule>
  </conditionalFormatting>
  <conditionalFormatting sqref="A35:B35 A37:B37">
    <cfRule type="expression" dxfId="0" priority="6">
      <formula>$B$33="every-30-mins"</formula>
    </cfRule>
  </conditionalFormatting>
  <conditionalFormatting sqref="A35:B36">
    <cfRule type="expression" dxfId="0" priority="7">
      <formula>$B$33="every-hour"</formula>
    </cfRule>
  </conditionalFormatting>
  <conditionalFormatting sqref="A42:B42">
    <cfRule type="expression" dxfId="0" priority="8">
      <formula>$B$40="hourly"</formula>
    </cfRule>
  </conditionalFormatting>
  <conditionalFormatting sqref="A41:B42">
    <cfRule type="expression" dxfId="0" priority="9">
      <formula>$B$40="daily"</formula>
    </cfRule>
  </conditionalFormatting>
  <conditionalFormatting sqref="A41:B41">
    <cfRule type="expression" dxfId="0" priority="10">
      <formula>$B$40="weekly"</formula>
    </cfRule>
  </conditionalFormatting>
  <dataValidations>
    <dataValidation type="list" allowBlank="1" showErrorMessage="1" sqref="B33">
      <formula1>Data!$B$3:$B$6</formula1>
    </dataValidation>
    <dataValidation type="list" allowBlank="1" showErrorMessage="1" sqref="B35">
      <formula1>Data!$B$117:$B$130</formula1>
    </dataValidation>
    <dataValidation type="list" allowBlank="1" showErrorMessage="1" sqref="B29 B41">
      <formula1>Data!$B$117:$B$175</formula1>
    </dataValidation>
    <dataValidation type="list" allowBlank="1" showErrorMessage="1" sqref="B28 B40">
      <formula1>Data!$B$18:$B$20</formula1>
    </dataValidation>
    <dataValidation type="list" allowBlank="1" showErrorMessage="1" sqref="B27 B39">
      <formula1>Data!$B$21:$B$116</formula1>
    </dataValidation>
    <dataValidation type="list" allowBlank="1" showErrorMessage="1" sqref="B31:B32 B34 B38 B43">
      <formula1>Data!$B$1:$B$2</formula1>
    </dataValidation>
    <dataValidation type="list" allowBlank="1" showErrorMessage="1" sqref="B37">
      <formula1>$B$135:$B$193</formula1>
    </dataValidation>
    <dataValidation type="list" allowBlank="1" showErrorMessage="1" sqref="B36">
      <formula1>Data!$B$117:$B$145</formula1>
    </dataValidation>
    <dataValidation type="list" allowBlank="1" showErrorMessage="1" sqref="B30 B42">
      <formula1>Data!$B$7:$B$13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2018-07-26T23:56:24Z</dcterms:created>
  <dc:creator>Mark Bowling</dc:creator>
</cp:coreProperties>
</file>