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neel4\Documents\GitHub\finance-journal-ui\tests-scenarios\personal-finance-ui-v1.0.0\10262024-r1\"/>
    </mc:Choice>
  </mc:AlternateContent>
  <xr:revisionPtr revIDLastSave="0" documentId="13_ncr:1_{D898A0D1-90F8-4164-9836-75742DF20FC3}" xr6:coauthVersionLast="47" xr6:coauthVersionMax="47" xr10:uidLastSave="{00000000-0000-0000-0000-000000000000}"/>
  <bookViews>
    <workbookView xWindow="-108" yWindow="-108" windowWidth="23256" windowHeight="12456" activeTab="3" xr2:uid="{4E973BB1-C3E5-4C21-BBD0-045E53E3A611}"/>
  </bookViews>
  <sheets>
    <sheet name="summary" sheetId="3" r:id="rId1"/>
    <sheet name="scenarios" sheetId="1" r:id="rId2"/>
    <sheet name="scenario steps" sheetId="2" r:id="rId3"/>
    <sheet name="Issues" sheetId="4" r:id="rId4"/>
  </sheets>
  <definedNames>
    <definedName name="_xlnm._FilterDatabase" localSheetId="1" hidden="1">scenarios!$A$1:$J$47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1" l="1"/>
  <c r="G8" i="1"/>
  <c r="E2" i="1"/>
  <c r="G2" i="1" s="1"/>
  <c r="G3" i="1"/>
  <c r="G7" i="1"/>
  <c r="G10" i="1"/>
  <c r="G5" i="1"/>
  <c r="G9" i="1"/>
  <c r="G6"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4" i="1"/>
  <c r="G45" i="1"/>
  <c r="G46" i="1"/>
  <c r="G47" i="1"/>
  <c r="G4" i="1"/>
  <c r="C13" i="3"/>
  <c r="E13" i="3"/>
  <c r="G13" i="3"/>
  <c r="C14" i="3"/>
  <c r="E14" i="3"/>
  <c r="G14" i="3"/>
  <c r="C15" i="3"/>
  <c r="E15" i="3"/>
  <c r="G15" i="3"/>
  <c r="C16" i="3"/>
  <c r="E16" i="3"/>
  <c r="G16" i="3"/>
  <c r="C17" i="3"/>
  <c r="E17" i="3"/>
  <c r="G17" i="3"/>
  <c r="H17" i="3" s="1"/>
  <c r="C18" i="3"/>
  <c r="D18" i="3" s="1"/>
  <c r="E18" i="3"/>
  <c r="G18" i="3"/>
  <c r="H18" i="3" s="1"/>
  <c r="C19" i="3"/>
  <c r="E19" i="3"/>
  <c r="G19" i="3"/>
  <c r="C20" i="3"/>
  <c r="E20" i="3"/>
  <c r="G20" i="3"/>
  <c r="H20" i="3" s="1"/>
  <c r="C21" i="3"/>
  <c r="D21" i="3" s="1"/>
  <c r="E21" i="3"/>
  <c r="F21" i="3" s="1"/>
  <c r="G21" i="3"/>
  <c r="H21" i="3" s="1"/>
  <c r="G12" i="3"/>
  <c r="H12" i="3" s="1"/>
  <c r="E12" i="3"/>
  <c r="F12" i="3" s="1"/>
  <c r="C12" i="3"/>
  <c r="D12" i="3" s="1"/>
  <c r="A13" i="3"/>
  <c r="A14" i="3"/>
  <c r="A15" i="3"/>
  <c r="A16" i="3"/>
  <c r="A17" i="3"/>
  <c r="A18" i="3"/>
  <c r="A19" i="3"/>
  <c r="A20" i="3"/>
  <c r="A21" i="3"/>
  <c r="A12" i="3"/>
  <c r="F17" i="3" l="1"/>
  <c r="D17" i="3"/>
  <c r="F20" i="3"/>
  <c r="F18" i="3"/>
  <c r="H13" i="3"/>
  <c r="F13" i="3"/>
  <c r="D13" i="3"/>
  <c r="H16" i="3"/>
  <c r="F16" i="3"/>
  <c r="D20" i="3"/>
  <c r="D16" i="3"/>
  <c r="H19" i="3"/>
  <c r="H15" i="3"/>
  <c r="F19" i="3"/>
  <c r="F15" i="3"/>
  <c r="D19" i="3"/>
  <c r="D15" i="3"/>
  <c r="H14" i="3"/>
  <c r="F14" i="3"/>
  <c r="D14" i="3"/>
</calcChain>
</file>

<file path=xl/sharedStrings.xml><?xml version="1.0" encoding="utf-8"?>
<sst xmlns="http://schemas.openxmlformats.org/spreadsheetml/2006/main" count="833" uniqueCount="411">
  <si>
    <t>Scenario Description</t>
  </si>
  <si>
    <t>page or component</t>
  </si>
  <si>
    <t>status
(PASS/ FAIL)</t>
  </si>
  <si>
    <t xml:space="preserve">number of scenarios </t>
  </si>
  <si>
    <t>page  / component</t>
  </si>
  <si>
    <t>PASS total</t>
  </si>
  <si>
    <t>FAIL total</t>
  </si>
  <si>
    <t>PASS %</t>
  </si>
  <si>
    <t>FAIL %</t>
  </si>
  <si>
    <t>Test Scenario Start date</t>
  </si>
  <si>
    <t>Test Scenario End date</t>
  </si>
  <si>
    <t>notes / comments</t>
  </si>
  <si>
    <t>Scenario Id</t>
  </si>
  <si>
    <t>Description</t>
  </si>
  <si>
    <t>steps</t>
  </si>
  <si>
    <t xml:space="preserve">Signup </t>
  </si>
  <si>
    <t>logout</t>
  </si>
  <si>
    <t>homepage</t>
  </si>
  <si>
    <t>login</t>
  </si>
  <si>
    <t>priority / group</t>
  </si>
  <si>
    <t>expenses table view</t>
  </si>
  <si>
    <t>expense</t>
  </si>
  <si>
    <t>add purchase</t>
  </si>
  <si>
    <t>expense,purchase</t>
  </si>
  <si>
    <t>add income</t>
  </si>
  <si>
    <t>expense,income</t>
  </si>
  <si>
    <t>add refund</t>
  </si>
  <si>
    <t>expense,refund</t>
  </si>
  <si>
    <t>payment account list</t>
  </si>
  <si>
    <t>pymtAcc</t>
  </si>
  <si>
    <t>add pymt acc</t>
  </si>
  <si>
    <t>g2</t>
  </si>
  <si>
    <t>g3</t>
  </si>
  <si>
    <t>g4</t>
  </si>
  <si>
    <t>view list of purchase types</t>
  </si>
  <si>
    <t>g5</t>
  </si>
  <si>
    <t>add purchase type</t>
  </si>
  <si>
    <t>update purchase type</t>
  </si>
  <si>
    <t>disable purchase type</t>
  </si>
  <si>
    <t>enable purchase type</t>
  </si>
  <si>
    <t>delete purchase type</t>
  </si>
  <si>
    <t>view list of income types</t>
  </si>
  <si>
    <t>g6</t>
  </si>
  <si>
    <t>add income type</t>
  </si>
  <si>
    <t>update income type</t>
  </si>
  <si>
    <t>disable income type</t>
  </si>
  <si>
    <t>enable income type</t>
  </si>
  <si>
    <t>delete income type</t>
  </si>
  <si>
    <t>g7</t>
  </si>
  <si>
    <t>g8</t>
  </si>
  <si>
    <t>g9</t>
  </si>
  <si>
    <t>g10</t>
  </si>
  <si>
    <t>g11</t>
  </si>
  <si>
    <t>g12</t>
  </si>
  <si>
    <t>view list of refund reasons</t>
  </si>
  <si>
    <t>add refund reason</t>
  </si>
  <si>
    <t>update refund reason</t>
  </si>
  <si>
    <t>disable refund reason</t>
  </si>
  <si>
    <t>enable refund reason</t>
  </si>
  <si>
    <t>delete refund reason</t>
  </si>
  <si>
    <t>view list of pymt acc types</t>
  </si>
  <si>
    <t>add pymt acc type</t>
  </si>
  <si>
    <t>g13</t>
  </si>
  <si>
    <t>update pymt acc type</t>
  </si>
  <si>
    <t>disable pymt acc type</t>
  </si>
  <si>
    <t>enable pymt acc type</t>
  </si>
  <si>
    <t>delete pymt acc type</t>
  </si>
  <si>
    <t>view profile settings</t>
  </si>
  <si>
    <t>purchase,settings</t>
  </si>
  <si>
    <t>income,settings</t>
  </si>
  <si>
    <t>refund,settings</t>
  </si>
  <si>
    <t>pymtAcc,settings</t>
  </si>
  <si>
    <t>settings</t>
  </si>
  <si>
    <t>view security settings</t>
  </si>
  <si>
    <t>add purchase with new purchase type and pymt acc type</t>
  </si>
  <si>
    <t>update purchase with subitems and receipts</t>
  </si>
  <si>
    <t>delete purchase</t>
  </si>
  <si>
    <t>view receipts on list expense page</t>
  </si>
  <si>
    <t>add income with new income type and pymt acc type</t>
  </si>
  <si>
    <t>update income with subitems and receipts</t>
  </si>
  <si>
    <t>delete income</t>
  </si>
  <si>
    <t>add refund with new refund reason and pymt acc type</t>
  </si>
  <si>
    <t>update refund with subitems and receipts</t>
  </si>
  <si>
    <t>view stats total</t>
  </si>
  <si>
    <t>homepage,stats</t>
  </si>
  <si>
    <t>start execution timestamp</t>
  </si>
  <si>
    <t>end execution timestamp</t>
  </si>
  <si>
    <t>duration</t>
  </si>
  <si>
    <t>ft1</t>
  </si>
  <si>
    <t>ft2</t>
  </si>
  <si>
    <t>ft3</t>
  </si>
  <si>
    <t>ft6</t>
  </si>
  <si>
    <t>ft7</t>
  </si>
  <si>
    <t>ft8</t>
  </si>
  <si>
    <t>ft9</t>
  </si>
  <si>
    <t>ft10</t>
  </si>
  <si>
    <t>ft11</t>
  </si>
  <si>
    <t>ft12</t>
  </si>
  <si>
    <t>ft13</t>
  </si>
  <si>
    <t>ft14</t>
  </si>
  <si>
    <t>ft15</t>
  </si>
  <si>
    <t>ft16</t>
  </si>
  <si>
    <t>ft17</t>
  </si>
  <si>
    <t>ft18</t>
  </si>
  <si>
    <t>ft19</t>
  </si>
  <si>
    <t>ft20</t>
  </si>
  <si>
    <t>ft21</t>
  </si>
  <si>
    <t>ft22</t>
  </si>
  <si>
    <t>ft23</t>
  </si>
  <si>
    <t>ft24</t>
  </si>
  <si>
    <t>ft25</t>
  </si>
  <si>
    <t>ft26</t>
  </si>
  <si>
    <t>ft27</t>
  </si>
  <si>
    <t>ft28</t>
  </si>
  <si>
    <t>ft29</t>
  </si>
  <si>
    <t>ft30</t>
  </si>
  <si>
    <t>ft31</t>
  </si>
  <si>
    <t>ft32</t>
  </si>
  <si>
    <t>ft33</t>
  </si>
  <si>
    <t>ft34</t>
  </si>
  <si>
    <t>ft35</t>
  </si>
  <si>
    <t>ft36</t>
  </si>
  <si>
    <t>ft37</t>
  </si>
  <si>
    <t>ft38</t>
  </si>
  <si>
    <t>ft39</t>
  </si>
  <si>
    <t>ft40</t>
  </si>
  <si>
    <t>ft41</t>
  </si>
  <si>
    <t>ft42</t>
  </si>
  <si>
    <t>ft43</t>
  </si>
  <si>
    <t>ft44</t>
  </si>
  <si>
    <t>ft45</t>
  </si>
  <si>
    <t>ft46</t>
  </si>
  <si>
    <t>ft47</t>
  </si>
  <si>
    <t>ft48</t>
  </si>
  <si>
    <t>g10,g11,g12</t>
  </si>
  <si>
    <t xml:space="preserve">navigate to url, /signup </t>
  </si>
  <si>
    <t>fill out all details such without any error</t>
  </si>
  <si>
    <t>click on sign up button</t>
  </si>
  <si>
    <t xml:space="preserve">verify home page is loaded </t>
  </si>
  <si>
    <t>verify welcome message and logout link</t>
  </si>
  <si>
    <t>user is already logged in and on homepage</t>
  </si>
  <si>
    <t>click on logout link</t>
  </si>
  <si>
    <t>logout message should be displayed</t>
  </si>
  <si>
    <t>login and signup options are available</t>
  </si>
  <si>
    <t>verify login and signup options are not displayed</t>
  </si>
  <si>
    <t>user is not logged in. login and signup options are available</t>
  </si>
  <si>
    <t xml:space="preserve">fill out details </t>
  </si>
  <si>
    <t>navigate to url, /login</t>
  </si>
  <si>
    <t>click on logout button</t>
  </si>
  <si>
    <t>signup,homepage</t>
  </si>
  <si>
    <t>login,homepage</t>
  </si>
  <si>
    <t xml:space="preserve">user is logged in and on homepage </t>
  </si>
  <si>
    <t>navigate to expense page</t>
  </si>
  <si>
    <t>verify list of expenses are displayed if there are any</t>
  </si>
  <si>
    <t>verify no expense message is displayed if there are none</t>
  </si>
  <si>
    <t>click on add purchase button</t>
  </si>
  <si>
    <t>the form is displayed with no values selected and fields are with blank values</t>
  </si>
  <si>
    <t>fill out details - billname, amount, purchase type, pymt acc, tags, person tagging.</t>
  </si>
  <si>
    <t>click add / save button</t>
  </si>
  <si>
    <t>verify purchase is added to list</t>
  </si>
  <si>
    <t>click on add income button</t>
  </si>
  <si>
    <t>fill out details - billname, amount, income type, pymt acc, tags, person tagging.</t>
  </si>
  <si>
    <t>verify income is added to list</t>
  </si>
  <si>
    <t>click on add refund button</t>
  </si>
  <si>
    <t>fill out details - billname, amount, refund reason, pymt acc, tags, person tagging, purchase.</t>
  </si>
  <si>
    <t>verify refund is added to list</t>
  </si>
  <si>
    <t xml:space="preserve">add refund </t>
  </si>
  <si>
    <t>navigate to pymt acc page</t>
  </si>
  <si>
    <t>click on add pymt acc button</t>
  </si>
  <si>
    <t>fill out details - shortname, account name, masked account id, pymt account type, tags</t>
  </si>
  <si>
    <t>verify pymt account is added to list.</t>
  </si>
  <si>
    <t>verify pymt account is shown in dropdown of add purchase</t>
  </si>
  <si>
    <t>verify list of pymt accounts are displayed if there are any</t>
  </si>
  <si>
    <t>navigate to settings page</t>
  </si>
  <si>
    <t>click on purchase types link from sidebar</t>
  </si>
  <si>
    <t>verify list is displayed if there are any</t>
  </si>
  <si>
    <t>verify message is displayed if there are none</t>
  </si>
  <si>
    <t>verify toggle button is default to enable</t>
  </si>
  <si>
    <t>verify add button displayed</t>
  </si>
  <si>
    <t>verify "..." is displayed and upon hovering it menu options are displayed</t>
  </si>
  <si>
    <t>verify view button is displayed.</t>
  </si>
  <si>
    <t>click on add button</t>
  </si>
  <si>
    <t>verify form fields are blank values and no selections.</t>
  </si>
  <si>
    <t>fill out details - name, value, tags</t>
  </si>
  <si>
    <t>verify added purchase type is list</t>
  </si>
  <si>
    <t>verify added purchase type is enabled</t>
  </si>
  <si>
    <t>click edit button on purchase type</t>
  </si>
  <si>
    <t>click save button</t>
  </si>
  <si>
    <t>verify updated purchase type is list</t>
  </si>
  <si>
    <t>click on disable menu option of purchase type</t>
  </si>
  <si>
    <t>verify purchase type disappears as toggle is to display enable list</t>
  </si>
  <si>
    <t>verify purchase type displays disabled</t>
  </si>
  <si>
    <t>click on enable menu option of purchase type</t>
  </si>
  <si>
    <t>verify purchase type displays enabled</t>
  </si>
  <si>
    <t>navigate to purchase type settings page</t>
  </si>
  <si>
    <t xml:space="preserve">click on view button </t>
  </si>
  <si>
    <t>verify delete button is enabled and disaplyed</t>
  </si>
  <si>
    <t>click delete button</t>
  </si>
  <si>
    <t>home page URL:</t>
  </si>
  <si>
    <t>environment</t>
  </si>
  <si>
    <t>click on income types link from sidebar</t>
  </si>
  <si>
    <t>navigate to income type settings page</t>
  </si>
  <si>
    <t>verify added income type is list</t>
  </si>
  <si>
    <t>verify added income type is enabled</t>
  </si>
  <si>
    <t>click edit button on income type</t>
  </si>
  <si>
    <t>verify updated income type is list</t>
  </si>
  <si>
    <t>click on disable menu option of income type</t>
  </si>
  <si>
    <t>verify income type disappears as toggle is to display enable list</t>
  </si>
  <si>
    <t>verify income type displays disabled</t>
  </si>
  <si>
    <t>click on enable menu option of income type</t>
  </si>
  <si>
    <t>verify income type displays enabled</t>
  </si>
  <si>
    <t>verify income type is disappeared from both enabled and disabled list</t>
  </si>
  <si>
    <t>click on refund reasons link from sidebar</t>
  </si>
  <si>
    <t>navigate to refund reason settings page</t>
  </si>
  <si>
    <t>verify added refund reason is list</t>
  </si>
  <si>
    <t>verify added refund reason is enabled</t>
  </si>
  <si>
    <t>click edit button on refund reason</t>
  </si>
  <si>
    <t>verify updated refund reason is list</t>
  </si>
  <si>
    <t>click on disable menu option of refund reason</t>
  </si>
  <si>
    <t>verify refund reason disappears as toggle is to display enable list</t>
  </si>
  <si>
    <t>verify refund reason displays disabled</t>
  </si>
  <si>
    <t>click on enable menu option of refund reason</t>
  </si>
  <si>
    <t>verify refund reason displays enabled</t>
  </si>
  <si>
    <t>verify refund reason is disappeared from both enabled and disabled list</t>
  </si>
  <si>
    <t>navigate to pymt account type settings page</t>
  </si>
  <si>
    <t>click on pymt account types link from sidebar</t>
  </si>
  <si>
    <t>verify added pymt acc type is list</t>
  </si>
  <si>
    <t>verify added pymt acc type is enabled</t>
  </si>
  <si>
    <t>navigate to pymt acc type settings page</t>
  </si>
  <si>
    <t>click edit button on pymt acc type</t>
  </si>
  <si>
    <t>verify updated pymt acc type is list</t>
  </si>
  <si>
    <t>click on disable menu option of pymt acc type</t>
  </si>
  <si>
    <t>verify pymt acc type disappears as toggle is to display enable list</t>
  </si>
  <si>
    <t>verify pymt acc type displays disabled</t>
  </si>
  <si>
    <t>click on enable menu option of pymt acc type</t>
  </si>
  <si>
    <t>verify pymt acc type displays enabled</t>
  </si>
  <si>
    <t>verify pymt acc type is disappeared from both enabled and disabled list</t>
  </si>
  <si>
    <t>click on profile link from sidebar</t>
  </si>
  <si>
    <t>verify currency profile is displayed</t>
  </si>
  <si>
    <t>click on security link from sidebar</t>
  </si>
  <si>
    <t>verify email id is displayed</t>
  </si>
  <si>
    <t>verify change password button is enabled</t>
  </si>
  <si>
    <t>verify delete account button is enabled</t>
  </si>
  <si>
    <t>fill out details - billname, amount, purchase type, pymt acc, tags, person tagging. Make sure to select newly added purchase type and pymt acc.</t>
  </si>
  <si>
    <t>navigate to expense list view page</t>
  </si>
  <si>
    <t xml:space="preserve">click on edit / update action on any purchase </t>
  </si>
  <si>
    <t>verify form fields are populated with details of selected purchase</t>
  </si>
  <si>
    <t>click on purchase items to expand the edit section.</t>
  </si>
  <si>
    <t>verify 1 row is empty</t>
  </si>
  <si>
    <t>fill out details on empty row</t>
  </si>
  <si>
    <t>click on update / save button</t>
  </si>
  <si>
    <t>verify updated purchase detail is displayed in list</t>
  </si>
  <si>
    <t>click on upload receipt button.</t>
  </si>
  <si>
    <t>click on upload and select new image file. Or drag image file</t>
  </si>
  <si>
    <t>after new image thumbnail is displayed, click on close the section.</t>
  </si>
  <si>
    <t>verify number of receipts are displayed correctly. Number is increased before image uploaded.</t>
  </si>
  <si>
    <t>click on view receipts action</t>
  </si>
  <si>
    <t xml:space="preserve">verify image is displayed in full screen. </t>
  </si>
  <si>
    <t>click on zoom in and zoom out button to rescale images.</t>
  </si>
  <si>
    <t xml:space="preserve">click on close image </t>
  </si>
  <si>
    <t>verify expense list view page is displayed</t>
  </si>
  <si>
    <t>click on delete action for selected purchase</t>
  </si>
  <si>
    <t>click on yes / confirm button</t>
  </si>
  <si>
    <t>verify purchase is deleted. The deleted purchase is not displayed in list</t>
  </si>
  <si>
    <t>fill out details - billname, amount, income type, pymt acc, tags, person tagging. Make sure to select newly added income type and pymt acc.</t>
  </si>
  <si>
    <t>click on edit / update action on any income</t>
  </si>
  <si>
    <t>verify form fields are populated with details of selected income</t>
  </si>
  <si>
    <t>update income with receipts</t>
  </si>
  <si>
    <t>click on delete action for selected income</t>
  </si>
  <si>
    <t>verify income is deleted. The deleted income is not displayed in list</t>
  </si>
  <si>
    <t>fill out details - billname, amount, refund reason, pymt acc, tags, person tagging. Make sure to select newly added refund reason and pymt acc.</t>
  </si>
  <si>
    <t>update refund with receipts</t>
  </si>
  <si>
    <t>click on edit / update action on any refund</t>
  </si>
  <si>
    <t>verify form fields are populated with details of selected refund</t>
  </si>
  <si>
    <t>verify updated income detail is displayed in list</t>
  </si>
  <si>
    <t>verify updated refund detail is displayed in list</t>
  </si>
  <si>
    <t>click on delete action for selected refund</t>
  </si>
  <si>
    <t>verify refund is deleted. The deleted refund is not displayed in list</t>
  </si>
  <si>
    <t>navigate to homepage, if user is logged in</t>
  </si>
  <si>
    <t>verify stats section is displayed</t>
  </si>
  <si>
    <t>verify purchase, refund and income total as well as monthly average amounts are displayed.</t>
  </si>
  <si>
    <t>aws-local</t>
  </si>
  <si>
    <t>https://d2qkuenos5agmp.cloudfront.net/personal-finance</t>
  </si>
  <si>
    <t>Note:</t>
  </si>
  <si>
    <t>before starting test, Browser IndexDB, sessionData and localData are deleted to start fresh.</t>
  </si>
  <si>
    <t>screenshot folder path</t>
  </si>
  <si>
    <t>fill out details - name, description, tags</t>
  </si>
  <si>
    <t>Issues?</t>
  </si>
  <si>
    <t>verify name is displayed and change name button is enabled.</t>
  </si>
  <si>
    <t>change toggle to display all list</t>
  </si>
  <si>
    <t>verify purchase type is disappeared from all list</t>
  </si>
  <si>
    <t>change toggle to display in all list</t>
  </si>
  <si>
    <t>Issue Id</t>
  </si>
  <si>
    <t>Scenario Ids</t>
  </si>
  <si>
    <t>iss1</t>
  </si>
  <si>
    <t>Issue Description</t>
  </si>
  <si>
    <t>ft1,ft3</t>
  </si>
  <si>
    <t>after successful signup and login, secured homepage redirects to login page.</t>
  </si>
  <si>
    <t>iss2</t>
  </si>
  <si>
    <t>after clicking logout, logout message is displayed. But secure navigation links are displayed for a second or 2. after that login and signup links are available</t>
  </si>
  <si>
    <t>iss3</t>
  </si>
  <si>
    <t>navigating to expenses view list page gives error and no expense message. Since there are no expenses, no expense message is expected, but not error</t>
  </si>
  <si>
    <t>iss4</t>
  </si>
  <si>
    <t>navigating to pymt acc view list page gives error.</t>
  </si>
  <si>
    <t>pymt acc</t>
  </si>
  <si>
    <t>iss5</t>
  </si>
  <si>
    <t xml:space="preserve">income type view list page incorrect button and menu formats. </t>
  </si>
  <si>
    <t>income type,settings</t>
  </si>
  <si>
    <t>related to?</t>
  </si>
  <si>
    <t>UI</t>
  </si>
  <si>
    <t>backend api</t>
  </si>
  <si>
    <t>resolution</t>
  </si>
  <si>
    <t>stats api were not white listed, so api calls were responding with 403 forbidden error</t>
  </si>
  <si>
    <t>currency profile config was not accessible. Configtype table name not passed as env value and grant access not given</t>
  </si>
  <si>
    <t>mistyped variable references, so instead menu actions were showing as buttons.</t>
  </si>
  <si>
    <t>.\screenshots</t>
  </si>
  <si>
    <t>10172024-r1</t>
  </si>
  <si>
    <t xml:space="preserve">previous execution run reference </t>
  </si>
  <si>
    <t>signup</t>
  </si>
  <si>
    <t>purchase</t>
  </si>
  <si>
    <t>income</t>
  </si>
  <si>
    <t>refund</t>
  </si>
  <si>
    <t>stats</t>
  </si>
  <si>
    <t>NA total</t>
  </si>
  <si>
    <t>NA %</t>
  </si>
  <si>
    <t>NA</t>
  </si>
  <si>
    <t>PASS</t>
  </si>
  <si>
    <t>yes</t>
  </si>
  <si>
    <t>after logout, we login without reload of browser in few sec, gives unauthorise error. Probably session is not clear.</t>
  </si>
  <si>
    <t>FAIL</t>
  </si>
  <si>
    <t>iss6</t>
  </si>
  <si>
    <t>UI or backend</t>
  </si>
  <si>
    <t>iss7</t>
  </si>
  <si>
    <t>iss8</t>
  </si>
  <si>
    <t xml:space="preserve">pymtAcc dropdown has &amp;#10 and &amp;#13 instead of converted to multiline chars in info tooltip. </t>
  </si>
  <si>
    <t>ft7,ft8,ft9</t>
  </si>
  <si>
    <t xml:space="preserve">Got error purchaseDate missing even though there is selected value. </t>
  </si>
  <si>
    <t>clicking on Cancel button on add Purchase page, takes time to goto list page.</t>
  </si>
  <si>
    <t>iss9</t>
  </si>
  <si>
    <t>getting unknown error while adding income.</t>
  </si>
  <si>
    <t>iss10</t>
  </si>
  <si>
    <t>iss11</t>
  </si>
  <si>
    <t>add button is enable, but not taking any action. No error is displayed on UI.</t>
  </si>
  <si>
    <t>clicking on Cancel button 1st time immediately tok back to expense list page. After came back to add refund page and clicked cancel again, took time to go back to list page unlike first time clicked on cancel on add refund page.</t>
  </si>
  <si>
    <t>iss12</t>
  </si>
  <si>
    <t>iss13</t>
  </si>
  <si>
    <t>when there are no pymt acc added, and navigated to pymt acc list page. Cash was displayed. But when new pymt acc was added cash acc is disappeared from list.</t>
  </si>
  <si>
    <t>iss14</t>
  </si>
  <si>
    <t>replaced line caret return codes with whitespaces</t>
  </si>
  <si>
    <t xml:space="preserve">querying with both enable and immutable status since immutable is treated same as enable. </t>
  </si>
  <si>
    <t>added config description as tooltip</t>
  </si>
  <si>
    <t>iss15</t>
  </si>
  <si>
    <t>get list of tags api getting called even if not required during viewing the expense list page</t>
  </si>
  <si>
    <t>iss16</t>
  </si>
  <si>
    <t xml:space="preserve">after clicking on login, in few seconds navigation menu links are changed to secured list ilnks. But page is still loading, gives a sense that login api is not responded yet. </t>
  </si>
  <si>
    <t>priority</t>
  </si>
  <si>
    <t>low</t>
  </si>
  <si>
    <t>medium</t>
  </si>
  <si>
    <t>can be adressed later. after reload, can login successfully. Issue is not dire.</t>
  </si>
  <si>
    <t>can be addressed later, the logout is still functional</t>
  </si>
  <si>
    <t>it is functional. Just annoying</t>
  </si>
  <si>
    <t>initializing tags for 2 years being called when all expenses are getting loaded. Remvoe from get method and refactor code. So initializing tags are being called only while user attempts to add or update expense as prep step.</t>
  </si>
  <si>
    <t>Pymt acc type dropdown doesnot have info tooltip like purchase or income.</t>
  </si>
  <si>
    <t>10182024-r1</t>
  </si>
  <si>
    <t>10202024-r1</t>
  </si>
  <si>
    <t>iss17</t>
  </si>
  <si>
    <t>f7</t>
  </si>
  <si>
    <t>purchase has been added successfully, but expense list is not updated. The clear cache doesn't seems to work properly</t>
  </si>
  <si>
    <t>any of purchase / income / refund has been added successfully, but Stats are not updated. The clear cache doesn't seems to work properly. Stats api not getting called.</t>
  </si>
  <si>
    <t>iss18</t>
  </si>
  <si>
    <t>iss19</t>
  </si>
  <si>
    <t>while adding refund, able to select purchase and save refund successfully. but updating same refund, can not see selected purchase.</t>
  </si>
  <si>
    <t>while adding refund, able to select reason and save refund successfully. But reason is not being added.</t>
  </si>
  <si>
    <t>iss20</t>
  </si>
  <si>
    <t>tag char min length is 2 in UI, while 3 in API. Mismatch</t>
  </si>
  <si>
    <t>iss21</t>
  </si>
  <si>
    <t>ft7,ft8,ft9,ft11,ft13,ft14,ft19,ft20,ft25,ft26,ft31,ft32</t>
  </si>
  <si>
    <t>purchase,income,refund,settings</t>
  </si>
  <si>
    <t>support min char 2 for tag</t>
  </si>
  <si>
    <t xml:space="preserve">UI was not clearing expense list call on purchaseAdd. </t>
  </si>
  <si>
    <t>stats cache clear was available by Id, not belongsTo. Refactored to support clear stat cache by belongsTo and year(s).</t>
  </si>
  <si>
    <t xml:space="preserve">purchase date field name had typo </t>
  </si>
  <si>
    <t>can be addressed later. It is annoying, but can work with it.</t>
  </si>
  <si>
    <t xml:space="preserve">anyways links are untouchable. </t>
  </si>
  <si>
    <t>reason value was not updated in UI after api success. And without reasonvalue, reason dropdown in form or expense category in page cannot be displayed properly.</t>
  </si>
  <si>
    <t>pymt acc and description is required in api. Mismatched</t>
  </si>
  <si>
    <t>receipt upload api failed</t>
  </si>
  <si>
    <t>after delete purchase successful, loading indicator not disappearing. So user unable to do anything without reload of page.</t>
  </si>
  <si>
    <t>10212024-r1</t>
  </si>
  <si>
    <t>iss22</t>
  </si>
  <si>
    <t>iss23</t>
  </si>
  <si>
    <t>iss24</t>
  </si>
  <si>
    <t>purchase,refund,income</t>
  </si>
  <si>
    <t>UI,backend api</t>
  </si>
  <si>
    <t>iss25</t>
  </si>
  <si>
    <t>10262024-r1</t>
  </si>
  <si>
    <t>when item breakdown gets updated, new item not getting added sometimes. The validations of all inputs are not getting cleared until user changes or toches each field to clear.</t>
  </si>
  <si>
    <t>can be address later by introducing form validation listener or some other approach</t>
  </si>
  <si>
    <t>delete refund received error from api. And page didn't display the error message.</t>
  </si>
  <si>
    <t>ft44,ft47</t>
  </si>
  <si>
    <t>iss26</t>
  </si>
  <si>
    <t>refund,income,expense</t>
  </si>
  <si>
    <t>the api url is not correct. Should have received 404 error and display in UI. But nothing.</t>
  </si>
  <si>
    <t>iss27</t>
  </si>
  <si>
    <t>when purchase is deleted. Should notified user that refund is attached to it, so user can delete refunds along with purchase if needed otherwise de-attach the purchase from refund.</t>
  </si>
  <si>
    <t>can be adressed later. When working on show attached list of refunds with details in purchase view/update screen for user simplification.</t>
  </si>
  <si>
    <t>10292024-r1</t>
  </si>
  <si>
    <t>10302024-r1</t>
  </si>
  <si>
    <t>iss28</t>
  </si>
  <si>
    <t>when user tries to login in 2 different device or browsers, api doesn't support more than 1 session. So latest login gives back error.</t>
  </si>
  <si>
    <t>the workaround is to have only 1 session. If desktop login is available, do not use mobile. Also vice-a-versa.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</si>
</sst>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ss\ AM/PM;@"/>
  </numFmts>
  <fonts count="8" x14ac:knownFonts="1">
    <font>
      <sz val="11"/>
      <color theme="1"/>
      <name val="Calibri"/>
      <family val="2"/>
      <scheme val="minor"/>
    </font>
    <font>
      <sz val="8"/>
      <name val="Calibri"/>
      <family val="2"/>
      <scheme val="minor"/>
    </font>
    <font>
      <u/>
      <sz val="11"/>
      <color theme="10"/>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5">
    <xf numFmtId="0" fontId="0" fillId="0" borderId="0"/>
    <xf numFmtId="0" fontId="2" fillId="0" borderId="0" applyNumberFormat="0" applyFill="0" applyBorder="0" applyAlignment="0" applyProtection="0"/>
    <xf numFmtId="9" fontId="5" fillId="0" borderId="0" applyFont="0" applyFill="0" applyBorder="0" applyAlignment="0" applyProtection="0"/>
    <xf numFmtId="0" fontId="6" fillId="2" borderId="0" applyNumberFormat="0" applyBorder="0" applyAlignment="0" applyProtection="0"/>
    <xf numFmtId="0" fontId="7" fillId="3" borderId="0" applyNumberFormat="0" applyBorder="0" applyAlignment="0" applyProtection="0"/>
  </cellStyleXfs>
  <cellXfs count="16">
    <xf numFmtId="0" fontId="0" fillId="0" borderId="0" xfId="0"/>
    <xf numFmtId="0" fontId="0" fillId="0" borderId="0" xfId="0" applyAlignment="1">
      <alignment wrapText="1"/>
    </xf>
    <xf numFmtId="15" fontId="0" fillId="0" borderId="0" xfId="0" applyNumberFormat="1"/>
    <xf numFmtId="0" fontId="0" fillId="0" borderId="0" xfId="0" applyAlignment="1">
      <alignment horizontal="center"/>
    </xf>
    <xf numFmtId="15" fontId="2" fillId="0" borderId="0" xfId="1" applyNumberFormat="1"/>
    <xf numFmtId="20" fontId="0" fillId="0" borderId="0" xfId="0" applyNumberFormat="1"/>
    <xf numFmtId="164" fontId="0" fillId="0" borderId="0" xfId="0" applyNumberFormat="1"/>
    <xf numFmtId="46" fontId="0" fillId="0" borderId="0" xfId="0" applyNumberFormat="1"/>
    <xf numFmtId="0" fontId="3" fillId="0" borderId="0" xfId="0" applyFont="1"/>
    <xf numFmtId="0" fontId="4" fillId="0" borderId="0" xfId="0" applyFont="1" applyAlignment="1">
      <alignment wrapText="1"/>
    </xf>
    <xf numFmtId="10" fontId="0" fillId="0" borderId="0" xfId="2" applyNumberFormat="1" applyFont="1"/>
    <xf numFmtId="0" fontId="6" fillId="2" borderId="0" xfId="3"/>
    <xf numFmtId="0" fontId="6" fillId="2" borderId="0" xfId="3" applyAlignment="1">
      <alignment wrapText="1"/>
    </xf>
    <xf numFmtId="0" fontId="7" fillId="3" borderId="0" xfId="4"/>
    <xf numFmtId="0" fontId="7" fillId="3" borderId="0" xfId="4" applyAlignment="1">
      <alignment wrapText="1"/>
    </xf>
    <xf numFmtId="19" fontId="0" fillId="0" borderId="0" xfId="0" applyNumberFormat="1"/>
  </cellXfs>
  <cellStyles count="5">
    <cellStyle name="Good" xfId="3" builtinId="26"/>
    <cellStyle name="Hyperlink" xfId="1" builtinId="8"/>
    <cellStyle name="Neutral" xfId="4"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2qkuenos5agmp.cloudfront.net/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CC288-3475-41A6-8A3D-E870651848EB}">
  <dimension ref="A1:H21"/>
  <sheetViews>
    <sheetView workbookViewId="0">
      <selection activeCell="K17" sqref="K17"/>
    </sheetView>
  </sheetViews>
  <sheetFormatPr defaultRowHeight="14.4" x14ac:dyDescent="0.3"/>
  <cols>
    <col min="1" max="1" width="21.5546875" bestFit="1" customWidth="1"/>
    <col min="2" max="2" width="17.33203125" bestFit="1" customWidth="1"/>
    <col min="3" max="3" width="11.21875" bestFit="1" customWidth="1"/>
    <col min="4" max="5" width="9" bestFit="1" customWidth="1"/>
  </cols>
  <sheetData>
    <row r="1" spans="1:8" x14ac:dyDescent="0.3">
      <c r="A1" t="s">
        <v>9</v>
      </c>
      <c r="B1" s="2">
        <v>45583</v>
      </c>
      <c r="C1" s="6">
        <v>0.875</v>
      </c>
    </row>
    <row r="2" spans="1:8" x14ac:dyDescent="0.3">
      <c r="A2" t="s">
        <v>10</v>
      </c>
      <c r="B2" s="2">
        <v>45583</v>
      </c>
      <c r="C2" s="6">
        <v>0.95833333333333337</v>
      </c>
    </row>
    <row r="3" spans="1:8" x14ac:dyDescent="0.3">
      <c r="A3" t="s">
        <v>198</v>
      </c>
      <c r="B3" s="4" t="s">
        <v>282</v>
      </c>
    </row>
    <row r="4" spans="1:8" x14ac:dyDescent="0.3">
      <c r="A4" t="s">
        <v>199</v>
      </c>
      <c r="B4" s="2" t="s">
        <v>281</v>
      </c>
    </row>
    <row r="5" spans="1:8" x14ac:dyDescent="0.3">
      <c r="A5" t="s">
        <v>285</v>
      </c>
      <c r="B5" s="2" t="s">
        <v>315</v>
      </c>
    </row>
    <row r="6" spans="1:8" x14ac:dyDescent="0.3">
      <c r="B6" s="2"/>
    </row>
    <row r="7" spans="1:8" x14ac:dyDescent="0.3">
      <c r="A7" t="s">
        <v>283</v>
      </c>
      <c r="B7" s="2" t="s">
        <v>284</v>
      </c>
    </row>
    <row r="8" spans="1:8" x14ac:dyDescent="0.3">
      <c r="B8" s="2"/>
    </row>
    <row r="9" spans="1:8" x14ac:dyDescent="0.3">
      <c r="B9" s="2"/>
    </row>
    <row r="10" spans="1:8" x14ac:dyDescent="0.3">
      <c r="B10" s="2"/>
    </row>
    <row r="11" spans="1:8" x14ac:dyDescent="0.3">
      <c r="A11" s="1" t="s">
        <v>3</v>
      </c>
      <c r="B11" s="1" t="s">
        <v>4</v>
      </c>
      <c r="C11" s="1" t="s">
        <v>5</v>
      </c>
      <c r="D11" s="1" t="s">
        <v>7</v>
      </c>
      <c r="E11" s="1" t="s">
        <v>6</v>
      </c>
      <c r="F11" s="1" t="s">
        <v>8</v>
      </c>
      <c r="G11" s="1" t="s">
        <v>323</v>
      </c>
      <c r="H11" s="1" t="s">
        <v>324</v>
      </c>
    </row>
    <row r="12" spans="1:8" x14ac:dyDescent="0.3">
      <c r="A12">
        <f>COUNTIFS(scenarios!$C:$C,"*"&amp;$B12&amp;"*")</f>
        <v>4</v>
      </c>
      <c r="B12" t="s">
        <v>17</v>
      </c>
      <c r="C12">
        <f>COUNTIFS(scenarios!$C:$C,"*"&amp;$B12&amp;"*", scenarios!$H:$H,"PASS")</f>
        <v>0</v>
      </c>
      <c r="D12" s="10">
        <f>C12/$A12</f>
        <v>0</v>
      </c>
      <c r="E12">
        <f>COUNTIFS(scenarios!$C:$C,"*"&amp;$B12&amp;"*", scenarios!$H:$H,"FAIL")</f>
        <v>0</v>
      </c>
      <c r="F12" s="10">
        <f>E12/$A12</f>
        <v>0</v>
      </c>
      <c r="G12">
        <f>COUNTIFS(scenarios!$C:$C,"*"&amp;$B12&amp;"*", scenarios!$H:$H,"NA")</f>
        <v>3</v>
      </c>
      <c r="H12" s="10">
        <f>G12/$A12</f>
        <v>0.75</v>
      </c>
    </row>
    <row r="13" spans="1:8" x14ac:dyDescent="0.3">
      <c r="A13">
        <f>COUNTIFS(scenarios!$C:$C,"*"&amp;$B13&amp;"*")</f>
        <v>1</v>
      </c>
      <c r="B13" t="s">
        <v>318</v>
      </c>
      <c r="C13">
        <f>COUNTIFS(scenarios!$C:$C,"*"&amp;$B13&amp;"*", scenarios!$H:$H,"PASS")</f>
        <v>0</v>
      </c>
      <c r="D13" s="10">
        <f t="shared" ref="D13:F21" si="0">C13/$A13</f>
        <v>0</v>
      </c>
      <c r="E13">
        <f>COUNTIFS(scenarios!$C:$C,"*"&amp;$B13&amp;"*", scenarios!$H:$H,"FAIL")</f>
        <v>0</v>
      </c>
      <c r="F13" s="10">
        <f t="shared" si="0"/>
        <v>0</v>
      </c>
      <c r="G13">
        <f>COUNTIFS(scenarios!$C:$C,"*"&amp;$B13&amp;"*", scenarios!$H:$H,"NA")</f>
        <v>0</v>
      </c>
      <c r="H13" s="10">
        <f t="shared" ref="H13" si="1">G13/$A13</f>
        <v>0</v>
      </c>
    </row>
    <row r="14" spans="1:8" x14ac:dyDescent="0.3">
      <c r="A14">
        <f>COUNTIFS(scenarios!$C:$C,"*"&amp;$B14&amp;"*")</f>
        <v>1</v>
      </c>
      <c r="B14" t="s">
        <v>18</v>
      </c>
      <c r="C14">
        <f>COUNTIFS(scenarios!$C:$C,"*"&amp;$B14&amp;"*", scenarios!$H:$H,"PASS")</f>
        <v>0</v>
      </c>
      <c r="D14" s="10">
        <f t="shared" si="0"/>
        <v>0</v>
      </c>
      <c r="E14">
        <f>COUNTIFS(scenarios!$C:$C,"*"&amp;$B14&amp;"*", scenarios!$H:$H,"FAIL")</f>
        <v>0</v>
      </c>
      <c r="F14" s="10">
        <f t="shared" si="0"/>
        <v>0</v>
      </c>
      <c r="G14">
        <f>COUNTIFS(scenarios!$C:$C,"*"&amp;$B14&amp;"*", scenarios!$H:$H,"NA")</f>
        <v>1</v>
      </c>
      <c r="H14" s="10">
        <f t="shared" ref="H14" si="2">G14/$A14</f>
        <v>1</v>
      </c>
    </row>
    <row r="15" spans="1:8" x14ac:dyDescent="0.3">
      <c r="A15">
        <f>COUNTIFS(scenarios!$C:$C,"*"&amp;$B15&amp;"*")</f>
        <v>14</v>
      </c>
      <c r="B15" t="s">
        <v>21</v>
      </c>
      <c r="C15">
        <f>COUNTIFS(scenarios!$C:$C,"*"&amp;$B15&amp;"*", scenarios!$H:$H,"PASS")</f>
        <v>2</v>
      </c>
      <c r="D15" s="10">
        <f t="shared" si="0"/>
        <v>0.14285714285714285</v>
      </c>
      <c r="E15">
        <f>COUNTIFS(scenarios!$C:$C,"*"&amp;$B15&amp;"*", scenarios!$H:$H,"FAIL")</f>
        <v>2</v>
      </c>
      <c r="F15" s="10">
        <f t="shared" si="0"/>
        <v>0.14285714285714285</v>
      </c>
      <c r="G15">
        <f>COUNTIFS(scenarios!$C:$C,"*"&amp;$B15&amp;"*", scenarios!$H:$H,"NA")</f>
        <v>4</v>
      </c>
      <c r="H15" s="10">
        <f t="shared" ref="H15" si="3">G15/$A15</f>
        <v>0.2857142857142857</v>
      </c>
    </row>
    <row r="16" spans="1:8" x14ac:dyDescent="0.3">
      <c r="A16">
        <f>COUNTIFS(scenarios!$C:$C,"*"&amp;$B16&amp;"*")</f>
        <v>10</v>
      </c>
      <c r="B16" t="s">
        <v>319</v>
      </c>
      <c r="C16">
        <f>COUNTIFS(scenarios!$C:$C,"*"&amp;$B16&amp;"*", scenarios!$H:$H,"PASS")</f>
        <v>1</v>
      </c>
      <c r="D16" s="10">
        <f t="shared" si="0"/>
        <v>0.1</v>
      </c>
      <c r="E16">
        <f>COUNTIFS(scenarios!$C:$C,"*"&amp;$B16&amp;"*", scenarios!$H:$H,"FAIL")</f>
        <v>0</v>
      </c>
      <c r="F16" s="10">
        <f t="shared" si="0"/>
        <v>0</v>
      </c>
      <c r="G16">
        <f>COUNTIFS(scenarios!$C:$C,"*"&amp;$B16&amp;"*", scenarios!$H:$H,"NA")</f>
        <v>8</v>
      </c>
      <c r="H16" s="10">
        <f t="shared" ref="H16" si="4">G16/$A16</f>
        <v>0.8</v>
      </c>
    </row>
    <row r="17" spans="1:8" x14ac:dyDescent="0.3">
      <c r="A17">
        <f>COUNTIFS(scenarios!$C:$C,"*"&amp;$B17&amp;"*")</f>
        <v>10</v>
      </c>
      <c r="B17" t="s">
        <v>320</v>
      </c>
      <c r="C17">
        <f>COUNTIFS(scenarios!$C:$C,"*"&amp;$B17&amp;"*", scenarios!$H:$H,"PASS")</f>
        <v>0</v>
      </c>
      <c r="D17" s="10">
        <f t="shared" si="0"/>
        <v>0</v>
      </c>
      <c r="E17">
        <f>COUNTIFS(scenarios!$C:$C,"*"&amp;$B17&amp;"*", scenarios!$H:$H,"FAIL")</f>
        <v>1</v>
      </c>
      <c r="F17" s="10">
        <f t="shared" si="0"/>
        <v>0.1</v>
      </c>
      <c r="G17">
        <f>COUNTIFS(scenarios!$C:$C,"*"&amp;$B17&amp;"*", scenarios!$H:$H,"NA")</f>
        <v>7</v>
      </c>
      <c r="H17" s="10">
        <f t="shared" ref="H17" si="5">G17/$A17</f>
        <v>0.7</v>
      </c>
    </row>
    <row r="18" spans="1:8" x14ac:dyDescent="0.3">
      <c r="A18">
        <f>COUNTIFS(scenarios!$C:$C,"*"&amp;$B18&amp;"*")</f>
        <v>10</v>
      </c>
      <c r="B18" t="s">
        <v>321</v>
      </c>
      <c r="C18">
        <f>COUNTIFS(scenarios!$C:$C,"*"&amp;$B18&amp;"*", scenarios!$H:$H,"PASS")</f>
        <v>1</v>
      </c>
      <c r="D18" s="10">
        <f t="shared" si="0"/>
        <v>0.1</v>
      </c>
      <c r="E18">
        <f>COUNTIFS(scenarios!$C:$C,"*"&amp;$B18&amp;"*", scenarios!$H:$H,"FAIL")</f>
        <v>1</v>
      </c>
      <c r="F18" s="10">
        <f t="shared" si="0"/>
        <v>0.1</v>
      </c>
      <c r="G18">
        <f>COUNTIFS(scenarios!$C:$C,"*"&amp;$B18&amp;"*", scenarios!$H:$H,"NA")</f>
        <v>6</v>
      </c>
      <c r="H18" s="10">
        <f t="shared" ref="H18" si="6">G18/$A18</f>
        <v>0.6</v>
      </c>
    </row>
    <row r="19" spans="1:8" x14ac:dyDescent="0.3">
      <c r="A19">
        <f>COUNTIFS(scenarios!$C:$C,"*"&amp;$B19&amp;"*")</f>
        <v>8</v>
      </c>
      <c r="B19" t="s">
        <v>29</v>
      </c>
      <c r="C19">
        <f>COUNTIFS(scenarios!$C:$C,"*"&amp;$B19&amp;"*", scenarios!$H:$H,"PASS")</f>
        <v>0</v>
      </c>
      <c r="D19" s="10">
        <f t="shared" si="0"/>
        <v>0</v>
      </c>
      <c r="E19">
        <f>COUNTIFS(scenarios!$C:$C,"*"&amp;$B19&amp;"*", scenarios!$H:$H,"FAIL")</f>
        <v>0</v>
      </c>
      <c r="F19" s="10">
        <f t="shared" si="0"/>
        <v>0</v>
      </c>
      <c r="G19">
        <f>COUNTIFS(scenarios!$C:$C,"*"&amp;$B19&amp;"*", scenarios!$H:$H,"NA")</f>
        <v>8</v>
      </c>
      <c r="H19" s="10">
        <f t="shared" ref="H19" si="7">G19/$A19</f>
        <v>1</v>
      </c>
    </row>
    <row r="20" spans="1:8" x14ac:dyDescent="0.3">
      <c r="A20">
        <f>COUNTIFS(scenarios!$C:$C,"*"&amp;$B20&amp;"*")</f>
        <v>26</v>
      </c>
      <c r="B20" t="s">
        <v>72</v>
      </c>
      <c r="C20">
        <f>COUNTIFS(scenarios!$C:$C,"*"&amp;$B20&amp;"*", scenarios!$H:$H,"PASS")</f>
        <v>0</v>
      </c>
      <c r="D20" s="10">
        <f t="shared" si="0"/>
        <v>0</v>
      </c>
      <c r="E20">
        <f>COUNTIFS(scenarios!$C:$C,"*"&amp;$B20&amp;"*", scenarios!$H:$H,"FAIL")</f>
        <v>0</v>
      </c>
      <c r="F20" s="10">
        <f t="shared" si="0"/>
        <v>0</v>
      </c>
      <c r="G20">
        <f>COUNTIFS(scenarios!$C:$C,"*"&amp;$B20&amp;"*", scenarios!$H:$H,"NA")</f>
        <v>26</v>
      </c>
      <c r="H20" s="10">
        <f t="shared" ref="H20" si="8">G20/$A20</f>
        <v>1</v>
      </c>
    </row>
    <row r="21" spans="1:8" x14ac:dyDescent="0.3">
      <c r="A21">
        <f>COUNTIFS(scenarios!$C:$C,"*"&amp;$B21&amp;"*")</f>
        <v>1</v>
      </c>
      <c r="B21" t="s">
        <v>322</v>
      </c>
      <c r="C21">
        <f>COUNTIFS(scenarios!$C:$C,"*"&amp;$B21&amp;"*", scenarios!$H:$H,"PASS")</f>
        <v>0</v>
      </c>
      <c r="D21" s="10">
        <f t="shared" si="0"/>
        <v>0</v>
      </c>
      <c r="E21">
        <f>COUNTIFS(scenarios!$C:$C,"*"&amp;$B21&amp;"*", scenarios!$H:$H,"FAIL")</f>
        <v>0</v>
      </c>
      <c r="F21" s="10">
        <f t="shared" si="0"/>
        <v>0</v>
      </c>
      <c r="G21">
        <f>COUNTIFS(scenarios!$C:$C,"*"&amp;$B21&amp;"*", scenarios!$H:$H,"NA")</f>
        <v>1</v>
      </c>
      <c r="H21" s="10">
        <f t="shared" ref="H21" si="9">G21/$A21</f>
        <v>1</v>
      </c>
    </row>
  </sheetData>
  <hyperlinks>
    <hyperlink ref="B3" r:id="rId1" xr:uid="{97ADA101-968A-4DD3-9A4B-5CDC938919F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6FDBC-2800-46C9-AFAF-CA142553936C}">
  <sheetPr filterMode="1"/>
  <dimension ref="A1:N47"/>
  <sheetViews>
    <sheetView workbookViewId="0">
      <selection activeCell="A46" sqref="A46"/>
    </sheetView>
  </sheetViews>
  <sheetFormatPr defaultRowHeight="14.4" x14ac:dyDescent="0.3"/>
  <cols>
    <col min="1" max="1" width="15.6640625" customWidth="1"/>
    <col min="2" max="2" width="28.21875" customWidth="1"/>
    <col min="3" max="3" width="17.88671875" bestFit="1" customWidth="1"/>
    <col min="4" max="4" width="11.5546875" customWidth="1"/>
    <col min="5" max="5" width="15.21875" customWidth="1"/>
    <col min="6" max="6" width="14.88671875" customWidth="1"/>
    <col min="7" max="7" width="12.6640625" customWidth="1"/>
    <col min="8" max="8" width="10.88671875" customWidth="1"/>
    <col min="9" max="9" width="102.5546875" customWidth="1"/>
    <col min="10" max="10" width="10.5546875" customWidth="1"/>
    <col min="12" max="12" width="15.6640625" bestFit="1" customWidth="1"/>
    <col min="14" max="14" width="10.21875" bestFit="1" customWidth="1"/>
  </cols>
  <sheetData>
    <row r="1" spans="1:14" ht="63" x14ac:dyDescent="0.4">
      <c r="A1" s="9" t="s">
        <v>12</v>
      </c>
      <c r="B1" s="9" t="s">
        <v>0</v>
      </c>
      <c r="C1" s="9" t="s">
        <v>1</v>
      </c>
      <c r="D1" s="9" t="s">
        <v>19</v>
      </c>
      <c r="E1" s="9" t="s">
        <v>85</v>
      </c>
      <c r="F1" s="9" t="s">
        <v>86</v>
      </c>
      <c r="G1" s="9" t="s">
        <v>87</v>
      </c>
      <c r="H1" s="9" t="s">
        <v>2</v>
      </c>
      <c r="I1" s="9" t="s">
        <v>11</v>
      </c>
      <c r="J1" s="9" t="s">
        <v>287</v>
      </c>
    </row>
    <row r="2" spans="1:14" x14ac:dyDescent="0.3">
      <c r="A2" s="3" t="s">
        <v>88</v>
      </c>
      <c r="B2" s="1" t="s">
        <v>15</v>
      </c>
      <c r="C2" t="s">
        <v>149</v>
      </c>
      <c r="D2" t="s">
        <v>31</v>
      </c>
      <c r="E2" s="6">
        <f ca="1">NOW()</f>
        <v>45595.982642476854</v>
      </c>
      <c r="F2" s="6"/>
      <c r="G2" t="str">
        <f ca="1">IF(F2-E2&gt;0,F2-E2,"")</f>
        <v/>
      </c>
      <c r="I2" s="1"/>
      <c r="L2" s="15"/>
    </row>
    <row r="3" spans="1:14" hidden="1" x14ac:dyDescent="0.3">
      <c r="A3" s="3" t="s">
        <v>89</v>
      </c>
      <c r="B3" s="1" t="s">
        <v>16</v>
      </c>
      <c r="C3" t="s">
        <v>17</v>
      </c>
      <c r="D3" t="s">
        <v>31</v>
      </c>
      <c r="E3" s="6"/>
      <c r="F3" s="6"/>
      <c r="G3" t="str">
        <f t="shared" ref="G3:G47" si="0">IF(F3-E3&gt;0,F3-E3,"")</f>
        <v/>
      </c>
      <c r="H3" t="s">
        <v>325</v>
      </c>
    </row>
    <row r="4" spans="1:14" hidden="1" x14ac:dyDescent="0.3">
      <c r="A4" s="3" t="s">
        <v>90</v>
      </c>
      <c r="B4" s="1" t="s">
        <v>18</v>
      </c>
      <c r="C4" t="s">
        <v>150</v>
      </c>
      <c r="D4" t="s">
        <v>32</v>
      </c>
      <c r="E4" s="6"/>
      <c r="F4" s="6"/>
      <c r="G4" t="str">
        <f t="shared" si="0"/>
        <v/>
      </c>
      <c r="H4" t="s">
        <v>325</v>
      </c>
    </row>
    <row r="5" spans="1:14" hidden="1" x14ac:dyDescent="0.3">
      <c r="A5" s="3" t="s">
        <v>91</v>
      </c>
      <c r="B5" s="1" t="s">
        <v>20</v>
      </c>
      <c r="C5" t="s">
        <v>21</v>
      </c>
      <c r="D5" t="s">
        <v>32</v>
      </c>
      <c r="E5" s="6"/>
      <c r="F5" s="6"/>
      <c r="G5" t="str">
        <f t="shared" si="0"/>
        <v/>
      </c>
      <c r="H5" t="s">
        <v>325</v>
      </c>
      <c r="N5" s="6"/>
    </row>
    <row r="6" spans="1:14" hidden="1" x14ac:dyDescent="0.3">
      <c r="A6" s="3" t="s">
        <v>92</v>
      </c>
      <c r="B6" s="1" t="s">
        <v>22</v>
      </c>
      <c r="C6" t="s">
        <v>23</v>
      </c>
      <c r="D6" t="s">
        <v>32</v>
      </c>
      <c r="E6" s="6"/>
      <c r="F6" s="6"/>
      <c r="G6" t="str">
        <f>IF(F6-E6&gt;0,F6-E6,"")</f>
        <v/>
      </c>
      <c r="H6" t="s">
        <v>325</v>
      </c>
    </row>
    <row r="7" spans="1:14" hidden="1" x14ac:dyDescent="0.3">
      <c r="A7" s="3" t="s">
        <v>93</v>
      </c>
      <c r="B7" s="1" t="s">
        <v>24</v>
      </c>
      <c r="C7" t="s">
        <v>25</v>
      </c>
      <c r="D7" t="s">
        <v>32</v>
      </c>
      <c r="E7" s="6"/>
      <c r="F7" s="6"/>
      <c r="G7" t="str">
        <f>IF(F7-E7&gt;0,F7-E7,"")</f>
        <v/>
      </c>
      <c r="H7" t="s">
        <v>325</v>
      </c>
      <c r="L7" s="15"/>
    </row>
    <row r="8" spans="1:14" x14ac:dyDescent="0.3">
      <c r="A8" s="3" t="s">
        <v>94</v>
      </c>
      <c r="B8" s="1" t="s">
        <v>166</v>
      </c>
      <c r="C8" t="s">
        <v>27</v>
      </c>
      <c r="D8" t="s">
        <v>32</v>
      </c>
      <c r="E8" s="6">
        <v>45591.990068981482</v>
      </c>
      <c r="F8" s="6">
        <v>45591.990069212959</v>
      </c>
      <c r="G8">
        <f>IF(F8-E8&gt;0,F8-E8,"")</f>
        <v>2.3147731553763151E-7</v>
      </c>
      <c r="H8" t="s">
        <v>326</v>
      </c>
    </row>
    <row r="9" spans="1:14" hidden="1" x14ac:dyDescent="0.3">
      <c r="A9" s="3" t="s">
        <v>95</v>
      </c>
      <c r="B9" s="1" t="s">
        <v>28</v>
      </c>
      <c r="C9" t="s">
        <v>29</v>
      </c>
      <c r="D9" t="s">
        <v>33</v>
      </c>
      <c r="E9" s="6"/>
      <c r="F9" s="6"/>
      <c r="G9" t="str">
        <f t="shared" si="0"/>
        <v/>
      </c>
      <c r="H9" t="s">
        <v>325</v>
      </c>
    </row>
    <row r="10" spans="1:14" hidden="1" x14ac:dyDescent="0.3">
      <c r="A10" s="3" t="s">
        <v>96</v>
      </c>
      <c r="B10" s="1" t="s">
        <v>30</v>
      </c>
      <c r="C10" t="s">
        <v>29</v>
      </c>
      <c r="D10" t="s">
        <v>33</v>
      </c>
      <c r="E10" s="6"/>
      <c r="F10" s="6"/>
      <c r="G10" t="str">
        <f t="shared" si="0"/>
        <v/>
      </c>
      <c r="H10" t="s">
        <v>325</v>
      </c>
      <c r="L10" s="15"/>
    </row>
    <row r="11" spans="1:14" hidden="1" x14ac:dyDescent="0.3">
      <c r="A11" s="3" t="s">
        <v>97</v>
      </c>
      <c r="B11" s="1" t="s">
        <v>34</v>
      </c>
      <c r="C11" t="s">
        <v>68</v>
      </c>
      <c r="D11" t="s">
        <v>35</v>
      </c>
      <c r="E11" s="6"/>
      <c r="F11" s="6"/>
      <c r="G11" t="str">
        <f t="shared" si="0"/>
        <v/>
      </c>
      <c r="H11" t="s">
        <v>325</v>
      </c>
    </row>
    <row r="12" spans="1:14" hidden="1" x14ac:dyDescent="0.3">
      <c r="A12" s="3" t="s">
        <v>98</v>
      </c>
      <c r="B12" s="1" t="s">
        <v>36</v>
      </c>
      <c r="C12" t="s">
        <v>68</v>
      </c>
      <c r="D12" t="s">
        <v>35</v>
      </c>
      <c r="E12" s="6"/>
      <c r="F12" s="6"/>
      <c r="G12" t="str">
        <f t="shared" si="0"/>
        <v/>
      </c>
      <c r="H12" t="s">
        <v>325</v>
      </c>
    </row>
    <row r="13" spans="1:14" hidden="1" x14ac:dyDescent="0.3">
      <c r="A13" s="3" t="s">
        <v>99</v>
      </c>
      <c r="B13" s="1" t="s">
        <v>37</v>
      </c>
      <c r="C13" t="s">
        <v>68</v>
      </c>
      <c r="D13" t="s">
        <v>35</v>
      </c>
      <c r="E13" s="6"/>
      <c r="F13" s="6"/>
      <c r="G13" t="str">
        <f t="shared" si="0"/>
        <v/>
      </c>
      <c r="H13" t="s">
        <v>325</v>
      </c>
    </row>
    <row r="14" spans="1:14" hidden="1" x14ac:dyDescent="0.3">
      <c r="A14" s="3" t="s">
        <v>100</v>
      </c>
      <c r="B14" s="1" t="s">
        <v>38</v>
      </c>
      <c r="C14" t="s">
        <v>68</v>
      </c>
      <c r="D14" t="s">
        <v>35</v>
      </c>
      <c r="E14" s="6"/>
      <c r="F14" s="6"/>
      <c r="G14" t="str">
        <f t="shared" si="0"/>
        <v/>
      </c>
      <c r="H14" t="s">
        <v>325</v>
      </c>
    </row>
    <row r="15" spans="1:14" hidden="1" x14ac:dyDescent="0.3">
      <c r="A15" s="3" t="s">
        <v>101</v>
      </c>
      <c r="B15" s="1" t="s">
        <v>39</v>
      </c>
      <c r="C15" t="s">
        <v>68</v>
      </c>
      <c r="D15" t="s">
        <v>35</v>
      </c>
      <c r="E15" s="6"/>
      <c r="F15" s="6"/>
      <c r="G15" t="str">
        <f t="shared" si="0"/>
        <v/>
      </c>
      <c r="H15" t="s">
        <v>325</v>
      </c>
    </row>
    <row r="16" spans="1:14" hidden="1" x14ac:dyDescent="0.3">
      <c r="A16" s="3" t="s">
        <v>102</v>
      </c>
      <c r="B16" s="1" t="s">
        <v>40</v>
      </c>
      <c r="C16" t="s">
        <v>68</v>
      </c>
      <c r="D16" t="s">
        <v>35</v>
      </c>
      <c r="E16" s="6"/>
      <c r="F16" s="6"/>
      <c r="G16" t="str">
        <f t="shared" si="0"/>
        <v/>
      </c>
      <c r="H16" t="s">
        <v>325</v>
      </c>
    </row>
    <row r="17" spans="1:8" hidden="1" x14ac:dyDescent="0.3">
      <c r="A17" s="3" t="s">
        <v>103</v>
      </c>
      <c r="B17" s="1" t="s">
        <v>41</v>
      </c>
      <c r="C17" t="s">
        <v>69</v>
      </c>
      <c r="D17" t="s">
        <v>42</v>
      </c>
      <c r="E17" s="6"/>
      <c r="F17" s="6"/>
      <c r="G17" t="str">
        <f t="shared" si="0"/>
        <v/>
      </c>
      <c r="H17" t="s">
        <v>325</v>
      </c>
    </row>
    <row r="18" spans="1:8" hidden="1" x14ac:dyDescent="0.3">
      <c r="A18" s="3" t="s">
        <v>104</v>
      </c>
      <c r="B18" s="1" t="s">
        <v>43</v>
      </c>
      <c r="C18" t="s">
        <v>69</v>
      </c>
      <c r="D18" t="s">
        <v>42</v>
      </c>
      <c r="E18" s="6"/>
      <c r="F18" s="6"/>
      <c r="G18" t="str">
        <f t="shared" si="0"/>
        <v/>
      </c>
      <c r="H18" t="s">
        <v>325</v>
      </c>
    </row>
    <row r="19" spans="1:8" hidden="1" x14ac:dyDescent="0.3">
      <c r="A19" s="3" t="s">
        <v>105</v>
      </c>
      <c r="B19" s="1" t="s">
        <v>44</v>
      </c>
      <c r="C19" t="s">
        <v>69</v>
      </c>
      <c r="D19" t="s">
        <v>42</v>
      </c>
      <c r="E19" s="6"/>
      <c r="F19" s="6"/>
      <c r="G19" t="str">
        <f t="shared" si="0"/>
        <v/>
      </c>
      <c r="H19" t="s">
        <v>325</v>
      </c>
    </row>
    <row r="20" spans="1:8" hidden="1" x14ac:dyDescent="0.3">
      <c r="A20" s="3" t="s">
        <v>106</v>
      </c>
      <c r="B20" s="1" t="s">
        <v>45</v>
      </c>
      <c r="C20" t="s">
        <v>69</v>
      </c>
      <c r="D20" t="s">
        <v>42</v>
      </c>
      <c r="E20" s="6"/>
      <c r="F20" s="6"/>
      <c r="G20" t="str">
        <f t="shared" si="0"/>
        <v/>
      </c>
      <c r="H20" t="s">
        <v>325</v>
      </c>
    </row>
    <row r="21" spans="1:8" hidden="1" x14ac:dyDescent="0.3">
      <c r="A21" s="3" t="s">
        <v>107</v>
      </c>
      <c r="B21" s="1" t="s">
        <v>46</v>
      </c>
      <c r="C21" t="s">
        <v>69</v>
      </c>
      <c r="D21" t="s">
        <v>42</v>
      </c>
      <c r="E21" s="6"/>
      <c r="F21" s="6"/>
      <c r="G21" t="str">
        <f t="shared" si="0"/>
        <v/>
      </c>
      <c r="H21" t="s">
        <v>325</v>
      </c>
    </row>
    <row r="22" spans="1:8" hidden="1" x14ac:dyDescent="0.3">
      <c r="A22" s="3" t="s">
        <v>108</v>
      </c>
      <c r="B22" s="1" t="s">
        <v>47</v>
      </c>
      <c r="C22" t="s">
        <v>69</v>
      </c>
      <c r="D22" t="s">
        <v>42</v>
      </c>
      <c r="E22" s="6"/>
      <c r="F22" s="6"/>
      <c r="G22" t="str">
        <f t="shared" si="0"/>
        <v/>
      </c>
      <c r="H22" t="s">
        <v>325</v>
      </c>
    </row>
    <row r="23" spans="1:8" hidden="1" x14ac:dyDescent="0.3">
      <c r="A23" s="3" t="s">
        <v>109</v>
      </c>
      <c r="B23" s="1" t="s">
        <v>54</v>
      </c>
      <c r="C23" t="s">
        <v>70</v>
      </c>
      <c r="D23" t="s">
        <v>48</v>
      </c>
      <c r="E23" s="6"/>
      <c r="F23" s="6"/>
      <c r="G23" t="str">
        <f t="shared" si="0"/>
        <v/>
      </c>
      <c r="H23" t="s">
        <v>325</v>
      </c>
    </row>
    <row r="24" spans="1:8" hidden="1" x14ac:dyDescent="0.3">
      <c r="A24" s="3" t="s">
        <v>110</v>
      </c>
      <c r="B24" s="1" t="s">
        <v>55</v>
      </c>
      <c r="C24" t="s">
        <v>70</v>
      </c>
      <c r="D24" t="s">
        <v>48</v>
      </c>
      <c r="E24" s="6"/>
      <c r="F24" s="6"/>
      <c r="G24" t="str">
        <f t="shared" si="0"/>
        <v/>
      </c>
      <c r="H24" t="s">
        <v>325</v>
      </c>
    </row>
    <row r="25" spans="1:8" hidden="1" x14ac:dyDescent="0.3">
      <c r="A25" s="3" t="s">
        <v>111</v>
      </c>
      <c r="B25" s="1" t="s">
        <v>56</v>
      </c>
      <c r="C25" t="s">
        <v>70</v>
      </c>
      <c r="D25" t="s">
        <v>48</v>
      </c>
      <c r="E25" s="6"/>
      <c r="F25" s="6"/>
      <c r="G25" t="str">
        <f t="shared" si="0"/>
        <v/>
      </c>
      <c r="H25" t="s">
        <v>325</v>
      </c>
    </row>
    <row r="26" spans="1:8" hidden="1" x14ac:dyDescent="0.3">
      <c r="A26" s="3" t="s">
        <v>112</v>
      </c>
      <c r="B26" s="1" t="s">
        <v>57</v>
      </c>
      <c r="C26" t="s">
        <v>70</v>
      </c>
      <c r="D26" t="s">
        <v>48</v>
      </c>
      <c r="E26" s="6"/>
      <c r="F26" s="6"/>
      <c r="G26" t="str">
        <f t="shared" si="0"/>
        <v/>
      </c>
      <c r="H26" t="s">
        <v>325</v>
      </c>
    </row>
    <row r="27" spans="1:8" hidden="1" x14ac:dyDescent="0.3">
      <c r="A27" s="3" t="s">
        <v>113</v>
      </c>
      <c r="B27" s="1" t="s">
        <v>58</v>
      </c>
      <c r="C27" t="s">
        <v>70</v>
      </c>
      <c r="D27" t="s">
        <v>48</v>
      </c>
      <c r="E27" s="6"/>
      <c r="F27" s="6"/>
      <c r="G27" t="str">
        <f t="shared" si="0"/>
        <v/>
      </c>
      <c r="H27" t="s">
        <v>325</v>
      </c>
    </row>
    <row r="28" spans="1:8" hidden="1" x14ac:dyDescent="0.3">
      <c r="A28" s="3" t="s">
        <v>114</v>
      </c>
      <c r="B28" s="1" t="s">
        <v>59</v>
      </c>
      <c r="C28" t="s">
        <v>70</v>
      </c>
      <c r="D28" t="s">
        <v>48</v>
      </c>
      <c r="E28" s="6"/>
      <c r="F28" s="6"/>
      <c r="G28" t="str">
        <f t="shared" si="0"/>
        <v/>
      </c>
      <c r="H28" t="s">
        <v>325</v>
      </c>
    </row>
    <row r="29" spans="1:8" hidden="1" x14ac:dyDescent="0.3">
      <c r="A29" s="3" t="s">
        <v>115</v>
      </c>
      <c r="B29" s="1" t="s">
        <v>60</v>
      </c>
      <c r="C29" t="s">
        <v>71</v>
      </c>
      <c r="D29" t="s">
        <v>49</v>
      </c>
      <c r="E29" s="6"/>
      <c r="F29" s="6"/>
      <c r="G29" t="str">
        <f t="shared" si="0"/>
        <v/>
      </c>
      <c r="H29" t="s">
        <v>325</v>
      </c>
    </row>
    <row r="30" spans="1:8" hidden="1" x14ac:dyDescent="0.3">
      <c r="A30" s="3" t="s">
        <v>116</v>
      </c>
      <c r="B30" s="1" t="s">
        <v>61</v>
      </c>
      <c r="C30" t="s">
        <v>71</v>
      </c>
      <c r="D30" t="s">
        <v>49</v>
      </c>
      <c r="E30" s="6"/>
      <c r="F30" s="6"/>
      <c r="G30" t="str">
        <f t="shared" si="0"/>
        <v/>
      </c>
      <c r="H30" t="s">
        <v>325</v>
      </c>
    </row>
    <row r="31" spans="1:8" hidden="1" x14ac:dyDescent="0.3">
      <c r="A31" s="3" t="s">
        <v>117</v>
      </c>
      <c r="B31" s="1" t="s">
        <v>63</v>
      </c>
      <c r="C31" t="s">
        <v>71</v>
      </c>
      <c r="D31" t="s">
        <v>49</v>
      </c>
      <c r="E31" s="6"/>
      <c r="F31" s="6"/>
      <c r="G31" t="str">
        <f t="shared" si="0"/>
        <v/>
      </c>
      <c r="H31" t="s">
        <v>325</v>
      </c>
    </row>
    <row r="32" spans="1:8" hidden="1" x14ac:dyDescent="0.3">
      <c r="A32" s="3" t="s">
        <v>118</v>
      </c>
      <c r="B32" s="1" t="s">
        <v>64</v>
      </c>
      <c r="C32" t="s">
        <v>71</v>
      </c>
      <c r="D32" t="s">
        <v>49</v>
      </c>
      <c r="E32" s="6"/>
      <c r="F32" s="6"/>
      <c r="G32" t="str">
        <f t="shared" si="0"/>
        <v/>
      </c>
      <c r="H32" t="s">
        <v>325</v>
      </c>
    </row>
    <row r="33" spans="1:10" hidden="1" x14ac:dyDescent="0.3">
      <c r="A33" s="3" t="s">
        <v>119</v>
      </c>
      <c r="B33" s="1" t="s">
        <v>65</v>
      </c>
      <c r="C33" t="s">
        <v>71</v>
      </c>
      <c r="D33" t="s">
        <v>49</v>
      </c>
      <c r="E33" s="6"/>
      <c r="F33" s="6"/>
      <c r="G33" t="str">
        <f t="shared" si="0"/>
        <v/>
      </c>
      <c r="H33" t="s">
        <v>325</v>
      </c>
    </row>
    <row r="34" spans="1:10" hidden="1" x14ac:dyDescent="0.3">
      <c r="A34" s="3" t="s">
        <v>120</v>
      </c>
      <c r="B34" s="1" t="s">
        <v>66</v>
      </c>
      <c r="C34" t="s">
        <v>71</v>
      </c>
      <c r="D34" t="s">
        <v>49</v>
      </c>
      <c r="E34" s="6"/>
      <c r="F34" s="6"/>
      <c r="G34" t="str">
        <f t="shared" si="0"/>
        <v/>
      </c>
      <c r="H34" t="s">
        <v>325</v>
      </c>
    </row>
    <row r="35" spans="1:10" hidden="1" x14ac:dyDescent="0.3">
      <c r="A35" s="3" t="s">
        <v>121</v>
      </c>
      <c r="B35" s="1" t="s">
        <v>67</v>
      </c>
      <c r="C35" t="s">
        <v>72</v>
      </c>
      <c r="D35" t="s">
        <v>50</v>
      </c>
      <c r="E35" s="6"/>
      <c r="F35" s="6"/>
      <c r="G35" t="str">
        <f t="shared" si="0"/>
        <v/>
      </c>
      <c r="H35" t="s">
        <v>325</v>
      </c>
    </row>
    <row r="36" spans="1:10" hidden="1" x14ac:dyDescent="0.3">
      <c r="A36" s="3" t="s">
        <v>122</v>
      </c>
      <c r="B36" s="1" t="s">
        <v>73</v>
      </c>
      <c r="C36" t="s">
        <v>72</v>
      </c>
      <c r="D36" t="s">
        <v>50</v>
      </c>
      <c r="E36" s="6"/>
      <c r="F36" s="6"/>
      <c r="G36" t="str">
        <f t="shared" si="0"/>
        <v/>
      </c>
      <c r="H36" t="s">
        <v>325</v>
      </c>
    </row>
    <row r="37" spans="1:10" ht="28.8" hidden="1" x14ac:dyDescent="0.3">
      <c r="A37" s="3" t="s">
        <v>123</v>
      </c>
      <c r="B37" s="1" t="s">
        <v>74</v>
      </c>
      <c r="C37" t="s">
        <v>23</v>
      </c>
      <c r="D37" t="s">
        <v>51</v>
      </c>
      <c r="E37" s="6"/>
      <c r="F37" s="6"/>
      <c r="G37" t="str">
        <f t="shared" si="0"/>
        <v/>
      </c>
      <c r="H37" t="s">
        <v>325</v>
      </c>
    </row>
    <row r="38" spans="1:10" ht="28.8" x14ac:dyDescent="0.3">
      <c r="A38" s="3" t="s">
        <v>124</v>
      </c>
      <c r="B38" s="1" t="s">
        <v>75</v>
      </c>
      <c r="C38" t="s">
        <v>23</v>
      </c>
      <c r="D38" t="s">
        <v>51</v>
      </c>
      <c r="E38" s="6"/>
      <c r="F38" s="6"/>
      <c r="G38" t="str">
        <f t="shared" si="0"/>
        <v/>
      </c>
    </row>
    <row r="39" spans="1:10" ht="28.8" x14ac:dyDescent="0.3">
      <c r="A39" s="3" t="s">
        <v>125</v>
      </c>
      <c r="B39" s="1" t="s">
        <v>77</v>
      </c>
      <c r="C39" t="s">
        <v>21</v>
      </c>
      <c r="D39" t="s">
        <v>134</v>
      </c>
      <c r="E39" s="6"/>
      <c r="F39" s="6"/>
      <c r="G39" t="str">
        <f t="shared" si="0"/>
        <v/>
      </c>
    </row>
    <row r="40" spans="1:10" x14ac:dyDescent="0.3">
      <c r="A40" s="3" t="s">
        <v>126</v>
      </c>
      <c r="B40" s="1" t="s">
        <v>76</v>
      </c>
      <c r="C40" t="s">
        <v>23</v>
      </c>
      <c r="D40" t="s">
        <v>51</v>
      </c>
      <c r="E40" s="6">
        <v>45591.646437152776</v>
      </c>
      <c r="F40" s="6">
        <v>45591.646552546299</v>
      </c>
      <c r="G40">
        <f t="shared" si="0"/>
        <v>1.1539352271938697E-4</v>
      </c>
      <c r="H40" t="s">
        <v>326</v>
      </c>
      <c r="I40" s="1"/>
    </row>
    <row r="41" spans="1:10" ht="28.8" x14ac:dyDescent="0.3">
      <c r="A41" s="3" t="s">
        <v>127</v>
      </c>
      <c r="B41" s="1" t="s">
        <v>78</v>
      </c>
      <c r="C41" t="s">
        <v>25</v>
      </c>
      <c r="D41" t="s">
        <v>52</v>
      </c>
      <c r="E41" s="6"/>
      <c r="F41" s="6"/>
      <c r="G41" t="str">
        <f t="shared" si="0"/>
        <v/>
      </c>
    </row>
    <row r="42" spans="1:10" ht="28.8" x14ac:dyDescent="0.3">
      <c r="A42" s="3" t="s">
        <v>128</v>
      </c>
      <c r="B42" s="1" t="s">
        <v>79</v>
      </c>
      <c r="C42" t="s">
        <v>25</v>
      </c>
      <c r="D42" t="s">
        <v>52</v>
      </c>
      <c r="E42" s="6"/>
      <c r="F42" s="6"/>
      <c r="G42" t="str">
        <f t="shared" si="0"/>
        <v/>
      </c>
    </row>
    <row r="43" spans="1:10" x14ac:dyDescent="0.3">
      <c r="A43" s="3" t="s">
        <v>129</v>
      </c>
      <c r="B43" s="1" t="s">
        <v>80</v>
      </c>
      <c r="C43" t="s">
        <v>25</v>
      </c>
      <c r="D43" t="s">
        <v>52</v>
      </c>
      <c r="E43" s="6">
        <v>45591.994756944441</v>
      </c>
      <c r="F43" s="6">
        <v>45591.995625000003</v>
      </c>
      <c r="G43">
        <f t="shared" ref="G43" si="1">IF(F43-E43&gt;0,F43-E43,"")</f>
        <v>8.6805556202307343E-4</v>
      </c>
      <c r="H43" t="s">
        <v>329</v>
      </c>
      <c r="I43" t="s">
        <v>398</v>
      </c>
      <c r="J43" t="s">
        <v>327</v>
      </c>
    </row>
    <row r="44" spans="1:10" ht="28.8" x14ac:dyDescent="0.3">
      <c r="A44" s="3" t="s">
        <v>130</v>
      </c>
      <c r="B44" s="1" t="s">
        <v>81</v>
      </c>
      <c r="C44" t="s">
        <v>27</v>
      </c>
      <c r="D44" t="s">
        <v>53</v>
      </c>
      <c r="E44" s="6"/>
      <c r="F44" s="6"/>
      <c r="G44" t="str">
        <f t="shared" si="0"/>
        <v/>
      </c>
    </row>
    <row r="45" spans="1:10" ht="28.8" x14ac:dyDescent="0.3">
      <c r="A45" s="3" t="s">
        <v>131</v>
      </c>
      <c r="B45" s="1" t="s">
        <v>82</v>
      </c>
      <c r="C45" t="s">
        <v>27</v>
      </c>
      <c r="D45" t="s">
        <v>53</v>
      </c>
      <c r="E45" s="6"/>
      <c r="F45" s="6"/>
      <c r="G45" t="str">
        <f t="shared" si="0"/>
        <v/>
      </c>
    </row>
    <row r="46" spans="1:10" x14ac:dyDescent="0.3">
      <c r="A46" s="3" t="s">
        <v>132</v>
      </c>
      <c r="B46" s="1" t="s">
        <v>59</v>
      </c>
      <c r="C46" t="s">
        <v>27</v>
      </c>
      <c r="D46" t="s">
        <v>53</v>
      </c>
      <c r="E46" s="6">
        <v>45591.994064004626</v>
      </c>
      <c r="F46" s="6">
        <v>45591.994233217592</v>
      </c>
      <c r="G46">
        <f t="shared" si="0"/>
        <v>1.6921296628424898E-4</v>
      </c>
      <c r="H46" t="s">
        <v>329</v>
      </c>
      <c r="I46" t="s">
        <v>398</v>
      </c>
      <c r="J46" t="s">
        <v>327</v>
      </c>
    </row>
    <row r="47" spans="1:10" hidden="1" x14ac:dyDescent="0.3">
      <c r="A47" s="3" t="s">
        <v>133</v>
      </c>
      <c r="B47" s="1" t="s">
        <v>83</v>
      </c>
      <c r="C47" t="s">
        <v>84</v>
      </c>
      <c r="D47" t="s">
        <v>62</v>
      </c>
      <c r="E47" s="6"/>
      <c r="F47" s="6"/>
      <c r="G47" t="str">
        <f t="shared" si="0"/>
        <v/>
      </c>
      <c r="H47" t="s">
        <v>325</v>
      </c>
    </row>
  </sheetData>
  <autoFilter ref="A1:J47" xr:uid="{B4F6FDBC-2800-46C9-AFAF-CA142553936C}">
    <filterColumn colId="7">
      <filters blank="1">
        <filter val="PASS"/>
      </filters>
    </filterColumn>
  </autoFilter>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442CC-C3FE-473C-A933-F368C8C83527}">
  <dimension ref="A1:F268"/>
  <sheetViews>
    <sheetView topLeftCell="A19" workbookViewId="0">
      <selection activeCell="C38" sqref="C38"/>
    </sheetView>
  </sheetViews>
  <sheetFormatPr defaultRowHeight="14.4" x14ac:dyDescent="0.3"/>
  <cols>
    <col min="1" max="1" width="12.6640625" bestFit="1" customWidth="1"/>
    <col min="2" max="2" width="35.109375" customWidth="1"/>
    <col min="3" max="3" width="82.21875" customWidth="1"/>
  </cols>
  <sheetData>
    <row r="1" spans="1:3" ht="18" x14ac:dyDescent="0.35">
      <c r="A1" s="8" t="s">
        <v>12</v>
      </c>
      <c r="B1" s="8" t="s">
        <v>13</v>
      </c>
      <c r="C1" s="8" t="s">
        <v>14</v>
      </c>
    </row>
    <row r="2" spans="1:3" x14ac:dyDescent="0.3">
      <c r="A2" s="3" t="s">
        <v>88</v>
      </c>
      <c r="B2" s="1" t="s">
        <v>15</v>
      </c>
      <c r="C2" t="s">
        <v>135</v>
      </c>
    </row>
    <row r="3" spans="1:3" x14ac:dyDescent="0.3">
      <c r="A3" s="3"/>
      <c r="B3" s="1"/>
      <c r="C3" t="s">
        <v>136</v>
      </c>
    </row>
    <row r="4" spans="1:3" x14ac:dyDescent="0.3">
      <c r="A4" s="3"/>
      <c r="B4" s="1"/>
      <c r="C4" t="s">
        <v>137</v>
      </c>
    </row>
    <row r="5" spans="1:3" x14ac:dyDescent="0.3">
      <c r="A5" s="3"/>
      <c r="B5" s="1"/>
      <c r="C5" t="s">
        <v>138</v>
      </c>
    </row>
    <row r="6" spans="1:3" x14ac:dyDescent="0.3">
      <c r="A6" s="3"/>
      <c r="B6" s="1"/>
      <c r="C6" t="s">
        <v>144</v>
      </c>
    </row>
    <row r="7" spans="1:3" x14ac:dyDescent="0.3">
      <c r="A7" s="3"/>
      <c r="B7" s="1"/>
      <c r="C7" t="s">
        <v>139</v>
      </c>
    </row>
    <row r="8" spans="1:3" x14ac:dyDescent="0.3">
      <c r="A8" s="3" t="s">
        <v>89</v>
      </c>
      <c r="B8" s="1" t="s">
        <v>16</v>
      </c>
      <c r="C8" t="s">
        <v>140</v>
      </c>
    </row>
    <row r="9" spans="1:3" x14ac:dyDescent="0.3">
      <c r="A9" s="3"/>
      <c r="B9" s="1"/>
      <c r="C9" t="s">
        <v>141</v>
      </c>
    </row>
    <row r="10" spans="1:3" x14ac:dyDescent="0.3">
      <c r="A10" s="3"/>
      <c r="B10" s="1"/>
      <c r="C10" t="s">
        <v>142</v>
      </c>
    </row>
    <row r="11" spans="1:3" x14ac:dyDescent="0.3">
      <c r="A11" s="3"/>
      <c r="B11" s="1"/>
      <c r="C11" t="s">
        <v>143</v>
      </c>
    </row>
    <row r="12" spans="1:3" x14ac:dyDescent="0.3">
      <c r="A12" s="3" t="s">
        <v>90</v>
      </c>
      <c r="B12" s="1" t="s">
        <v>18</v>
      </c>
      <c r="C12" t="s">
        <v>145</v>
      </c>
    </row>
    <row r="13" spans="1:3" x14ac:dyDescent="0.3">
      <c r="A13" s="3"/>
      <c r="B13" s="1"/>
      <c r="C13" t="s">
        <v>147</v>
      </c>
    </row>
    <row r="14" spans="1:3" x14ac:dyDescent="0.3">
      <c r="A14" s="3"/>
      <c r="B14" s="1"/>
      <c r="C14" t="s">
        <v>146</v>
      </c>
    </row>
    <row r="15" spans="1:3" x14ac:dyDescent="0.3">
      <c r="A15" s="3"/>
      <c r="B15" s="1"/>
      <c r="C15" t="s">
        <v>148</v>
      </c>
    </row>
    <row r="16" spans="1:3" x14ac:dyDescent="0.3">
      <c r="A16" s="3"/>
      <c r="B16" s="1"/>
      <c r="C16" t="s">
        <v>138</v>
      </c>
    </row>
    <row r="17" spans="1:6" x14ac:dyDescent="0.3">
      <c r="A17" s="3"/>
      <c r="B17" s="1"/>
      <c r="C17" t="s">
        <v>139</v>
      </c>
    </row>
    <row r="18" spans="1:6" x14ac:dyDescent="0.3">
      <c r="A18" s="3"/>
      <c r="B18" s="1"/>
      <c r="C18" t="s">
        <v>144</v>
      </c>
    </row>
    <row r="19" spans="1:6" x14ac:dyDescent="0.3">
      <c r="A19" s="3" t="s">
        <v>91</v>
      </c>
      <c r="B19" s="1" t="s">
        <v>20</v>
      </c>
      <c r="C19" t="s">
        <v>151</v>
      </c>
    </row>
    <row r="20" spans="1:6" x14ac:dyDescent="0.3">
      <c r="A20" s="3"/>
      <c r="B20" s="1"/>
      <c r="C20" t="s">
        <v>152</v>
      </c>
    </row>
    <row r="21" spans="1:6" x14ac:dyDescent="0.3">
      <c r="A21" s="3"/>
      <c r="B21" s="1"/>
      <c r="C21" t="s">
        <v>153</v>
      </c>
    </row>
    <row r="22" spans="1:6" x14ac:dyDescent="0.3">
      <c r="A22" s="3"/>
      <c r="B22" s="1"/>
      <c r="C22" t="s">
        <v>154</v>
      </c>
    </row>
    <row r="23" spans="1:6" x14ac:dyDescent="0.3">
      <c r="A23" s="3" t="s">
        <v>92</v>
      </c>
      <c r="B23" s="1" t="s">
        <v>22</v>
      </c>
      <c r="C23" t="s">
        <v>152</v>
      </c>
      <c r="E23" s="5"/>
      <c r="F23" s="5"/>
    </row>
    <row r="24" spans="1:6" x14ac:dyDescent="0.3">
      <c r="A24" s="3"/>
      <c r="B24" s="1"/>
      <c r="C24" t="s">
        <v>155</v>
      </c>
    </row>
    <row r="25" spans="1:6" x14ac:dyDescent="0.3">
      <c r="A25" s="3"/>
      <c r="B25" s="1"/>
      <c r="C25" t="s">
        <v>156</v>
      </c>
    </row>
    <row r="26" spans="1:6" x14ac:dyDescent="0.3">
      <c r="A26" s="3"/>
      <c r="B26" s="1"/>
      <c r="C26" t="s">
        <v>157</v>
      </c>
    </row>
    <row r="27" spans="1:6" x14ac:dyDescent="0.3">
      <c r="A27" s="3"/>
      <c r="B27" s="1"/>
      <c r="C27" t="s">
        <v>158</v>
      </c>
    </row>
    <row r="28" spans="1:6" x14ac:dyDescent="0.3">
      <c r="A28" s="3"/>
      <c r="B28" s="1"/>
      <c r="C28" t="s">
        <v>159</v>
      </c>
    </row>
    <row r="29" spans="1:6" x14ac:dyDescent="0.3">
      <c r="A29" s="3" t="s">
        <v>93</v>
      </c>
      <c r="B29" s="1" t="s">
        <v>24</v>
      </c>
      <c r="C29" t="s">
        <v>152</v>
      </c>
    </row>
    <row r="30" spans="1:6" x14ac:dyDescent="0.3">
      <c r="A30" s="3"/>
      <c r="B30" s="1"/>
      <c r="C30" t="s">
        <v>160</v>
      </c>
    </row>
    <row r="31" spans="1:6" x14ac:dyDescent="0.3">
      <c r="A31" s="3"/>
      <c r="B31" s="1"/>
      <c r="C31" t="s">
        <v>156</v>
      </c>
    </row>
    <row r="32" spans="1:6" x14ac:dyDescent="0.3">
      <c r="A32" s="3"/>
      <c r="B32" s="1"/>
      <c r="C32" t="s">
        <v>161</v>
      </c>
    </row>
    <row r="33" spans="1:3" x14ac:dyDescent="0.3">
      <c r="A33" s="3"/>
      <c r="B33" s="1"/>
      <c r="C33" t="s">
        <v>158</v>
      </c>
    </row>
    <row r="34" spans="1:3" x14ac:dyDescent="0.3">
      <c r="A34" s="3"/>
      <c r="B34" s="1"/>
      <c r="C34" t="s">
        <v>162</v>
      </c>
    </row>
    <row r="35" spans="1:3" x14ac:dyDescent="0.3">
      <c r="A35" s="3" t="s">
        <v>94</v>
      </c>
      <c r="B35" s="1" t="s">
        <v>26</v>
      </c>
      <c r="C35" t="s">
        <v>152</v>
      </c>
    </row>
    <row r="36" spans="1:3" x14ac:dyDescent="0.3">
      <c r="A36" s="3"/>
      <c r="B36" s="1"/>
      <c r="C36" t="s">
        <v>163</v>
      </c>
    </row>
    <row r="37" spans="1:3" x14ac:dyDescent="0.3">
      <c r="A37" s="3"/>
      <c r="B37" s="1"/>
      <c r="C37" t="s">
        <v>156</v>
      </c>
    </row>
    <row r="38" spans="1:3" x14ac:dyDescent="0.3">
      <c r="A38" s="3"/>
      <c r="B38" s="1"/>
      <c r="C38" t="s">
        <v>164</v>
      </c>
    </row>
    <row r="39" spans="1:3" x14ac:dyDescent="0.3">
      <c r="A39" s="3"/>
      <c r="B39" s="1"/>
      <c r="C39" t="s">
        <v>158</v>
      </c>
    </row>
    <row r="40" spans="1:3" x14ac:dyDescent="0.3">
      <c r="A40" s="3"/>
      <c r="B40" s="1"/>
      <c r="C40" t="s">
        <v>165</v>
      </c>
    </row>
    <row r="41" spans="1:3" x14ac:dyDescent="0.3">
      <c r="A41" s="3" t="s">
        <v>95</v>
      </c>
      <c r="B41" s="1" t="s">
        <v>28</v>
      </c>
      <c r="C41" t="s">
        <v>151</v>
      </c>
    </row>
    <row r="42" spans="1:3" x14ac:dyDescent="0.3">
      <c r="A42" s="3"/>
      <c r="B42" s="1"/>
      <c r="C42" t="s">
        <v>167</v>
      </c>
    </row>
    <row r="43" spans="1:3" x14ac:dyDescent="0.3">
      <c r="A43" s="3"/>
      <c r="B43" s="1"/>
      <c r="C43" t="s">
        <v>172</v>
      </c>
    </row>
    <row r="44" spans="1:3" x14ac:dyDescent="0.3">
      <c r="A44" s="3" t="s">
        <v>96</v>
      </c>
      <c r="B44" s="1" t="s">
        <v>30</v>
      </c>
      <c r="C44" t="s">
        <v>167</v>
      </c>
    </row>
    <row r="45" spans="1:3" x14ac:dyDescent="0.3">
      <c r="A45" s="3"/>
      <c r="B45" s="1"/>
      <c r="C45" t="s">
        <v>168</v>
      </c>
    </row>
    <row r="46" spans="1:3" x14ac:dyDescent="0.3">
      <c r="A46" s="3"/>
      <c r="B46" s="1"/>
      <c r="C46" t="s">
        <v>156</v>
      </c>
    </row>
    <row r="47" spans="1:3" x14ac:dyDescent="0.3">
      <c r="C47" t="s">
        <v>169</v>
      </c>
    </row>
    <row r="48" spans="1:3" x14ac:dyDescent="0.3">
      <c r="C48" t="s">
        <v>158</v>
      </c>
    </row>
    <row r="49" spans="1:3" x14ac:dyDescent="0.3">
      <c r="C49" t="s">
        <v>170</v>
      </c>
    </row>
    <row r="50" spans="1:3" x14ac:dyDescent="0.3">
      <c r="C50" t="s">
        <v>171</v>
      </c>
    </row>
    <row r="51" spans="1:3" x14ac:dyDescent="0.3">
      <c r="A51" s="3" t="s">
        <v>97</v>
      </c>
      <c r="B51" s="1" t="s">
        <v>34</v>
      </c>
      <c r="C51" t="s">
        <v>173</v>
      </c>
    </row>
    <row r="52" spans="1:3" x14ac:dyDescent="0.3">
      <c r="C52" t="s">
        <v>174</v>
      </c>
    </row>
    <row r="53" spans="1:3" x14ac:dyDescent="0.3">
      <c r="C53" t="s">
        <v>175</v>
      </c>
    </row>
    <row r="54" spans="1:3" x14ac:dyDescent="0.3">
      <c r="C54" t="s">
        <v>176</v>
      </c>
    </row>
    <row r="55" spans="1:3" x14ac:dyDescent="0.3">
      <c r="C55" t="s">
        <v>177</v>
      </c>
    </row>
    <row r="56" spans="1:3" x14ac:dyDescent="0.3">
      <c r="C56" t="s">
        <v>178</v>
      </c>
    </row>
    <row r="57" spans="1:3" x14ac:dyDescent="0.3">
      <c r="C57" t="s">
        <v>179</v>
      </c>
    </row>
    <row r="58" spans="1:3" x14ac:dyDescent="0.3">
      <c r="C58" t="s">
        <v>180</v>
      </c>
    </row>
    <row r="59" spans="1:3" x14ac:dyDescent="0.3">
      <c r="A59" s="3" t="s">
        <v>98</v>
      </c>
      <c r="B59" s="1" t="s">
        <v>36</v>
      </c>
      <c r="C59" t="s">
        <v>194</v>
      </c>
    </row>
    <row r="60" spans="1:3" x14ac:dyDescent="0.3">
      <c r="C60" t="s">
        <v>181</v>
      </c>
    </row>
    <row r="61" spans="1:3" x14ac:dyDescent="0.3">
      <c r="C61" t="s">
        <v>182</v>
      </c>
    </row>
    <row r="62" spans="1:3" x14ac:dyDescent="0.3">
      <c r="C62" t="s">
        <v>286</v>
      </c>
    </row>
    <row r="63" spans="1:3" x14ac:dyDescent="0.3">
      <c r="C63" t="s">
        <v>158</v>
      </c>
    </row>
    <row r="64" spans="1:3" x14ac:dyDescent="0.3">
      <c r="C64" t="s">
        <v>184</v>
      </c>
    </row>
    <row r="65" spans="1:5" x14ac:dyDescent="0.3">
      <c r="C65" t="s">
        <v>185</v>
      </c>
    </row>
    <row r="66" spans="1:5" x14ac:dyDescent="0.3">
      <c r="A66" s="3" t="s">
        <v>99</v>
      </c>
      <c r="B66" s="1" t="s">
        <v>37</v>
      </c>
      <c r="C66" t="s">
        <v>194</v>
      </c>
      <c r="D66" s="7"/>
      <c r="E66" s="7"/>
    </row>
    <row r="67" spans="1:5" x14ac:dyDescent="0.3">
      <c r="C67" t="s">
        <v>186</v>
      </c>
    </row>
    <row r="68" spans="1:5" x14ac:dyDescent="0.3">
      <c r="C68" t="s">
        <v>182</v>
      </c>
    </row>
    <row r="69" spans="1:5" x14ac:dyDescent="0.3">
      <c r="C69" t="s">
        <v>286</v>
      </c>
    </row>
    <row r="70" spans="1:5" x14ac:dyDescent="0.3">
      <c r="C70" t="s">
        <v>187</v>
      </c>
    </row>
    <row r="71" spans="1:5" x14ac:dyDescent="0.3">
      <c r="C71" t="s">
        <v>188</v>
      </c>
    </row>
    <row r="72" spans="1:5" x14ac:dyDescent="0.3">
      <c r="A72" s="3" t="s">
        <v>100</v>
      </c>
      <c r="B72" s="1" t="s">
        <v>38</v>
      </c>
      <c r="C72" t="s">
        <v>194</v>
      </c>
      <c r="D72" s="5"/>
    </row>
    <row r="73" spans="1:5" x14ac:dyDescent="0.3">
      <c r="C73" t="s">
        <v>189</v>
      </c>
    </row>
    <row r="74" spans="1:5" x14ac:dyDescent="0.3">
      <c r="C74" t="s">
        <v>190</v>
      </c>
    </row>
    <row r="75" spans="1:5" x14ac:dyDescent="0.3">
      <c r="C75" t="s">
        <v>289</v>
      </c>
    </row>
    <row r="76" spans="1:5" x14ac:dyDescent="0.3">
      <c r="C76" t="s">
        <v>191</v>
      </c>
    </row>
    <row r="77" spans="1:5" x14ac:dyDescent="0.3">
      <c r="A77" s="3" t="s">
        <v>101</v>
      </c>
      <c r="B77" s="1" t="s">
        <v>39</v>
      </c>
      <c r="C77" t="s">
        <v>194</v>
      </c>
    </row>
    <row r="78" spans="1:5" x14ac:dyDescent="0.3">
      <c r="C78" t="s">
        <v>289</v>
      </c>
    </row>
    <row r="79" spans="1:5" x14ac:dyDescent="0.3">
      <c r="C79" t="s">
        <v>192</v>
      </c>
    </row>
    <row r="80" spans="1:5" x14ac:dyDescent="0.3">
      <c r="C80" t="s">
        <v>193</v>
      </c>
    </row>
    <row r="81" spans="1:5" x14ac:dyDescent="0.3">
      <c r="A81" s="3" t="s">
        <v>102</v>
      </c>
      <c r="B81" s="1" t="s">
        <v>40</v>
      </c>
      <c r="C81" t="s">
        <v>194</v>
      </c>
      <c r="D81" s="7"/>
      <c r="E81" s="7"/>
    </row>
    <row r="82" spans="1:5" x14ac:dyDescent="0.3">
      <c r="C82" t="s">
        <v>195</v>
      </c>
    </row>
    <row r="83" spans="1:5" x14ac:dyDescent="0.3">
      <c r="C83" t="s">
        <v>196</v>
      </c>
    </row>
    <row r="84" spans="1:5" x14ac:dyDescent="0.3">
      <c r="C84" t="s">
        <v>197</v>
      </c>
    </row>
    <row r="85" spans="1:5" x14ac:dyDescent="0.3">
      <c r="C85" t="s">
        <v>290</v>
      </c>
    </row>
    <row r="86" spans="1:5" x14ac:dyDescent="0.3">
      <c r="A86" s="3" t="s">
        <v>103</v>
      </c>
      <c r="B86" s="1" t="s">
        <v>41</v>
      </c>
      <c r="C86" t="s">
        <v>173</v>
      </c>
    </row>
    <row r="87" spans="1:5" x14ac:dyDescent="0.3">
      <c r="C87" t="s">
        <v>200</v>
      </c>
    </row>
    <row r="88" spans="1:5" x14ac:dyDescent="0.3">
      <c r="C88" t="s">
        <v>175</v>
      </c>
    </row>
    <row r="89" spans="1:5" x14ac:dyDescent="0.3">
      <c r="C89" t="s">
        <v>176</v>
      </c>
    </row>
    <row r="90" spans="1:5" x14ac:dyDescent="0.3">
      <c r="C90" t="s">
        <v>177</v>
      </c>
    </row>
    <row r="91" spans="1:5" x14ac:dyDescent="0.3">
      <c r="C91" t="s">
        <v>178</v>
      </c>
    </row>
    <row r="92" spans="1:5" x14ac:dyDescent="0.3">
      <c r="C92" t="s">
        <v>179</v>
      </c>
    </row>
    <row r="93" spans="1:5" x14ac:dyDescent="0.3">
      <c r="C93" t="s">
        <v>180</v>
      </c>
    </row>
    <row r="94" spans="1:5" x14ac:dyDescent="0.3">
      <c r="A94" s="3" t="s">
        <v>104</v>
      </c>
      <c r="B94" s="1" t="s">
        <v>43</v>
      </c>
      <c r="C94" t="s">
        <v>201</v>
      </c>
      <c r="D94" s="7"/>
      <c r="E94" s="5"/>
    </row>
    <row r="95" spans="1:5" x14ac:dyDescent="0.3">
      <c r="C95" t="s">
        <v>181</v>
      </c>
    </row>
    <row r="96" spans="1:5" x14ac:dyDescent="0.3">
      <c r="C96" t="s">
        <v>182</v>
      </c>
    </row>
    <row r="97" spans="1:5" x14ac:dyDescent="0.3">
      <c r="C97" t="s">
        <v>183</v>
      </c>
    </row>
    <row r="98" spans="1:5" x14ac:dyDescent="0.3">
      <c r="C98" t="s">
        <v>158</v>
      </c>
    </row>
    <row r="99" spans="1:5" x14ac:dyDescent="0.3">
      <c r="C99" t="s">
        <v>202</v>
      </c>
    </row>
    <row r="100" spans="1:5" x14ac:dyDescent="0.3">
      <c r="C100" t="s">
        <v>203</v>
      </c>
    </row>
    <row r="101" spans="1:5" x14ac:dyDescent="0.3">
      <c r="A101" s="3" t="s">
        <v>105</v>
      </c>
      <c r="B101" s="1" t="s">
        <v>44</v>
      </c>
      <c r="C101" t="s">
        <v>201</v>
      </c>
      <c r="D101" s="7"/>
      <c r="E101" s="7"/>
    </row>
    <row r="102" spans="1:5" x14ac:dyDescent="0.3">
      <c r="C102" t="s">
        <v>204</v>
      </c>
    </row>
    <row r="103" spans="1:5" x14ac:dyDescent="0.3">
      <c r="C103" t="s">
        <v>182</v>
      </c>
    </row>
    <row r="104" spans="1:5" x14ac:dyDescent="0.3">
      <c r="C104" t="s">
        <v>183</v>
      </c>
    </row>
    <row r="105" spans="1:5" x14ac:dyDescent="0.3">
      <c r="C105" t="s">
        <v>187</v>
      </c>
    </row>
    <row r="106" spans="1:5" x14ac:dyDescent="0.3">
      <c r="C106" t="s">
        <v>205</v>
      </c>
    </row>
    <row r="107" spans="1:5" x14ac:dyDescent="0.3">
      <c r="A107" s="3" t="s">
        <v>106</v>
      </c>
      <c r="B107" s="1" t="s">
        <v>45</v>
      </c>
      <c r="C107" t="s">
        <v>201</v>
      </c>
    </row>
    <row r="108" spans="1:5" x14ac:dyDescent="0.3">
      <c r="C108" t="s">
        <v>206</v>
      </c>
    </row>
    <row r="109" spans="1:5" x14ac:dyDescent="0.3">
      <c r="C109" t="s">
        <v>207</v>
      </c>
    </row>
    <row r="110" spans="1:5" x14ac:dyDescent="0.3">
      <c r="C110" t="s">
        <v>289</v>
      </c>
    </row>
    <row r="111" spans="1:5" x14ac:dyDescent="0.3">
      <c r="C111" t="s">
        <v>208</v>
      </c>
    </row>
    <row r="112" spans="1:5" x14ac:dyDescent="0.3">
      <c r="A112" s="3" t="s">
        <v>107</v>
      </c>
      <c r="B112" s="1" t="s">
        <v>46</v>
      </c>
      <c r="C112" t="s">
        <v>201</v>
      </c>
    </row>
    <row r="113" spans="1:3" x14ac:dyDescent="0.3">
      <c r="C113" t="s">
        <v>291</v>
      </c>
    </row>
    <row r="114" spans="1:3" x14ac:dyDescent="0.3">
      <c r="C114" t="s">
        <v>209</v>
      </c>
    </row>
    <row r="115" spans="1:3" x14ac:dyDescent="0.3">
      <c r="C115" t="s">
        <v>210</v>
      </c>
    </row>
    <row r="116" spans="1:3" x14ac:dyDescent="0.3">
      <c r="A116" s="3" t="s">
        <v>108</v>
      </c>
      <c r="B116" s="1" t="s">
        <v>47</v>
      </c>
      <c r="C116" t="s">
        <v>201</v>
      </c>
    </row>
    <row r="117" spans="1:3" x14ac:dyDescent="0.3">
      <c r="C117" t="s">
        <v>195</v>
      </c>
    </row>
    <row r="118" spans="1:3" x14ac:dyDescent="0.3">
      <c r="C118" t="s">
        <v>196</v>
      </c>
    </row>
    <row r="119" spans="1:3" x14ac:dyDescent="0.3">
      <c r="C119" t="s">
        <v>197</v>
      </c>
    </row>
    <row r="120" spans="1:3" x14ac:dyDescent="0.3">
      <c r="C120" t="s">
        <v>211</v>
      </c>
    </row>
    <row r="121" spans="1:3" x14ac:dyDescent="0.3">
      <c r="A121" s="3" t="s">
        <v>109</v>
      </c>
      <c r="B121" s="1" t="s">
        <v>54</v>
      </c>
      <c r="C121" t="s">
        <v>173</v>
      </c>
    </row>
    <row r="122" spans="1:3" x14ac:dyDescent="0.3">
      <c r="C122" t="s">
        <v>212</v>
      </c>
    </row>
    <row r="123" spans="1:3" x14ac:dyDescent="0.3">
      <c r="C123" t="s">
        <v>175</v>
      </c>
    </row>
    <row r="124" spans="1:3" x14ac:dyDescent="0.3">
      <c r="C124" t="s">
        <v>176</v>
      </c>
    </row>
    <row r="125" spans="1:3" x14ac:dyDescent="0.3">
      <c r="C125" t="s">
        <v>177</v>
      </c>
    </row>
    <row r="126" spans="1:3" x14ac:dyDescent="0.3">
      <c r="C126" t="s">
        <v>178</v>
      </c>
    </row>
    <row r="127" spans="1:3" x14ac:dyDescent="0.3">
      <c r="C127" t="s">
        <v>179</v>
      </c>
    </row>
    <row r="128" spans="1:3" x14ac:dyDescent="0.3">
      <c r="C128" t="s">
        <v>180</v>
      </c>
    </row>
    <row r="129" spans="1:3" x14ac:dyDescent="0.3">
      <c r="A129" s="3" t="s">
        <v>110</v>
      </c>
      <c r="B129" s="1" t="s">
        <v>55</v>
      </c>
      <c r="C129" t="s">
        <v>213</v>
      </c>
    </row>
    <row r="130" spans="1:3" x14ac:dyDescent="0.3">
      <c r="C130" t="s">
        <v>181</v>
      </c>
    </row>
    <row r="131" spans="1:3" x14ac:dyDescent="0.3">
      <c r="C131" t="s">
        <v>182</v>
      </c>
    </row>
    <row r="132" spans="1:3" x14ac:dyDescent="0.3">
      <c r="C132" t="s">
        <v>183</v>
      </c>
    </row>
    <row r="133" spans="1:3" x14ac:dyDescent="0.3">
      <c r="C133" t="s">
        <v>158</v>
      </c>
    </row>
    <row r="134" spans="1:3" x14ac:dyDescent="0.3">
      <c r="C134" t="s">
        <v>214</v>
      </c>
    </row>
    <row r="135" spans="1:3" x14ac:dyDescent="0.3">
      <c r="C135" t="s">
        <v>215</v>
      </c>
    </row>
    <row r="136" spans="1:3" x14ac:dyDescent="0.3">
      <c r="A136" s="3" t="s">
        <v>111</v>
      </c>
      <c r="B136" s="1" t="s">
        <v>56</v>
      </c>
      <c r="C136" t="s">
        <v>213</v>
      </c>
    </row>
    <row r="137" spans="1:3" x14ac:dyDescent="0.3">
      <c r="C137" t="s">
        <v>216</v>
      </c>
    </row>
    <row r="138" spans="1:3" x14ac:dyDescent="0.3">
      <c r="C138" t="s">
        <v>182</v>
      </c>
    </row>
    <row r="139" spans="1:3" x14ac:dyDescent="0.3">
      <c r="C139" t="s">
        <v>183</v>
      </c>
    </row>
    <row r="140" spans="1:3" x14ac:dyDescent="0.3">
      <c r="C140" t="s">
        <v>187</v>
      </c>
    </row>
    <row r="141" spans="1:3" x14ac:dyDescent="0.3">
      <c r="C141" t="s">
        <v>217</v>
      </c>
    </row>
    <row r="142" spans="1:3" x14ac:dyDescent="0.3">
      <c r="A142" s="3" t="s">
        <v>112</v>
      </c>
      <c r="B142" s="1" t="s">
        <v>57</v>
      </c>
      <c r="C142" t="s">
        <v>213</v>
      </c>
    </row>
    <row r="143" spans="1:3" x14ac:dyDescent="0.3">
      <c r="C143" t="s">
        <v>218</v>
      </c>
    </row>
    <row r="144" spans="1:3" x14ac:dyDescent="0.3">
      <c r="C144" t="s">
        <v>219</v>
      </c>
    </row>
    <row r="145" spans="1:3" x14ac:dyDescent="0.3">
      <c r="C145" t="s">
        <v>289</v>
      </c>
    </row>
    <row r="146" spans="1:3" x14ac:dyDescent="0.3">
      <c r="C146" t="s">
        <v>220</v>
      </c>
    </row>
    <row r="147" spans="1:3" x14ac:dyDescent="0.3">
      <c r="A147" s="3" t="s">
        <v>113</v>
      </c>
      <c r="B147" s="1" t="s">
        <v>58</v>
      </c>
      <c r="C147" t="s">
        <v>213</v>
      </c>
    </row>
    <row r="148" spans="1:3" x14ac:dyDescent="0.3">
      <c r="C148" t="s">
        <v>289</v>
      </c>
    </row>
    <row r="149" spans="1:3" x14ac:dyDescent="0.3">
      <c r="C149" t="s">
        <v>221</v>
      </c>
    </row>
    <row r="150" spans="1:3" x14ac:dyDescent="0.3">
      <c r="C150" t="s">
        <v>222</v>
      </c>
    </row>
    <row r="151" spans="1:3" x14ac:dyDescent="0.3">
      <c r="A151" s="3" t="s">
        <v>114</v>
      </c>
      <c r="B151" s="1" t="s">
        <v>59</v>
      </c>
      <c r="C151" t="s">
        <v>213</v>
      </c>
    </row>
    <row r="152" spans="1:3" x14ac:dyDescent="0.3">
      <c r="C152" t="s">
        <v>195</v>
      </c>
    </row>
    <row r="153" spans="1:3" x14ac:dyDescent="0.3">
      <c r="C153" t="s">
        <v>196</v>
      </c>
    </row>
    <row r="154" spans="1:3" x14ac:dyDescent="0.3">
      <c r="C154" t="s">
        <v>197</v>
      </c>
    </row>
    <row r="155" spans="1:3" x14ac:dyDescent="0.3">
      <c r="C155" t="s">
        <v>223</v>
      </c>
    </row>
    <row r="156" spans="1:3" x14ac:dyDescent="0.3">
      <c r="A156" s="3" t="s">
        <v>115</v>
      </c>
      <c r="B156" s="1" t="s">
        <v>60</v>
      </c>
      <c r="C156" t="s">
        <v>173</v>
      </c>
    </row>
    <row r="157" spans="1:3" x14ac:dyDescent="0.3">
      <c r="C157" t="s">
        <v>225</v>
      </c>
    </row>
    <row r="158" spans="1:3" x14ac:dyDescent="0.3">
      <c r="C158" t="s">
        <v>175</v>
      </c>
    </row>
    <row r="159" spans="1:3" x14ac:dyDescent="0.3">
      <c r="C159" t="s">
        <v>176</v>
      </c>
    </row>
    <row r="160" spans="1:3" x14ac:dyDescent="0.3">
      <c r="C160" t="s">
        <v>177</v>
      </c>
    </row>
    <row r="161" spans="1:3" x14ac:dyDescent="0.3">
      <c r="C161" t="s">
        <v>178</v>
      </c>
    </row>
    <row r="162" spans="1:3" x14ac:dyDescent="0.3">
      <c r="C162" t="s">
        <v>179</v>
      </c>
    </row>
    <row r="163" spans="1:3" x14ac:dyDescent="0.3">
      <c r="C163" t="s">
        <v>180</v>
      </c>
    </row>
    <row r="164" spans="1:3" x14ac:dyDescent="0.3">
      <c r="A164" s="3" t="s">
        <v>116</v>
      </c>
      <c r="B164" s="1" t="s">
        <v>61</v>
      </c>
      <c r="C164" t="s">
        <v>224</v>
      </c>
    </row>
    <row r="165" spans="1:3" x14ac:dyDescent="0.3">
      <c r="C165" t="s">
        <v>181</v>
      </c>
    </row>
    <row r="166" spans="1:3" x14ac:dyDescent="0.3">
      <c r="C166" t="s">
        <v>182</v>
      </c>
    </row>
    <row r="167" spans="1:3" x14ac:dyDescent="0.3">
      <c r="C167" t="s">
        <v>183</v>
      </c>
    </row>
    <row r="168" spans="1:3" x14ac:dyDescent="0.3">
      <c r="C168" t="s">
        <v>158</v>
      </c>
    </row>
    <row r="169" spans="1:3" x14ac:dyDescent="0.3">
      <c r="C169" t="s">
        <v>226</v>
      </c>
    </row>
    <row r="170" spans="1:3" x14ac:dyDescent="0.3">
      <c r="C170" t="s">
        <v>227</v>
      </c>
    </row>
    <row r="171" spans="1:3" x14ac:dyDescent="0.3">
      <c r="A171" s="3" t="s">
        <v>117</v>
      </c>
      <c r="B171" s="1" t="s">
        <v>63</v>
      </c>
      <c r="C171" t="s">
        <v>228</v>
      </c>
    </row>
    <row r="172" spans="1:3" x14ac:dyDescent="0.3">
      <c r="C172" t="s">
        <v>229</v>
      </c>
    </row>
    <row r="173" spans="1:3" x14ac:dyDescent="0.3">
      <c r="C173" t="s">
        <v>182</v>
      </c>
    </row>
    <row r="174" spans="1:3" x14ac:dyDescent="0.3">
      <c r="C174" t="s">
        <v>183</v>
      </c>
    </row>
    <row r="175" spans="1:3" x14ac:dyDescent="0.3">
      <c r="C175" t="s">
        <v>187</v>
      </c>
    </row>
    <row r="176" spans="1:3" x14ac:dyDescent="0.3">
      <c r="C176" t="s">
        <v>230</v>
      </c>
    </row>
    <row r="177" spans="1:3" x14ac:dyDescent="0.3">
      <c r="A177" s="3" t="s">
        <v>118</v>
      </c>
      <c r="B177" s="1" t="s">
        <v>64</v>
      </c>
      <c r="C177" t="s">
        <v>228</v>
      </c>
    </row>
    <row r="178" spans="1:3" x14ac:dyDescent="0.3">
      <c r="C178" t="s">
        <v>231</v>
      </c>
    </row>
    <row r="179" spans="1:3" x14ac:dyDescent="0.3">
      <c r="C179" t="s">
        <v>232</v>
      </c>
    </row>
    <row r="180" spans="1:3" x14ac:dyDescent="0.3">
      <c r="C180" t="s">
        <v>289</v>
      </c>
    </row>
    <row r="181" spans="1:3" x14ac:dyDescent="0.3">
      <c r="C181" t="s">
        <v>233</v>
      </c>
    </row>
    <row r="182" spans="1:3" x14ac:dyDescent="0.3">
      <c r="A182" s="3" t="s">
        <v>119</v>
      </c>
      <c r="B182" s="1" t="s">
        <v>65</v>
      </c>
      <c r="C182" t="s">
        <v>228</v>
      </c>
    </row>
    <row r="183" spans="1:3" x14ac:dyDescent="0.3">
      <c r="C183" t="s">
        <v>289</v>
      </c>
    </row>
    <row r="184" spans="1:3" x14ac:dyDescent="0.3">
      <c r="C184" t="s">
        <v>234</v>
      </c>
    </row>
    <row r="185" spans="1:3" x14ac:dyDescent="0.3">
      <c r="C185" t="s">
        <v>235</v>
      </c>
    </row>
    <row r="186" spans="1:3" x14ac:dyDescent="0.3">
      <c r="A186" s="3" t="s">
        <v>120</v>
      </c>
      <c r="B186" s="1" t="s">
        <v>66</v>
      </c>
      <c r="C186" t="s">
        <v>228</v>
      </c>
    </row>
    <row r="187" spans="1:3" x14ac:dyDescent="0.3">
      <c r="C187" t="s">
        <v>195</v>
      </c>
    </row>
    <row r="188" spans="1:3" x14ac:dyDescent="0.3">
      <c r="C188" t="s">
        <v>196</v>
      </c>
    </row>
    <row r="189" spans="1:3" x14ac:dyDescent="0.3">
      <c r="C189" t="s">
        <v>197</v>
      </c>
    </row>
    <row r="190" spans="1:3" x14ac:dyDescent="0.3">
      <c r="C190" t="s">
        <v>236</v>
      </c>
    </row>
    <row r="191" spans="1:3" x14ac:dyDescent="0.3">
      <c r="A191" s="3" t="s">
        <v>121</v>
      </c>
      <c r="B191" s="1" t="s">
        <v>67</v>
      </c>
      <c r="C191" t="s">
        <v>173</v>
      </c>
    </row>
    <row r="192" spans="1:3" x14ac:dyDescent="0.3">
      <c r="C192" t="s">
        <v>237</v>
      </c>
    </row>
    <row r="193" spans="1:3" x14ac:dyDescent="0.3">
      <c r="C193" t="s">
        <v>288</v>
      </c>
    </row>
    <row r="194" spans="1:3" x14ac:dyDescent="0.3">
      <c r="C194" t="s">
        <v>238</v>
      </c>
    </row>
    <row r="195" spans="1:3" x14ac:dyDescent="0.3">
      <c r="A195" s="3" t="s">
        <v>122</v>
      </c>
      <c r="B195" s="1" t="s">
        <v>73</v>
      </c>
      <c r="C195" t="s">
        <v>173</v>
      </c>
    </row>
    <row r="196" spans="1:3" x14ac:dyDescent="0.3">
      <c r="C196" t="s">
        <v>239</v>
      </c>
    </row>
    <row r="197" spans="1:3" x14ac:dyDescent="0.3">
      <c r="C197" t="s">
        <v>240</v>
      </c>
    </row>
    <row r="198" spans="1:3" x14ac:dyDescent="0.3">
      <c r="C198" t="s">
        <v>241</v>
      </c>
    </row>
    <row r="199" spans="1:3" x14ac:dyDescent="0.3">
      <c r="C199" t="s">
        <v>242</v>
      </c>
    </row>
    <row r="200" spans="1:3" ht="28.8" x14ac:dyDescent="0.3">
      <c r="A200" s="3" t="s">
        <v>123</v>
      </c>
      <c r="B200" s="1" t="s">
        <v>74</v>
      </c>
      <c r="C200" t="s">
        <v>152</v>
      </c>
    </row>
    <row r="201" spans="1:3" x14ac:dyDescent="0.3">
      <c r="C201" t="s">
        <v>155</v>
      </c>
    </row>
    <row r="202" spans="1:3" x14ac:dyDescent="0.3">
      <c r="C202" t="s">
        <v>156</v>
      </c>
    </row>
    <row r="203" spans="1:3" x14ac:dyDescent="0.3">
      <c r="C203" t="s">
        <v>243</v>
      </c>
    </row>
    <row r="204" spans="1:3" x14ac:dyDescent="0.3">
      <c r="C204" t="s">
        <v>158</v>
      </c>
    </row>
    <row r="205" spans="1:3" x14ac:dyDescent="0.3">
      <c r="C205" t="s">
        <v>159</v>
      </c>
    </row>
    <row r="206" spans="1:3" ht="28.8" x14ac:dyDescent="0.3">
      <c r="A206" s="3" t="s">
        <v>124</v>
      </c>
      <c r="B206" s="1" t="s">
        <v>75</v>
      </c>
      <c r="C206" t="s">
        <v>244</v>
      </c>
    </row>
    <row r="207" spans="1:3" x14ac:dyDescent="0.3">
      <c r="C207" t="s">
        <v>245</v>
      </c>
    </row>
    <row r="208" spans="1:3" x14ac:dyDescent="0.3">
      <c r="C208" t="s">
        <v>246</v>
      </c>
    </row>
    <row r="209" spans="1:3" x14ac:dyDescent="0.3">
      <c r="C209" t="s">
        <v>247</v>
      </c>
    </row>
    <row r="210" spans="1:3" x14ac:dyDescent="0.3">
      <c r="C210" t="s">
        <v>248</v>
      </c>
    </row>
    <row r="211" spans="1:3" x14ac:dyDescent="0.3">
      <c r="C211" t="s">
        <v>249</v>
      </c>
    </row>
    <row r="212" spans="1:3" x14ac:dyDescent="0.3">
      <c r="C212" t="s">
        <v>252</v>
      </c>
    </row>
    <row r="213" spans="1:3" x14ac:dyDescent="0.3">
      <c r="C213" t="s">
        <v>253</v>
      </c>
    </row>
    <row r="214" spans="1:3" x14ac:dyDescent="0.3">
      <c r="C214" t="s">
        <v>254</v>
      </c>
    </row>
    <row r="215" spans="1:3" x14ac:dyDescent="0.3">
      <c r="C215" t="s">
        <v>255</v>
      </c>
    </row>
    <row r="216" spans="1:3" x14ac:dyDescent="0.3">
      <c r="C216" t="s">
        <v>250</v>
      </c>
    </row>
    <row r="217" spans="1:3" x14ac:dyDescent="0.3">
      <c r="C217" t="s">
        <v>251</v>
      </c>
    </row>
    <row r="218" spans="1:3" x14ac:dyDescent="0.3">
      <c r="A218" s="3" t="s">
        <v>125</v>
      </c>
      <c r="B218" s="1" t="s">
        <v>77</v>
      </c>
      <c r="C218" t="s">
        <v>244</v>
      </c>
    </row>
    <row r="219" spans="1:3" x14ac:dyDescent="0.3">
      <c r="C219" t="s">
        <v>256</v>
      </c>
    </row>
    <row r="220" spans="1:3" x14ac:dyDescent="0.3">
      <c r="C220" t="s">
        <v>257</v>
      </c>
    </row>
    <row r="221" spans="1:3" x14ac:dyDescent="0.3">
      <c r="C221" t="s">
        <v>258</v>
      </c>
    </row>
    <row r="222" spans="1:3" x14ac:dyDescent="0.3">
      <c r="C222" t="s">
        <v>259</v>
      </c>
    </row>
    <row r="223" spans="1:3" x14ac:dyDescent="0.3">
      <c r="C223" t="s">
        <v>260</v>
      </c>
    </row>
    <row r="224" spans="1:3" x14ac:dyDescent="0.3">
      <c r="A224" s="3" t="s">
        <v>126</v>
      </c>
      <c r="B224" s="1" t="s">
        <v>76</v>
      </c>
      <c r="C224" t="s">
        <v>244</v>
      </c>
    </row>
    <row r="225" spans="1:3" x14ac:dyDescent="0.3">
      <c r="C225" t="s">
        <v>261</v>
      </c>
    </row>
    <row r="226" spans="1:3" x14ac:dyDescent="0.3">
      <c r="C226" t="s">
        <v>262</v>
      </c>
    </row>
    <row r="227" spans="1:3" x14ac:dyDescent="0.3">
      <c r="C227" t="s">
        <v>263</v>
      </c>
    </row>
    <row r="228" spans="1:3" ht="28.8" x14ac:dyDescent="0.3">
      <c r="A228" s="3" t="s">
        <v>127</v>
      </c>
      <c r="B228" s="1" t="s">
        <v>78</v>
      </c>
      <c r="C228" t="s">
        <v>152</v>
      </c>
    </row>
    <row r="229" spans="1:3" x14ac:dyDescent="0.3">
      <c r="C229" t="s">
        <v>160</v>
      </c>
    </row>
    <row r="230" spans="1:3" x14ac:dyDescent="0.3">
      <c r="C230" t="s">
        <v>156</v>
      </c>
    </row>
    <row r="231" spans="1:3" x14ac:dyDescent="0.3">
      <c r="C231" t="s">
        <v>264</v>
      </c>
    </row>
    <row r="232" spans="1:3" x14ac:dyDescent="0.3">
      <c r="C232" t="s">
        <v>158</v>
      </c>
    </row>
    <row r="233" spans="1:3" x14ac:dyDescent="0.3">
      <c r="C233" t="s">
        <v>162</v>
      </c>
    </row>
    <row r="234" spans="1:3" x14ac:dyDescent="0.3">
      <c r="A234" s="3" t="s">
        <v>128</v>
      </c>
      <c r="B234" s="1" t="s">
        <v>267</v>
      </c>
      <c r="C234" t="s">
        <v>244</v>
      </c>
    </row>
    <row r="235" spans="1:3" x14ac:dyDescent="0.3">
      <c r="C235" t="s">
        <v>265</v>
      </c>
    </row>
    <row r="236" spans="1:3" x14ac:dyDescent="0.3">
      <c r="C236" t="s">
        <v>266</v>
      </c>
    </row>
    <row r="237" spans="1:3" x14ac:dyDescent="0.3">
      <c r="C237" t="s">
        <v>252</v>
      </c>
    </row>
    <row r="238" spans="1:3" x14ac:dyDescent="0.3">
      <c r="C238" t="s">
        <v>253</v>
      </c>
    </row>
    <row r="239" spans="1:3" x14ac:dyDescent="0.3">
      <c r="C239" t="s">
        <v>254</v>
      </c>
    </row>
    <row r="240" spans="1:3" x14ac:dyDescent="0.3">
      <c r="C240" t="s">
        <v>255</v>
      </c>
    </row>
    <row r="241" spans="1:3" x14ac:dyDescent="0.3">
      <c r="C241" t="s">
        <v>250</v>
      </c>
    </row>
    <row r="242" spans="1:3" x14ac:dyDescent="0.3">
      <c r="C242" t="s">
        <v>274</v>
      </c>
    </row>
    <row r="243" spans="1:3" x14ac:dyDescent="0.3">
      <c r="A243" s="3" t="s">
        <v>129</v>
      </c>
      <c r="B243" s="1" t="s">
        <v>80</v>
      </c>
      <c r="C243" t="s">
        <v>244</v>
      </c>
    </row>
    <row r="244" spans="1:3" x14ac:dyDescent="0.3">
      <c r="C244" t="s">
        <v>268</v>
      </c>
    </row>
    <row r="245" spans="1:3" x14ac:dyDescent="0.3">
      <c r="C245" t="s">
        <v>262</v>
      </c>
    </row>
    <row r="246" spans="1:3" x14ac:dyDescent="0.3">
      <c r="C246" t="s">
        <v>269</v>
      </c>
    </row>
    <row r="247" spans="1:3" ht="28.8" x14ac:dyDescent="0.3">
      <c r="A247" s="3" t="s">
        <v>130</v>
      </c>
      <c r="B247" s="1" t="s">
        <v>81</v>
      </c>
      <c r="C247" t="s">
        <v>152</v>
      </c>
    </row>
    <row r="248" spans="1:3" x14ac:dyDescent="0.3">
      <c r="C248" t="s">
        <v>163</v>
      </c>
    </row>
    <row r="249" spans="1:3" x14ac:dyDescent="0.3">
      <c r="C249" t="s">
        <v>156</v>
      </c>
    </row>
    <row r="250" spans="1:3" x14ac:dyDescent="0.3">
      <c r="C250" t="s">
        <v>270</v>
      </c>
    </row>
    <row r="251" spans="1:3" x14ac:dyDescent="0.3">
      <c r="C251" t="s">
        <v>158</v>
      </c>
    </row>
    <row r="252" spans="1:3" x14ac:dyDescent="0.3">
      <c r="C252" t="s">
        <v>165</v>
      </c>
    </row>
    <row r="253" spans="1:3" x14ac:dyDescent="0.3">
      <c r="A253" s="3" t="s">
        <v>131</v>
      </c>
      <c r="B253" s="1" t="s">
        <v>271</v>
      </c>
      <c r="C253" t="s">
        <v>244</v>
      </c>
    </row>
    <row r="254" spans="1:3" x14ac:dyDescent="0.3">
      <c r="C254" t="s">
        <v>272</v>
      </c>
    </row>
    <row r="255" spans="1:3" x14ac:dyDescent="0.3">
      <c r="C255" t="s">
        <v>273</v>
      </c>
    </row>
    <row r="256" spans="1:3" x14ac:dyDescent="0.3">
      <c r="C256" t="s">
        <v>252</v>
      </c>
    </row>
    <row r="257" spans="1:3" x14ac:dyDescent="0.3">
      <c r="C257" t="s">
        <v>253</v>
      </c>
    </row>
    <row r="258" spans="1:3" x14ac:dyDescent="0.3">
      <c r="C258" t="s">
        <v>254</v>
      </c>
    </row>
    <row r="259" spans="1:3" x14ac:dyDescent="0.3">
      <c r="C259" t="s">
        <v>255</v>
      </c>
    </row>
    <row r="260" spans="1:3" x14ac:dyDescent="0.3">
      <c r="C260" t="s">
        <v>250</v>
      </c>
    </row>
    <row r="261" spans="1:3" x14ac:dyDescent="0.3">
      <c r="C261" t="s">
        <v>275</v>
      </c>
    </row>
    <row r="262" spans="1:3" x14ac:dyDescent="0.3">
      <c r="A262" s="3" t="s">
        <v>132</v>
      </c>
      <c r="B262" s="1" t="s">
        <v>59</v>
      </c>
      <c r="C262" t="s">
        <v>244</v>
      </c>
    </row>
    <row r="263" spans="1:3" x14ac:dyDescent="0.3">
      <c r="C263" t="s">
        <v>276</v>
      </c>
    </row>
    <row r="264" spans="1:3" x14ac:dyDescent="0.3">
      <c r="C264" t="s">
        <v>262</v>
      </c>
    </row>
    <row r="265" spans="1:3" x14ac:dyDescent="0.3">
      <c r="C265" t="s">
        <v>277</v>
      </c>
    </row>
    <row r="266" spans="1:3" x14ac:dyDescent="0.3">
      <c r="A266" s="3" t="s">
        <v>133</v>
      </c>
      <c r="B266" s="1" t="s">
        <v>83</v>
      </c>
      <c r="C266" t="s">
        <v>278</v>
      </c>
    </row>
    <row r="267" spans="1:3" x14ac:dyDescent="0.3">
      <c r="C267" t="s">
        <v>279</v>
      </c>
    </row>
    <row r="268" spans="1:3" x14ac:dyDescent="0.3">
      <c r="C268" t="s">
        <v>280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AC320-3ACE-4149-88E9-64ACCE7A4455}">
  <dimension ref="A1:H29"/>
  <sheetViews>
    <sheetView tabSelected="1" topLeftCell="A22" workbookViewId="0">
      <selection activeCell="A29" sqref="A29"/>
    </sheetView>
  </sheetViews>
  <sheetFormatPr defaultRowHeight="14.4" x14ac:dyDescent="0.3"/>
  <cols>
    <col min="1" max="1" width="16.21875" customWidth="1"/>
    <col min="2" max="2" width="11.5546875" customWidth="1"/>
    <col min="3" max="3" width="12.33203125" customWidth="1"/>
    <col min="4" max="4" width="70.5546875" customWidth="1"/>
    <col min="5" max="5" width="15.88671875" customWidth="1"/>
    <col min="6" max="6" width="12.77734375" bestFit="1" customWidth="1"/>
    <col min="7" max="7" width="12.77734375" customWidth="1"/>
    <col min="8" max="8" width="98.6640625" customWidth="1"/>
  </cols>
  <sheetData>
    <row r="1" spans="1:8" ht="84" x14ac:dyDescent="0.4">
      <c r="A1" s="9" t="s">
        <v>317</v>
      </c>
      <c r="B1" s="9" t="s">
        <v>292</v>
      </c>
      <c r="C1" s="9" t="s">
        <v>293</v>
      </c>
      <c r="D1" s="9" t="s">
        <v>295</v>
      </c>
      <c r="E1" s="9" t="s">
        <v>1</v>
      </c>
      <c r="F1" s="9" t="s">
        <v>308</v>
      </c>
      <c r="G1" s="9" t="s">
        <v>355</v>
      </c>
      <c r="H1" s="9" t="s">
        <v>311</v>
      </c>
    </row>
    <row r="2" spans="1:8" x14ac:dyDescent="0.3">
      <c r="A2" t="s">
        <v>316</v>
      </c>
      <c r="B2" s="11" t="s">
        <v>294</v>
      </c>
      <c r="C2" s="11" t="s">
        <v>296</v>
      </c>
      <c r="D2" s="11" t="s">
        <v>297</v>
      </c>
      <c r="E2" s="11" t="s">
        <v>17</v>
      </c>
      <c r="F2" s="11" t="s">
        <v>310</v>
      </c>
      <c r="H2" t="s">
        <v>312</v>
      </c>
    </row>
    <row r="3" spans="1:8" ht="28.8" x14ac:dyDescent="0.3">
      <c r="A3" t="s">
        <v>316</v>
      </c>
      <c r="B3" t="s">
        <v>298</v>
      </c>
      <c r="C3" t="s">
        <v>89</v>
      </c>
      <c r="D3" s="1" t="s">
        <v>299</v>
      </c>
      <c r="E3" t="s">
        <v>16</v>
      </c>
      <c r="F3" t="s">
        <v>309</v>
      </c>
      <c r="G3" t="s">
        <v>356</v>
      </c>
      <c r="H3" t="s">
        <v>359</v>
      </c>
    </row>
    <row r="4" spans="1:8" ht="28.8" x14ac:dyDescent="0.3">
      <c r="A4" t="s">
        <v>316</v>
      </c>
      <c r="B4" s="11" t="s">
        <v>300</v>
      </c>
      <c r="C4" s="11" t="s">
        <v>91</v>
      </c>
      <c r="D4" s="12" t="s">
        <v>301</v>
      </c>
      <c r="E4" s="11" t="s">
        <v>21</v>
      </c>
      <c r="F4" s="11" t="s">
        <v>310</v>
      </c>
      <c r="H4" s="1" t="s">
        <v>313</v>
      </c>
    </row>
    <row r="5" spans="1:8" ht="28.8" x14ac:dyDescent="0.3">
      <c r="A5" t="s">
        <v>316</v>
      </c>
      <c r="B5" s="11" t="s">
        <v>302</v>
      </c>
      <c r="C5" s="11" t="s">
        <v>95</v>
      </c>
      <c r="D5" s="11" t="s">
        <v>303</v>
      </c>
      <c r="E5" s="11" t="s">
        <v>304</v>
      </c>
      <c r="F5" s="11" t="s">
        <v>310</v>
      </c>
      <c r="H5" s="1" t="s">
        <v>313</v>
      </c>
    </row>
    <row r="6" spans="1:8" ht="28.8" x14ac:dyDescent="0.3">
      <c r="A6" t="s">
        <v>316</v>
      </c>
      <c r="B6" s="11" t="s">
        <v>305</v>
      </c>
      <c r="C6" s="11" t="s">
        <v>103</v>
      </c>
      <c r="D6" s="11" t="s">
        <v>306</v>
      </c>
      <c r="E6" s="12" t="s">
        <v>307</v>
      </c>
      <c r="F6" s="11" t="s">
        <v>309</v>
      </c>
      <c r="H6" t="s">
        <v>314</v>
      </c>
    </row>
    <row r="7" spans="1:8" ht="28.8" x14ac:dyDescent="0.3">
      <c r="A7" t="s">
        <v>363</v>
      </c>
      <c r="B7" t="s">
        <v>330</v>
      </c>
      <c r="C7" t="s">
        <v>89</v>
      </c>
      <c r="D7" s="1" t="s">
        <v>328</v>
      </c>
      <c r="E7" t="s">
        <v>16</v>
      </c>
      <c r="F7" t="s">
        <v>331</v>
      </c>
      <c r="G7" t="s">
        <v>357</v>
      </c>
      <c r="H7" t="s">
        <v>358</v>
      </c>
    </row>
    <row r="8" spans="1:8" ht="28.8" x14ac:dyDescent="0.3">
      <c r="A8" t="s">
        <v>363</v>
      </c>
      <c r="B8" s="13" t="s">
        <v>332</v>
      </c>
      <c r="C8" s="13" t="s">
        <v>335</v>
      </c>
      <c r="D8" s="14" t="s">
        <v>334</v>
      </c>
      <c r="E8" s="13" t="s">
        <v>21</v>
      </c>
      <c r="F8" s="13" t="s">
        <v>309</v>
      </c>
      <c r="H8" t="s">
        <v>348</v>
      </c>
    </row>
    <row r="9" spans="1:8" x14ac:dyDescent="0.3">
      <c r="A9" t="s">
        <v>363</v>
      </c>
      <c r="B9" s="13" t="s">
        <v>333</v>
      </c>
      <c r="C9" s="13" t="s">
        <v>92</v>
      </c>
      <c r="D9" s="14" t="s">
        <v>336</v>
      </c>
      <c r="E9" s="13" t="s">
        <v>319</v>
      </c>
      <c r="F9" s="13" t="s">
        <v>309</v>
      </c>
      <c r="H9" t="s">
        <v>381</v>
      </c>
    </row>
    <row r="10" spans="1:8" x14ac:dyDescent="0.3">
      <c r="A10" t="s">
        <v>363</v>
      </c>
      <c r="B10" t="s">
        <v>338</v>
      </c>
      <c r="C10" t="s">
        <v>92</v>
      </c>
      <c r="D10" s="1" t="s">
        <v>337</v>
      </c>
      <c r="E10" t="s">
        <v>319</v>
      </c>
      <c r="F10" t="s">
        <v>309</v>
      </c>
      <c r="G10" t="s">
        <v>356</v>
      </c>
      <c r="H10" t="s">
        <v>360</v>
      </c>
    </row>
    <row r="11" spans="1:8" x14ac:dyDescent="0.3">
      <c r="A11" t="s">
        <v>363</v>
      </c>
      <c r="B11" s="13" t="s">
        <v>340</v>
      </c>
      <c r="C11" s="13" t="s">
        <v>93</v>
      </c>
      <c r="D11" s="13" t="s">
        <v>339</v>
      </c>
      <c r="E11" s="13" t="s">
        <v>320</v>
      </c>
      <c r="F11" s="13" t="s">
        <v>310</v>
      </c>
    </row>
    <row r="12" spans="1:8" x14ac:dyDescent="0.3">
      <c r="A12" t="s">
        <v>363</v>
      </c>
      <c r="B12" s="11" t="s">
        <v>341</v>
      </c>
      <c r="C12" s="11" t="s">
        <v>94</v>
      </c>
      <c r="D12" s="11" t="s">
        <v>342</v>
      </c>
      <c r="E12" s="11" t="s">
        <v>321</v>
      </c>
      <c r="F12" s="11" t="s">
        <v>309</v>
      </c>
    </row>
    <row r="13" spans="1:8" ht="43.2" x14ac:dyDescent="0.3">
      <c r="A13" t="s">
        <v>363</v>
      </c>
      <c r="B13" t="s">
        <v>344</v>
      </c>
      <c r="C13" t="s">
        <v>94</v>
      </c>
      <c r="D13" s="1" t="s">
        <v>343</v>
      </c>
      <c r="E13" t="s">
        <v>321</v>
      </c>
      <c r="F13" t="s">
        <v>309</v>
      </c>
      <c r="G13" t="s">
        <v>356</v>
      </c>
      <c r="H13" t="s">
        <v>382</v>
      </c>
    </row>
    <row r="14" spans="1:8" ht="28.8" x14ac:dyDescent="0.3">
      <c r="A14" t="s">
        <v>363</v>
      </c>
      <c r="B14" s="11" t="s">
        <v>345</v>
      </c>
      <c r="C14" s="11" t="s">
        <v>96</v>
      </c>
      <c r="D14" s="12" t="s">
        <v>346</v>
      </c>
      <c r="E14" s="11" t="s">
        <v>304</v>
      </c>
      <c r="F14" s="11" t="s">
        <v>309</v>
      </c>
      <c r="H14" t="s">
        <v>349</v>
      </c>
    </row>
    <row r="15" spans="1:8" x14ac:dyDescent="0.3">
      <c r="A15" t="s">
        <v>363</v>
      </c>
      <c r="B15" s="13" t="s">
        <v>347</v>
      </c>
      <c r="C15" s="13" t="s">
        <v>96</v>
      </c>
      <c r="D15" s="13" t="s">
        <v>362</v>
      </c>
      <c r="E15" s="13" t="s">
        <v>304</v>
      </c>
      <c r="F15" s="13" t="s">
        <v>309</v>
      </c>
      <c r="H15" t="s">
        <v>350</v>
      </c>
    </row>
    <row r="16" spans="1:8" ht="28.8" x14ac:dyDescent="0.3">
      <c r="A16" t="s">
        <v>363</v>
      </c>
      <c r="B16" s="13" t="s">
        <v>351</v>
      </c>
      <c r="C16" s="13" t="s">
        <v>91</v>
      </c>
      <c r="D16" s="14" t="s">
        <v>352</v>
      </c>
      <c r="E16" s="13" t="s">
        <v>21</v>
      </c>
      <c r="F16" s="13" t="s">
        <v>310</v>
      </c>
      <c r="H16" s="1" t="s">
        <v>361</v>
      </c>
    </row>
    <row r="17" spans="1:8" ht="43.2" x14ac:dyDescent="0.3">
      <c r="A17" t="s">
        <v>363</v>
      </c>
      <c r="B17" t="s">
        <v>353</v>
      </c>
      <c r="C17" t="s">
        <v>90</v>
      </c>
      <c r="D17" s="1" t="s">
        <v>354</v>
      </c>
      <c r="E17" t="s">
        <v>18</v>
      </c>
      <c r="F17" t="s">
        <v>309</v>
      </c>
      <c r="G17" t="s">
        <v>356</v>
      </c>
      <c r="H17" t="s">
        <v>383</v>
      </c>
    </row>
    <row r="18" spans="1:8" ht="28.8" x14ac:dyDescent="0.3">
      <c r="A18" t="s">
        <v>364</v>
      </c>
      <c r="B18" s="13" t="s">
        <v>365</v>
      </c>
      <c r="C18" s="13" t="s">
        <v>366</v>
      </c>
      <c r="D18" s="14" t="s">
        <v>367</v>
      </c>
      <c r="E18" s="13" t="s">
        <v>319</v>
      </c>
      <c r="F18" s="13" t="s">
        <v>309</v>
      </c>
      <c r="H18" t="s">
        <v>379</v>
      </c>
    </row>
    <row r="19" spans="1:8" ht="43.2" x14ac:dyDescent="0.3">
      <c r="A19" t="s">
        <v>364</v>
      </c>
      <c r="B19" s="13" t="s">
        <v>369</v>
      </c>
      <c r="C19" s="13" t="s">
        <v>335</v>
      </c>
      <c r="D19" s="14" t="s">
        <v>368</v>
      </c>
      <c r="E19" s="13" t="s">
        <v>17</v>
      </c>
      <c r="F19" s="13" t="s">
        <v>309</v>
      </c>
      <c r="H19" t="s">
        <v>380</v>
      </c>
    </row>
    <row r="20" spans="1:8" ht="28.8" x14ac:dyDescent="0.3">
      <c r="A20" t="s">
        <v>364</v>
      </c>
      <c r="B20" t="s">
        <v>370</v>
      </c>
      <c r="C20" t="s">
        <v>94</v>
      </c>
      <c r="D20" s="1" t="s">
        <v>371</v>
      </c>
      <c r="E20" t="s">
        <v>321</v>
      </c>
      <c r="F20" t="s">
        <v>309</v>
      </c>
    </row>
    <row r="21" spans="1:8" ht="28.8" x14ac:dyDescent="0.3">
      <c r="A21" t="s">
        <v>364</v>
      </c>
      <c r="B21" s="13" t="s">
        <v>373</v>
      </c>
      <c r="C21" s="13" t="s">
        <v>94</v>
      </c>
      <c r="D21" s="14" t="s">
        <v>372</v>
      </c>
      <c r="E21" s="13" t="s">
        <v>321</v>
      </c>
      <c r="F21" s="13" t="s">
        <v>309</v>
      </c>
      <c r="H21" s="1" t="s">
        <v>384</v>
      </c>
    </row>
    <row r="22" spans="1:8" ht="57.6" x14ac:dyDescent="0.3">
      <c r="A22" t="s">
        <v>364</v>
      </c>
      <c r="B22" s="13" t="s">
        <v>375</v>
      </c>
      <c r="C22" s="14" t="s">
        <v>376</v>
      </c>
      <c r="D22" s="14" t="s">
        <v>374</v>
      </c>
      <c r="E22" s="13" t="s">
        <v>377</v>
      </c>
      <c r="F22" s="13" t="s">
        <v>310</v>
      </c>
      <c r="H22" t="s">
        <v>378</v>
      </c>
    </row>
    <row r="23" spans="1:8" ht="28.8" x14ac:dyDescent="0.3">
      <c r="A23" t="s">
        <v>388</v>
      </c>
      <c r="B23" s="13" t="s">
        <v>389</v>
      </c>
      <c r="C23" s="13" t="s">
        <v>126</v>
      </c>
      <c r="D23" s="14" t="s">
        <v>387</v>
      </c>
      <c r="E23" s="13" t="s">
        <v>21</v>
      </c>
      <c r="F23" s="13" t="s">
        <v>309</v>
      </c>
    </row>
    <row r="24" spans="1:8" x14ac:dyDescent="0.3">
      <c r="A24" t="s">
        <v>388</v>
      </c>
      <c r="B24" s="13" t="s">
        <v>390</v>
      </c>
      <c r="C24" s="13" t="s">
        <v>124</v>
      </c>
      <c r="D24" s="13" t="s">
        <v>386</v>
      </c>
      <c r="E24" s="13" t="s">
        <v>392</v>
      </c>
      <c r="F24" s="13" t="s">
        <v>310</v>
      </c>
    </row>
    <row r="25" spans="1:8" x14ac:dyDescent="0.3">
      <c r="A25" t="s">
        <v>388</v>
      </c>
      <c r="B25" s="13" t="s">
        <v>391</v>
      </c>
      <c r="C25" s="13" t="s">
        <v>94</v>
      </c>
      <c r="D25" s="13" t="s">
        <v>385</v>
      </c>
      <c r="E25" s="13" t="s">
        <v>321</v>
      </c>
      <c r="F25" s="13" t="s">
        <v>393</v>
      </c>
    </row>
    <row r="26" spans="1:8" x14ac:dyDescent="0.3">
      <c r="A26" t="s">
        <v>395</v>
      </c>
      <c r="B26" s="13" t="s">
        <v>394</v>
      </c>
      <c r="C26" s="13" t="s">
        <v>92</v>
      </c>
      <c r="D26" s="13" t="s">
        <v>396</v>
      </c>
      <c r="E26" s="13" t="s">
        <v>319</v>
      </c>
      <c r="F26" s="13" t="s">
        <v>309</v>
      </c>
      <c r="G26" t="s">
        <v>357</v>
      </c>
      <c r="H26" t="s">
        <v>397</v>
      </c>
    </row>
    <row r="27" spans="1:8" x14ac:dyDescent="0.3">
      <c r="A27" t="s">
        <v>395</v>
      </c>
      <c r="B27" s="13" t="s">
        <v>400</v>
      </c>
      <c r="C27" s="13" t="s">
        <v>399</v>
      </c>
      <c r="D27" s="13" t="s">
        <v>398</v>
      </c>
      <c r="E27" s="13" t="s">
        <v>401</v>
      </c>
      <c r="F27" s="13" t="s">
        <v>309</v>
      </c>
      <c r="H27" t="s">
        <v>402</v>
      </c>
    </row>
    <row r="28" spans="1:8" ht="43.2" x14ac:dyDescent="0.3">
      <c r="A28" t="s">
        <v>406</v>
      </c>
      <c r="B28" t="s">
        <v>403</v>
      </c>
      <c r="C28" t="s">
        <v>126</v>
      </c>
      <c r="D28" s="1" t="s">
        <v>404</v>
      </c>
      <c r="E28" t="s">
        <v>21</v>
      </c>
      <c r="F28" t="s">
        <v>309</v>
      </c>
      <c r="G28" t="s">
        <v>357</v>
      </c>
      <c r="H28" s="1" t="s">
        <v>405</v>
      </c>
    </row>
    <row r="29" spans="1:8" ht="28.8" x14ac:dyDescent="0.3">
      <c r="A29" t="s">
        <v>407</v>
      </c>
      <c r="B29" t="s">
        <v>408</v>
      </c>
      <c r="C29" t="s">
        <v>90</v>
      </c>
      <c r="D29" s="1" t="s">
        <v>409</v>
      </c>
      <c r="E29" t="s">
        <v>18</v>
      </c>
      <c r="F29" t="s">
        <v>310</v>
      </c>
      <c r="G29" t="s">
        <v>357</v>
      </c>
      <c r="H29" t="s">
        <v>410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scenarios</vt:lpstr>
      <vt:lpstr>scenario steps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neel sheth</dc:creator>
  <cp:lastModifiedBy>neel sheth</cp:lastModifiedBy>
  <dcterms:created xsi:type="dcterms:W3CDTF">2024-10-16T21:15:39Z</dcterms:created>
  <dcterms:modified xsi:type="dcterms:W3CDTF">2024-10-31T04:37:51Z</dcterms:modified>
</cp:coreProperties>
</file>