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G:\.shortcut-targets-by-id\1-4Xe7Z4Xq8SnKX4snWQi7yshyb96ImQT\Combine Work\Rajib Ahmed\Demo Project\Real Client\Tishalatisha\"/>
    </mc:Choice>
  </mc:AlternateContent>
  <xr:revisionPtr revIDLastSave="0" documentId="13_ncr:1_{DF73A120-3018-4F7C-9E92-FDA50E1B821F}" xr6:coauthVersionLast="47" xr6:coauthVersionMax="47" xr10:uidLastSave="{00000000-0000-0000-0000-000000000000}"/>
  <bookViews>
    <workbookView xWindow="-120" yWindow="-120" windowWidth="29040" windowHeight="15720" tabRatio="828" xr2:uid="{00000000-000D-0000-FFFF-FFFF00000000}"/>
  </bookViews>
  <sheets>
    <sheet name="Start Here" sheetId="7" r:id="rId1"/>
    <sheet name="Debt Snapshot Worksheet" sheetId="2" r:id="rId2"/>
    <sheet name="Budget Worksheet" sheetId="15" r:id="rId3"/>
    <sheet name="Quick Win Checklist" sheetId="9" r:id="rId4"/>
    <sheet name="Reflection Questions" sheetId="10" r:id="rId5"/>
    <sheet name="Subscription Tracker" sheetId="13" r:id="rId6"/>
    <sheet name="Which Level Budgeter Are You" sheetId="14" r:id="rId7"/>
    <sheet name="Resources" sheetId="6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12" i="13" l="1"/>
  <c r="Q13" i="13"/>
  <c r="Q14" i="13"/>
  <c r="Q15" i="13"/>
  <c r="P11" i="13" a="1"/>
  <c r="P11" i="13" s="1"/>
  <c r="Q11" i="13" s="1"/>
  <c r="F58" i="13"/>
  <c r="K10" i="2" l="1"/>
  <c r="K11" i="2"/>
  <c r="K12" i="2"/>
  <c r="K13" i="2"/>
  <c r="K14" i="2"/>
  <c r="K15" i="2"/>
  <c r="K16" i="2"/>
  <c r="K17" i="2"/>
  <c r="P6" i="13" a="1"/>
  <c r="P6" i="13" s="1"/>
  <c r="Q6" i="13" s="1"/>
  <c r="Q8" i="13" l="1"/>
  <c r="Q9" i="13"/>
  <c r="Q7" i="13"/>
  <c r="M52" i="15"/>
  <c r="L52" i="15"/>
  <c r="K52" i="15"/>
  <c r="J52" i="15"/>
  <c r="I52" i="15"/>
  <c r="H52" i="15"/>
  <c r="G52" i="15"/>
  <c r="F52" i="15"/>
  <c r="E52" i="15"/>
  <c r="D52" i="15"/>
  <c r="C52" i="15"/>
  <c r="B52" i="15"/>
  <c r="O51" i="15"/>
  <c r="N51" i="15"/>
  <c r="O50" i="15"/>
  <c r="N50" i="15"/>
  <c r="O49" i="15"/>
  <c r="N49" i="15"/>
  <c r="O48" i="15"/>
  <c r="N48" i="15"/>
  <c r="O47" i="15"/>
  <c r="N47" i="15"/>
  <c r="O46" i="15"/>
  <c r="N46" i="15"/>
  <c r="O45" i="15"/>
  <c r="N45" i="15"/>
  <c r="O44" i="15"/>
  <c r="N44" i="15"/>
  <c r="O43" i="15"/>
  <c r="N43" i="15"/>
  <c r="M37" i="15"/>
  <c r="L37" i="15"/>
  <c r="K37" i="15"/>
  <c r="J37" i="15"/>
  <c r="I37" i="15"/>
  <c r="H37" i="15"/>
  <c r="G37" i="15"/>
  <c r="F37" i="15"/>
  <c r="E37" i="15"/>
  <c r="D37" i="15"/>
  <c r="C37" i="15"/>
  <c r="B37" i="15"/>
  <c r="O36" i="15"/>
  <c r="N36" i="15"/>
  <c r="O35" i="15"/>
  <c r="N35" i="15"/>
  <c r="O34" i="15"/>
  <c r="N34" i="15"/>
  <c r="O33" i="15"/>
  <c r="N33" i="15"/>
  <c r="O32" i="15"/>
  <c r="N32" i="15"/>
  <c r="O31" i="15"/>
  <c r="N31" i="15"/>
  <c r="O30" i="15"/>
  <c r="N30" i="15"/>
  <c r="O29" i="15"/>
  <c r="N29" i="15"/>
  <c r="O28" i="15"/>
  <c r="N28" i="15"/>
  <c r="O27" i="15"/>
  <c r="N27" i="15"/>
  <c r="O26" i="15"/>
  <c r="N26" i="15"/>
  <c r="O25" i="15"/>
  <c r="N25" i="15"/>
  <c r="O24" i="15"/>
  <c r="N24" i="15"/>
  <c r="O23" i="15"/>
  <c r="N23" i="15"/>
  <c r="O22" i="15"/>
  <c r="N22" i="15"/>
  <c r="M16" i="15"/>
  <c r="L16" i="15"/>
  <c r="K16" i="15"/>
  <c r="J16" i="15"/>
  <c r="I16" i="15"/>
  <c r="H16" i="15"/>
  <c r="G16" i="15"/>
  <c r="F16" i="15"/>
  <c r="E16" i="15"/>
  <c r="D16" i="15"/>
  <c r="C16" i="15"/>
  <c r="B16" i="15"/>
  <c r="O15" i="15"/>
  <c r="N15" i="15"/>
  <c r="O14" i="15"/>
  <c r="N14" i="15"/>
  <c r="O13" i="15"/>
  <c r="N13" i="15"/>
  <c r="O12" i="15"/>
  <c r="N12" i="15"/>
  <c r="O11" i="15"/>
  <c r="N11" i="15"/>
  <c r="O10" i="15"/>
  <c r="N10" i="15"/>
  <c r="B56" i="15" l="1"/>
  <c r="B60" i="15" s="1"/>
  <c r="C56" i="15"/>
  <c r="I56" i="15"/>
  <c r="G56" i="15"/>
  <c r="G60" i="15" s="1"/>
  <c r="H56" i="15"/>
  <c r="H60" i="15" s="1"/>
  <c r="D56" i="15"/>
  <c r="D60" i="15" s="1"/>
  <c r="E56" i="15"/>
  <c r="E60" i="15" s="1"/>
  <c r="F56" i="15"/>
  <c r="F60" i="15" s="1"/>
  <c r="C60" i="15"/>
  <c r="K56" i="15"/>
  <c r="K60" i="15" s="1"/>
  <c r="N52" i="15"/>
  <c r="I60" i="15"/>
  <c r="J56" i="15"/>
  <c r="J60" i="15" s="1"/>
  <c r="O37" i="15"/>
  <c r="O16" i="15"/>
  <c r="N16" i="15"/>
  <c r="N37" i="15"/>
  <c r="M56" i="15"/>
  <c r="M60" i="15" s="1"/>
  <c r="L56" i="15"/>
  <c r="L60" i="15" s="1"/>
  <c r="O52" i="15"/>
  <c r="L10" i="2"/>
  <c r="L11" i="2"/>
  <c r="L12" i="2"/>
  <c r="L13" i="2"/>
  <c r="L14" i="2"/>
  <c r="L15" i="2"/>
  <c r="L16" i="2"/>
  <c r="L17" i="2"/>
  <c r="L9" i="2"/>
  <c r="K9" i="2"/>
  <c r="N56" i="15" l="1"/>
  <c r="N60" i="15" s="1"/>
  <c r="O56" i="15"/>
  <c r="O60" i="15" s="1"/>
  <c r="B48" i="2" l="1"/>
  <c r="K6" i="2" s="1"/>
  <c r="D48" i="2"/>
  <c r="L6" i="2" s="1"/>
  <c r="M6" i="2" l="1"/>
  <c r="N6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<sst xmlns="http://schemas.openxmlformats.org/spreadsheetml/2006/main" count="307" uniqueCount="228">
  <si>
    <t>www.moneymoveswithlatisha.com/toolkit</t>
  </si>
  <si>
    <t>Creditor</t>
  </si>
  <si>
    <t>Balance ($)</t>
  </si>
  <si>
    <t>Interest Rate (%)</t>
  </si>
  <si>
    <t>Min Payment ($)</t>
  </si>
  <si>
    <t>Due Date</t>
  </si>
  <si>
    <t>Status</t>
  </si>
  <si>
    <t>Cancel an unused subscription</t>
  </si>
  <si>
    <t>Negotiate a bill</t>
  </si>
  <si>
    <t>Set a no-spend day</t>
  </si>
  <si>
    <t>Sell something you no longer need</t>
  </si>
  <si>
    <t>Automate a bill payment</t>
  </si>
  <si>
    <t>Open a savings account</t>
  </si>
  <si>
    <t>Write down your financial goal</t>
  </si>
  <si>
    <t>Track one day of spending</t>
  </si>
  <si>
    <t>Unsubscribe from marketing emails</t>
  </si>
  <si>
    <t>Review your bank statement</t>
  </si>
  <si>
    <t>Tip</t>
  </si>
  <si>
    <t>Details</t>
  </si>
  <si>
    <t>Automate your savings</t>
  </si>
  <si>
    <t>Set up automatic transfers to build savings without thinking.</t>
  </si>
  <si>
    <t>Track spending weekly</t>
  </si>
  <si>
    <t>Review your bank account once a week for awareness.</t>
  </si>
  <si>
    <t>Use cash envelopes</t>
  </si>
  <si>
    <t>Control variable spending with physical cash for categories like food or gas.</t>
  </si>
  <si>
    <t>Download More Tools</t>
  </si>
  <si>
    <t>Book 1:1 Coaching</t>
  </si>
  <si>
    <t>www.moneymoveswithlatisha.com/coaching</t>
  </si>
  <si>
    <t>Taking control of your debt, one payment at a time!</t>
  </si>
  <si>
    <t>TOTALS:</t>
  </si>
  <si>
    <t>My Debt Snapshot Planner</t>
  </si>
  <si>
    <t>List Your Debts</t>
  </si>
  <si>
    <t>Category</t>
  </si>
  <si>
    <t>Sub-Category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</si>
  <si>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</si>
  <si>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</si>
  <si>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</si>
  <si>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</si>
  <si>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</si>
  <si>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</si>
  <si>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</si>
  <si>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</si>
  <si>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</si>
  <si>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</si>
  <si>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</si>
  <si>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</si>
  <si>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Monthly Avg.</t>
  </si>
  <si>
    <t>💳 Dividend Income</t>
  </si>
  <si>
    <t>💰 Social Security</t>
  </si>
  <si>
    <t>🎓 Pension/Retirement Income</t>
  </si>
  <si>
    <t>🏠 Rental Income</t>
  </si>
  <si>
    <t>FIXED EXPENSES</t>
  </si>
  <si>
    <t>🏠 Rent/Mortgage</t>
  </si>
  <si>
    <t>⚡️ Utilities</t>
  </si>
  <si>
    <t>📱 Phone Bill</t>
  </si>
  <si>
    <t>🛡️ Insurance</t>
  </si>
  <si>
    <t>💳 Loan Payments</t>
  </si>
  <si>
    <t>🚗 Transportation</t>
  </si>
  <si>
    <t>💼 Savings Contributions</t>
  </si>
  <si>
    <t>🎥 Cable TV</t>
  </si>
  <si>
    <t>💻 Software Subscriptions</t>
  </si>
  <si>
    <t>🏦 Bank Fees</t>
  </si>
  <si>
    <t>💼 Payroll Taxes</t>
  </si>
  <si>
    <t>🧑‍👧‍👦 Childcare/Daycare</t>
  </si>
  <si>
    <t>🏫 Tuition/School Fees</t>
  </si>
  <si>
    <t>💇‍♀️ Gym Membership</t>
  </si>
  <si>
    <t>🔑 Property Taxes</t>
  </si>
  <si>
    <t>VARIABLE EXPENSES</t>
  </si>
  <si>
    <t>🍔 Food/Groceries</t>
  </si>
  <si>
    <t>🛍️ Shopping</t>
  </si>
  <si>
    <t>🚗 Gas/Fuel</t>
  </si>
  <si>
    <t>🍿 Entertainment</t>
  </si>
  <si>
    <t>💅 Personal Care</t>
  </si>
  <si>
    <t>🎁 Gifts</t>
  </si>
  <si>
    <t>🌴 Travel/Vacation</t>
  </si>
  <si>
    <t>🏥 Medical Expenses</t>
  </si>
  <si>
    <t>💳 Credit Card Payments (Extra)</t>
  </si>
  <si>
    <t>Total Monthly Fixed Income</t>
  </si>
  <si>
    <t>Total Monthly Fixed Expenses</t>
  </si>
  <si>
    <t>Total Variable Monthly Income</t>
  </si>
  <si>
    <t>Total Monthly  Expenses</t>
  </si>
  <si>
    <t>Quick Wins</t>
  </si>
  <si>
    <t>Financial Mindset Reset</t>
  </si>
  <si>
    <t>💼 Salary</t>
  </si>
  <si>
    <t>💼 Wages</t>
  </si>
  <si>
    <t>Payment Date</t>
  </si>
  <si>
    <t>Payment Method</t>
  </si>
  <si>
    <t>Debt Type</t>
  </si>
  <si>
    <t>Debt Snapshot Overview</t>
  </si>
  <si>
    <t>Total Balance</t>
  </si>
  <si>
    <t>Progress</t>
  </si>
  <si>
    <t>Total Paid</t>
  </si>
  <si>
    <t>Remaining  Progress</t>
  </si>
  <si>
    <t>Overall Progress</t>
  </si>
  <si>
    <t xml:space="preserve">Creditor </t>
  </si>
  <si>
    <t>Yes</t>
  </si>
  <si>
    <t>No</t>
  </si>
  <si>
    <t>Link/Action</t>
  </si>
  <si>
    <t>Additional Resources</t>
  </si>
  <si>
    <t>Savings</t>
  </si>
  <si>
    <t>Spending</t>
  </si>
  <si>
    <t>Regularly review spending through online banking apps.</t>
  </si>
  <si>
    <t>Start using cash envelopes for specific categories.</t>
  </si>
  <si>
    <t>Tools</t>
  </si>
  <si>
    <t>Explore the toolkit for helpful resources and guides.</t>
  </si>
  <si>
    <t>Coaching</t>
  </si>
  <si>
    <t>Get personalized guidance with a coaching session.</t>
  </si>
  <si>
    <t>Helpful Tips for Financial Success</t>
  </si>
  <si>
    <t>http://www.facebook.com</t>
  </si>
  <si>
    <t>http://www.instagram.com/</t>
  </si>
  <si>
    <t>📅 Subscription Tracker</t>
  </si>
  <si>
    <t>✅ Active</t>
  </si>
  <si>
    <t>📅 Due Date</t>
  </si>
  <si>
    <t>🏷️ Category</t>
  </si>
  <si>
    <t>💻 Service Name</t>
  </si>
  <si>
    <t>💲Amount</t>
  </si>
  <si>
    <t>💳 Payment Method</t>
  </si>
  <si>
    <t>🔁 Frequency</t>
  </si>
  <si>
    <t>📍Notes</t>
  </si>
  <si>
    <t>Mobile</t>
  </si>
  <si>
    <t>T-Mobile</t>
  </si>
  <si>
    <t>Visa Ending in 1234</t>
  </si>
  <si>
    <t>Monthly</t>
  </si>
  <si>
    <t>Family plan</t>
  </si>
  <si>
    <t>Streaming</t>
  </si>
  <si>
    <t>Netflix</t>
  </si>
  <si>
    <t>PayPal</t>
  </si>
  <si>
    <t>Consider canceling</t>
  </si>
  <si>
    <t>Kids</t>
  </si>
  <si>
    <t>Outschool</t>
  </si>
  <si>
    <t>Amex</t>
  </si>
  <si>
    <t>Pause for summer?</t>
  </si>
  <si>
    <t xml:space="preserve">Weekly </t>
  </si>
  <si>
    <t>Bi-Weekly</t>
  </si>
  <si>
    <t>Active</t>
  </si>
  <si>
    <t>💰 Which Level Budgeter Are You?</t>
  </si>
  <si>
    <t xml:space="preserve"> 🗂️ Category</t>
  </si>
  <si>
    <t>Needs</t>
  </si>
  <si>
    <t>😓 You live paycheck to paycheck.
📋 You may not have a budget, yet.
💸 You have no savings.
📚 You are willing to learn.</t>
  </si>
  <si>
    <t>Wants</t>
  </si>
  <si>
    <t>Savings and Investing</t>
  </si>
  <si>
    <t>🧠💼 You are beginning to learn new skills to increase your income.
💡💰 You live below your means.
🏦💪 You are building your emergency fund.
📈🌱 You are beginning to invest.</t>
  </si>
  <si>
    <t>20%+</t>
  </si>
  <si>
    <t>🚀🧠 You learn new skills and increase your income.
🔒💵 You live far below your means.
🛡️🏦 You have an emergency fund.
🐂📊 You aggressively invest.</t>
  </si>
  <si>
    <t>50%+</t>
  </si>
  <si>
    <t>🧘🏽‍♀️💸 You mastered living far below your means and increasing your income.
🛡️💰 You have an emergency fund.
📈🏆 You max out most or all of your retirement accounts.
🌊💼 You may have multiple income streams (both active and passive).
✈️🧘‍♂️ Competition for life activities is significantly decreased. (Ex: Waiting in line for the gym, filling up gas, buying airline tickets and hotel rooms during high seasons)</t>
  </si>
  <si>
    <t>80%+</t>
  </si>
  <si>
    <t>Subscription Tracker</t>
  </si>
  <si>
    <t>Total</t>
  </si>
  <si>
    <t>TOTAL EXPENSE</t>
  </si>
  <si>
    <t>TOTAL BALANCE</t>
  </si>
  <si>
    <t>Annual Total</t>
  </si>
  <si>
    <t>KickStart Your Budget For</t>
  </si>
  <si>
    <t>SL</t>
  </si>
  <si>
    <t xml:space="preserve">📋 Task </t>
  </si>
  <si>
    <t>✔️Completed</t>
  </si>
  <si>
    <t>✍️Notes</t>
  </si>
  <si>
    <t>🪞 Reflection Questions</t>
  </si>
  <si>
    <t>💭 Your Thoughts</t>
  </si>
  <si>
    <t>🌟 Affirmations</t>
  </si>
  <si>
    <t>💭💸 What are my core beliefs about money?</t>
  </si>
  <si>
    <t>🌟💰 How do I feel when I think about financial success?</t>
  </si>
  <si>
    <t>🚧🧠 What limiting beliefs do I hold about my ability to build wealth?</t>
  </si>
  <si>
    <t>🤝💵 What is my relationship with money, and how has it shaped my life?</t>
  </si>
  <si>
    <t>🗽📈 How do I define financial freedom, and what steps can I take to achieve it?</t>
  </si>
  <si>
    <t>✅📊 What is one thing I can do today to start changing my financial habits?</t>
  </si>
  <si>
    <t>😔🔄 When I experience a financial setback, how do I respond emotionally?</t>
  </si>
  <si>
    <t>🌈💡 How would my life change if I had a positive mindset around money?</t>
  </si>
  <si>
    <t>😟📉 What fears or insecurities do I have about my financial future?</t>
  </si>
  <si>
    <t>🎯🏆 What are my biggest financial goals, and why do they matter to me?</t>
  </si>
  <si>
    <t>I believe money is a tool that can bring both freedom and stress depending on how it's managed.</t>
  </si>
  <si>
    <t>I feel hopeful, but sometimes overwhelmed by all the steps I need to take to get there.</t>
  </si>
  <si>
    <t>I sometimes believe that wealth is only for people with high-paying jobs or lucky breaks.</t>
  </si>
  <si>
    <t>I’ve had a love-hate relationship with money. Growing up with financial struggles made me cautious and sometimes fearful.</t>
  </si>
  <si>
    <t>Financial freedom means not stressing about bills and having the choice to work because I want to, not because I have to. I can achieve it by budgeting, saving, and creating multiple income streams.</t>
  </si>
  <si>
    <t>I can track every dollar I spend today to become more aware of my money habits.</t>
  </si>
  <si>
    <t>I usually feel shame or anxiety, but I’m learning to pause, assess, and bounce back.</t>
  </si>
  <si>
    <t>I’d feel more in control, more confident, and less anxious about the future.</t>
  </si>
  <si>
    <t>I worry about unexpected expenses and not having enough saved for emergencies or retirement.</t>
  </si>
  <si>
    <t>Paying off debt, building a 6-month emergency fund, and investing for early retirement—they matter because I want peace of mind and legacy for my family.</t>
  </si>
  <si>
    <t>Money is a powerful tool, and I choose to use it wisely to create peace and purpose in my life.</t>
  </si>
  <si>
    <t>I am capable of achieving financial success, one step at a time.</t>
  </si>
  <si>
    <t>Wealth is available to me, and I am building it with smart choices and consistent actions.</t>
  </si>
  <si>
    <t>I release past money fears and embrace a new, healthy relationship with abundance.</t>
  </si>
  <si>
    <t>I am creating financial freedom with discipline, clarity, and purpose.</t>
  </si>
  <si>
    <t>Small steps lead to big changes—I am transforming my money habits starting today.</t>
  </si>
  <si>
    <t>A setback is not a failure—it’s a setup for a comeback.</t>
  </si>
  <si>
    <t>A positive mindset attracts abundance—I welcome wealth with gratitude and confidence.</t>
  </si>
  <si>
    <t>I am building a secure future by preparing and planning with faith and wisdom.</t>
  </si>
  <si>
    <t>Every goal I set is a step toward financial peace, freedom, and legacy.</t>
  </si>
  <si>
    <t>📊 Percentage</t>
  </si>
  <si>
    <t>✏️Notes</t>
  </si>
  <si>
    <t>Level 1</t>
  </si>
  <si>
    <t>Level 2</t>
  </si>
  <si>
    <t>Level 3</t>
  </si>
  <si>
    <t>Level 4</t>
  </si>
  <si>
    <t>Auto Draft</t>
  </si>
  <si>
    <t>Credit Card</t>
  </si>
  <si>
    <t>15th</t>
  </si>
  <si>
    <t>20th</t>
  </si>
  <si>
    <t>On Track</t>
  </si>
  <si>
    <t>Debit Card</t>
  </si>
  <si>
    <t>Auto Loan</t>
  </si>
  <si>
    <t>1st</t>
  </si>
  <si>
    <t>5th</t>
  </si>
  <si>
    <t>Online Portal</t>
  </si>
  <si>
    <t>Medical Bill</t>
  </si>
  <si>
    <t>10th</t>
  </si>
  <si>
    <t>Auto Pay</t>
  </si>
  <si>
    <t>Student Loan</t>
  </si>
  <si>
    <t>Active Repayment</t>
  </si>
  <si>
    <t>IRS Direct Pay</t>
  </si>
  <si>
    <t>Tax Debt</t>
  </si>
  <si>
    <t>28th</t>
  </si>
  <si>
    <t>1st (Monthly)</t>
  </si>
  <si>
    <t>Card on File</t>
  </si>
  <si>
    <t>Insurance Bill</t>
  </si>
  <si>
    <t>3rd</t>
  </si>
  <si>
    <t>7th</t>
  </si>
  <si>
    <t>Almost Paid Off</t>
  </si>
  <si>
    <t>Capital One</t>
  </si>
  <si>
    <t>Toyota Finance</t>
  </si>
  <si>
    <t>City Hospital</t>
  </si>
  <si>
    <t>Department of Ed</t>
  </si>
  <si>
    <t>IRS Payment Plan</t>
  </si>
  <si>
    <t>Progressive</t>
  </si>
  <si>
    <t>Debt Reduction Status</t>
  </si>
  <si>
    <t>FIXED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</si>
</sst>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&quot;$&quot;#,##0.00"/>
    <numFmt numFmtId="165" formatCode="[$-409]d\-mmm\-yy;@"/>
  </numFmts>
  <fonts count="53" x14ac:knownFonts="1">
    <font>
      <sz val="11"/>
      <color theme="1"/>
      <name val="Calibri"/>
      <family val="2"/>
      <scheme val="minor"/>
    </font>
    <font>
      <b/>
      <sz val="20"/>
      <color rgb="FFFFFFFF"/>
      <name val="Calibri"/>
      <family val="2"/>
      <scheme val="minor"/>
    </font>
    <font>
      <sz val="14"/>
      <color rgb="FF1A1F36"/>
      <name val="Calibri"/>
      <family val="2"/>
      <scheme val="minor"/>
    </font>
    <font>
      <b/>
      <sz val="16"/>
      <color rgb="FF1A1F36"/>
      <name val="Calibri"/>
      <family val="2"/>
      <scheme val="minor"/>
    </font>
    <font>
      <i/>
      <sz val="16"/>
      <color rgb="FF1A1F36"/>
      <name val="Calibri"/>
      <family val="2"/>
      <scheme val="minor"/>
    </font>
    <font>
      <b/>
      <sz val="16"/>
      <color rgb="FF1A1F36"/>
      <name val="Calibri"/>
      <family val="2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rgb="FFFFFFFF"/>
      <name val="Calibri"/>
      <family val="2"/>
      <scheme val="minor"/>
    </font>
    <font>
      <sz val="12"/>
      <color rgb="FF1A1F36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4"/>
      <color rgb="FFFFFFFF"/>
      <name val="Calibri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1A1F36"/>
      <name val="Calibri"/>
      <family val="2"/>
      <scheme val="minor"/>
    </font>
    <font>
      <b/>
      <sz val="14"/>
      <name val="Calibri"/>
      <family val="2"/>
    </font>
    <font>
      <b/>
      <sz val="22"/>
      <color rgb="FF1A1F36"/>
      <name val="Calibri"/>
      <family val="2"/>
      <scheme val="minor"/>
    </font>
    <font>
      <sz val="22"/>
      <color theme="1"/>
      <name val="Calibri"/>
      <family val="2"/>
      <scheme val="minor"/>
    </font>
    <font>
      <sz val="10"/>
      <name val="Arial"/>
      <family val="2"/>
    </font>
    <font>
      <b/>
      <sz val="9"/>
      <color rgb="FF1A1F36"/>
      <name val="Calibri"/>
      <family val="2"/>
      <scheme val="minor"/>
    </font>
    <font>
      <b/>
      <sz val="8"/>
      <color rgb="FF1A1F36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2"/>
      <color rgb="FFFFFFFF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10"/>
      <color theme="1"/>
      <name val="Arial"/>
      <family val="2"/>
    </font>
    <font>
      <b/>
      <sz val="16"/>
      <color rgb="FFF8F4F0"/>
      <name val="Calibri"/>
      <family val="2"/>
    </font>
    <font>
      <b/>
      <sz val="14"/>
      <color rgb="FFF8F4F0"/>
      <name val="Calibri"/>
      <family val="2"/>
    </font>
    <font>
      <b/>
      <sz val="24"/>
      <color rgb="FF1D2D46"/>
      <name val="Calibri"/>
      <family val="2"/>
    </font>
    <font>
      <sz val="16"/>
      <color theme="1"/>
      <name val="Calibri"/>
      <family val="2"/>
      <scheme val="minor"/>
    </font>
    <font>
      <b/>
      <sz val="15"/>
      <color rgb="FF1D2D46"/>
      <name val="Calibri"/>
      <family val="2"/>
      <scheme val="minor"/>
    </font>
    <font>
      <b/>
      <sz val="14"/>
      <color rgb="FFF8F4F0"/>
      <name val="Calibri"/>
      <family val="2"/>
      <scheme val="minor"/>
    </font>
    <font>
      <sz val="16"/>
      <color rgb="FFF8F4F0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4"/>
      <color rgb="FF1A1F36"/>
      <name val="Cambria"/>
      <family val="1"/>
      <scheme val="major"/>
    </font>
    <font>
      <sz val="14"/>
      <color theme="1"/>
      <name val="Cambria"/>
      <family val="1"/>
      <scheme val="major"/>
    </font>
    <font>
      <b/>
      <sz val="22"/>
      <color rgb="FF1A1F36"/>
      <name val="Cambria"/>
      <family val="1"/>
      <scheme val="major"/>
    </font>
    <font>
      <b/>
      <sz val="14"/>
      <color rgb="FF1A1F36"/>
      <name val="Cambria"/>
      <family val="1"/>
      <scheme val="major"/>
    </font>
    <font>
      <sz val="11"/>
      <color theme="1"/>
      <name val="Cambria"/>
      <family val="1"/>
      <scheme val="major"/>
    </font>
    <font>
      <b/>
      <sz val="16"/>
      <color rgb="FFF8F4F0"/>
      <name val="Cambria"/>
      <family val="1"/>
      <scheme val="major"/>
    </font>
    <font>
      <sz val="16"/>
      <color rgb="FFF8F4F0"/>
      <name val="Cambria"/>
      <family val="1"/>
      <scheme val="major"/>
    </font>
    <font>
      <sz val="11"/>
      <color theme="1"/>
      <name val="Abadi"/>
      <family val="2"/>
    </font>
    <font>
      <b/>
      <sz val="18"/>
      <color rgb="FF000000"/>
      <name val="Calibri"/>
      <family val="2"/>
    </font>
    <font>
      <b/>
      <sz val="12"/>
      <color rgb="FF000000"/>
      <name val="Calibri"/>
      <family val="2"/>
    </font>
    <font>
      <b/>
      <sz val="18"/>
      <color theme="1"/>
      <name val="Calibri"/>
      <family val="2"/>
    </font>
    <font>
      <b/>
      <sz val="12"/>
      <color theme="1"/>
      <name val="Calibri"/>
      <family val="2"/>
    </font>
    <font>
      <b/>
      <sz val="20"/>
      <color rgb="FFFFFFFF"/>
      <name val="Abadi"/>
      <family val="2"/>
    </font>
    <font>
      <i/>
      <sz val="16"/>
      <color rgb="FF1A1F36"/>
      <name val="Abadi"/>
      <family val="2"/>
    </font>
    <font>
      <b/>
      <sz val="16"/>
      <color rgb="FFFDE9D9"/>
      <name val="Abadi"/>
      <family val="2"/>
    </font>
    <font>
      <b/>
      <sz val="16"/>
      <color theme="0"/>
      <name val="Calibri"/>
      <family val="2"/>
      <scheme val="minor"/>
    </font>
    <font>
      <b/>
      <sz val="16"/>
      <color rgb="FF1A1F36"/>
      <name val="Cambria"/>
      <family val="1"/>
      <scheme val="major"/>
    </font>
  </fonts>
  <fills count="2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1A1F36"/>
        <bgColor indexed="64"/>
      </patternFill>
    </fill>
    <fill>
      <patternFill patternType="solid">
        <fgColor rgb="FFD6C9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4B35F"/>
        <bgColor indexed="64"/>
      </patternFill>
    </fill>
    <fill>
      <patternFill patternType="solid">
        <fgColor rgb="FFFFD1D1"/>
        <bgColor indexed="64"/>
      </patternFill>
    </fill>
    <fill>
      <patternFill patternType="solid">
        <fgColor rgb="FFE3C066"/>
        <bgColor indexed="64"/>
      </patternFill>
    </fill>
    <fill>
      <patternFill patternType="solid">
        <fgColor rgb="FFD6C9B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-0.249977111117893"/>
        <bgColor rgb="FF674EA7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1D2D46"/>
        <bgColor indexed="64"/>
      </patternFill>
    </fill>
    <fill>
      <patternFill patternType="solid">
        <fgColor rgb="FF1D2D46"/>
        <bgColor theme="4"/>
      </patternFill>
    </fill>
    <fill>
      <patternFill patternType="solid">
        <fgColor rgb="FFFAE1DD"/>
        <bgColor indexed="64"/>
      </patternFill>
    </fill>
    <fill>
      <patternFill patternType="solid">
        <fgColor rgb="FFFAE1D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AE1D3"/>
        <bgColor rgb="FFE06666"/>
      </patternFill>
    </fill>
    <fill>
      <patternFill patternType="solid">
        <fgColor rgb="FFFFD966"/>
        <bgColor rgb="FFFFD966"/>
      </patternFill>
    </fill>
    <fill>
      <patternFill patternType="solid">
        <fgColor theme="9" tint="0.39997558519241921"/>
        <bgColor rgb="FF93C47D"/>
      </patternFill>
    </fill>
    <fill>
      <patternFill patternType="solid">
        <fgColor theme="8" tint="0.59999389629810485"/>
        <bgColor rgb="FF38761D"/>
      </patternFill>
    </fill>
    <fill>
      <patternFill patternType="solid">
        <fgColor rgb="FF366092"/>
        <bgColor indexed="64"/>
      </patternFill>
    </fill>
    <fill>
      <patternFill patternType="solid">
        <fgColor rgb="FF366092"/>
        <bgColor theme="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 style="thin">
        <color theme="4"/>
      </right>
      <top/>
      <bottom style="thin">
        <color auto="1"/>
      </bottom>
      <diagonal/>
    </border>
    <border>
      <left/>
      <right style="thin">
        <color theme="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auto="1"/>
      </top>
      <bottom/>
      <diagonal/>
    </border>
  </borders>
  <cellStyleXfs count="5">
    <xf numFmtId="0" fontId="0" fillId="0" borderId="0"/>
    <xf numFmtId="4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23" fillId="0" borderId="0"/>
  </cellStyleXfs>
  <cellXfs count="174">
    <xf numFmtId="0" fontId="0" fillId="0" borderId="0" xfId="0"/>
    <xf numFmtId="0" fontId="0" fillId="2" borderId="0" xfId="0" applyFill="1"/>
    <xf numFmtId="0" fontId="1" fillId="0" borderId="0" xfId="0" applyFont="1" applyAlignment="1">
      <alignment vertical="center"/>
    </xf>
    <xf numFmtId="0" fontId="0" fillId="8" borderId="0" xfId="0" applyFill="1"/>
    <xf numFmtId="0" fontId="3" fillId="8" borderId="0" xfId="0" applyFont="1" applyFill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/>
    <xf numFmtId="0" fontId="11" fillId="2" borderId="0" xfId="0" applyFont="1" applyFill="1"/>
    <xf numFmtId="0" fontId="0" fillId="0" borderId="0" xfId="0" applyAlignment="1">
      <alignment wrapText="1"/>
    </xf>
    <xf numFmtId="0" fontId="3" fillId="0" borderId="0" xfId="0" applyFont="1" applyAlignment="1">
      <alignment vertical="center"/>
    </xf>
    <xf numFmtId="164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9" borderId="1" xfId="0" applyFill="1" applyBorder="1" applyAlignment="1">
      <alignment horizontal="left"/>
    </xf>
    <xf numFmtId="0" fontId="0" fillId="9" borderId="1" xfId="0" applyFill="1" applyBorder="1" applyAlignment="1">
      <alignment vertical="center" wrapText="1"/>
    </xf>
    <xf numFmtId="0" fontId="4" fillId="0" borderId="0" xfId="0" applyFont="1" applyAlignment="1">
      <alignment vertical="center"/>
    </xf>
    <xf numFmtId="0" fontId="0" fillId="7" borderId="1" xfId="0" applyFill="1" applyBorder="1" applyAlignment="1">
      <alignment horizontal="left" vertical="top" wrapText="1"/>
    </xf>
    <xf numFmtId="0" fontId="6" fillId="4" borderId="1" xfId="0" applyFont="1" applyFill="1" applyBorder="1" applyAlignment="1">
      <alignment horizontal="left"/>
    </xf>
    <xf numFmtId="0" fontId="9" fillId="4" borderId="1" xfId="0" applyFont="1" applyFill="1" applyBorder="1" applyAlignment="1">
      <alignment horizontal="left" vertical="center" wrapText="1"/>
    </xf>
    <xf numFmtId="0" fontId="16" fillId="7" borderId="1" xfId="0" applyFont="1" applyFill="1" applyBorder="1"/>
    <xf numFmtId="0" fontId="17" fillId="6" borderId="0" xfId="0" applyFont="1" applyFill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0" fillId="7" borderId="1" xfId="0" applyFill="1" applyBorder="1" applyAlignment="1">
      <alignment vertical="top" wrapText="1"/>
    </xf>
    <xf numFmtId="0" fontId="15" fillId="7" borderId="1" xfId="3" applyFill="1" applyBorder="1" applyAlignment="1">
      <alignment horizontal="left" vertical="top" wrapText="1"/>
    </xf>
    <xf numFmtId="0" fontId="16" fillId="7" borderId="1" xfId="0" applyFont="1" applyFill="1" applyBorder="1" applyAlignment="1">
      <alignment horizontal="center"/>
    </xf>
    <xf numFmtId="0" fontId="15" fillId="0" borderId="0" xfId="3" applyFill="1"/>
    <xf numFmtId="0" fontId="15" fillId="0" borderId="1" xfId="3" applyFill="1" applyBorder="1" applyAlignment="1">
      <alignment wrapText="1"/>
    </xf>
    <xf numFmtId="0" fontId="18" fillId="0" borderId="0" xfId="0" applyFont="1" applyAlignment="1">
      <alignment vertical="center"/>
    </xf>
    <xf numFmtId="0" fontId="19" fillId="0" borderId="0" xfId="0" applyFont="1"/>
    <xf numFmtId="0" fontId="0" fillId="0" borderId="0" xfId="0"/>
    <xf numFmtId="0" fontId="0" fillId="0" borderId="0" xfId="0" applyAlignment="1">
      <alignment horizontal="right" vertical="center"/>
    </xf>
    <xf numFmtId="165" fontId="0" fillId="0" borderId="0" xfId="0" applyNumberFormat="1" applyAlignment="1">
      <alignment horizontal="right" vertical="center"/>
    </xf>
    <xf numFmtId="0" fontId="21" fillId="10" borderId="0" xfId="0" applyFont="1" applyFill="1" applyAlignment="1">
      <alignment horizontal="right" vertical="center" wrapText="1"/>
    </xf>
    <xf numFmtId="0" fontId="22" fillId="10" borderId="0" xfId="0" applyFont="1" applyFill="1" applyAlignment="1">
      <alignment horizontal="right" vertical="center" wrapText="1"/>
    </xf>
    <xf numFmtId="0" fontId="6" fillId="9" borderId="3" xfId="0" applyFont="1" applyFill="1" applyBorder="1" applyAlignment="1">
      <alignment horizontal="left"/>
    </xf>
    <xf numFmtId="0" fontId="9" fillId="9" borderId="1" xfId="0" applyFont="1" applyFill="1" applyBorder="1" applyAlignment="1">
      <alignment horizontal="right" vertical="center" wrapText="1"/>
    </xf>
    <xf numFmtId="0" fontId="6" fillId="9" borderId="1" xfId="0" applyFont="1" applyFill="1" applyBorder="1" applyAlignment="1">
      <alignment horizontal="left"/>
    </xf>
    <xf numFmtId="165" fontId="9" fillId="9" borderId="1" xfId="0" applyNumberFormat="1" applyFont="1" applyFill="1" applyBorder="1" applyAlignment="1">
      <alignment horizontal="right" vertical="center"/>
    </xf>
    <xf numFmtId="0" fontId="9" fillId="9" borderId="1" xfId="0" applyFont="1" applyFill="1" applyBorder="1" applyAlignment="1">
      <alignment horizontal="right" vertical="center"/>
    </xf>
    <xf numFmtId="0" fontId="24" fillId="11" borderId="4" xfId="4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44" fontId="0" fillId="0" borderId="0" xfId="1" applyFont="1" applyAlignment="1">
      <alignment horizontal="center"/>
    </xf>
    <xf numFmtId="44" fontId="9" fillId="9" borderId="1" xfId="1" applyFont="1" applyFill="1" applyBorder="1" applyAlignment="1">
      <alignment horizontal="center"/>
    </xf>
    <xf numFmtId="0" fontId="0" fillId="0" borderId="1" xfId="0" applyBorder="1"/>
    <xf numFmtId="0" fontId="28" fillId="13" borderId="0" xfId="0" applyFont="1" applyFill="1" applyAlignment="1">
      <alignment horizontal="center" vertical="center"/>
    </xf>
    <xf numFmtId="0" fontId="5" fillId="15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29" fillId="2" borderId="0" xfId="0" applyFont="1" applyFill="1" applyAlignment="1">
      <alignment horizontal="right" vertical="center"/>
    </xf>
    <xf numFmtId="44" fontId="29" fillId="2" borderId="0" xfId="1" applyFont="1" applyFill="1" applyAlignment="1">
      <alignment horizontal="right" vertical="center"/>
    </xf>
    <xf numFmtId="0" fontId="29" fillId="2" borderId="0" xfId="0" applyFont="1" applyFill="1" applyAlignment="1">
      <alignment horizontal="center" vertical="center"/>
    </xf>
    <xf numFmtId="44" fontId="29" fillId="2" borderId="0" xfId="1" applyFont="1" applyFill="1" applyAlignment="1">
      <alignment horizontal="center" vertical="center"/>
    </xf>
    <xf numFmtId="44" fontId="28" fillId="13" borderId="0" xfId="1" applyFont="1" applyFill="1" applyAlignment="1">
      <alignment horizontal="center" vertical="center"/>
    </xf>
    <xf numFmtId="0" fontId="31" fillId="2" borderId="0" xfId="0" applyFont="1" applyFill="1"/>
    <xf numFmtId="0" fontId="28" fillId="13" borderId="10" xfId="0" applyFont="1" applyFill="1" applyBorder="1" applyAlignment="1">
      <alignment horizontal="center" vertical="center"/>
    </xf>
    <xf numFmtId="44" fontId="0" fillId="2" borderId="0" xfId="1" applyFont="1" applyFill="1"/>
    <xf numFmtId="44" fontId="0" fillId="2" borderId="0" xfId="1" applyFont="1" applyFill="1" applyAlignment="1">
      <alignment vertical="center"/>
    </xf>
    <xf numFmtId="44" fontId="6" fillId="0" borderId="1" xfId="1" applyFont="1" applyBorder="1"/>
    <xf numFmtId="44" fontId="28" fillId="13" borderId="11" xfId="1" applyFont="1" applyFill="1" applyBorder="1" applyAlignment="1">
      <alignment horizontal="center" vertical="center"/>
    </xf>
    <xf numFmtId="0" fontId="10" fillId="8" borderId="0" xfId="0" applyFont="1" applyFill="1" applyAlignment="1">
      <alignment horizontal="center" vertical="center"/>
    </xf>
    <xf numFmtId="0" fontId="17" fillId="8" borderId="0" xfId="0" applyFont="1" applyFill="1" applyAlignment="1">
      <alignment horizontal="center" vertical="center"/>
    </xf>
    <xf numFmtId="0" fontId="32" fillId="8" borderId="0" xfId="0" applyFont="1" applyFill="1" applyAlignment="1">
      <alignment horizontal="center" vertical="center"/>
    </xf>
    <xf numFmtId="165" fontId="32" fillId="8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32" fillId="8" borderId="13" xfId="0" applyFont="1" applyFill="1" applyBorder="1" applyAlignment="1">
      <alignment horizontal="center" vertical="center"/>
    </xf>
    <xf numFmtId="0" fontId="34" fillId="0" borderId="0" xfId="0" applyFont="1"/>
    <xf numFmtId="0" fontId="28" fillId="13" borderId="0" xfId="0" applyFont="1" applyFill="1" applyBorder="1" applyAlignment="1">
      <alignment horizontal="center" vertical="center"/>
    </xf>
    <xf numFmtId="0" fontId="33" fillId="13" borderId="0" xfId="0" applyFont="1" applyFill="1"/>
    <xf numFmtId="0" fontId="33" fillId="13" borderId="0" xfId="0" applyFont="1" applyFill="1" applyAlignment="1">
      <alignment horizontal="right" vertical="center"/>
    </xf>
    <xf numFmtId="165" fontId="33" fillId="13" borderId="0" xfId="0" applyNumberFormat="1" applyFont="1" applyFill="1" applyAlignment="1">
      <alignment horizontal="right" vertical="center"/>
    </xf>
    <xf numFmtId="0" fontId="15" fillId="0" borderId="1" xfId="3" applyFill="1" applyBorder="1"/>
    <xf numFmtId="0" fontId="6" fillId="0" borderId="1" xfId="0" applyFont="1" applyBorder="1"/>
    <xf numFmtId="0" fontId="28" fillId="13" borderId="14" xfId="0" applyFont="1" applyFill="1" applyBorder="1" applyAlignment="1">
      <alignment horizontal="center" vertical="center"/>
    </xf>
    <xf numFmtId="0" fontId="36" fillId="4" borderId="1" xfId="0" applyFont="1" applyFill="1" applyBorder="1" applyAlignment="1">
      <alignment horizontal="left" vertical="center" wrapText="1"/>
    </xf>
    <xf numFmtId="164" fontId="36" fillId="4" borderId="1" xfId="0" applyNumberFormat="1" applyFont="1" applyFill="1" applyBorder="1" applyAlignment="1">
      <alignment horizontal="right" vertical="center"/>
    </xf>
    <xf numFmtId="9" fontId="36" fillId="4" borderId="1" xfId="2" applyFont="1" applyFill="1" applyBorder="1" applyAlignment="1">
      <alignment horizontal="right" vertical="center"/>
    </xf>
    <xf numFmtId="0" fontId="36" fillId="4" borderId="1" xfId="0" applyFont="1" applyFill="1" applyBorder="1" applyAlignment="1">
      <alignment horizontal="left" vertical="center"/>
    </xf>
    <xf numFmtId="0" fontId="37" fillId="0" borderId="0" xfId="0" applyFont="1"/>
    <xf numFmtId="164" fontId="36" fillId="5" borderId="1" xfId="0" applyNumberFormat="1" applyFont="1" applyFill="1" applyBorder="1" applyAlignment="1">
      <alignment horizontal="right" vertical="center"/>
    </xf>
    <xf numFmtId="9" fontId="36" fillId="5" borderId="1" xfId="2" applyFont="1" applyFill="1" applyBorder="1" applyAlignment="1">
      <alignment horizontal="right" vertical="center"/>
    </xf>
    <xf numFmtId="0" fontId="36" fillId="5" borderId="1" xfId="0" applyFont="1" applyFill="1" applyBorder="1" applyAlignment="1">
      <alignment horizontal="left" vertical="center"/>
    </xf>
    <xf numFmtId="0" fontId="36" fillId="5" borderId="1" xfId="0" applyFont="1" applyFill="1" applyBorder="1" applyAlignment="1">
      <alignment horizontal="left" vertical="center" wrapText="1"/>
    </xf>
    <xf numFmtId="164" fontId="39" fillId="4" borderId="1" xfId="0" applyNumberFormat="1" applyFont="1" applyFill="1" applyBorder="1" applyAlignment="1">
      <alignment horizontal="center" vertical="center"/>
    </xf>
    <xf numFmtId="9" fontId="39" fillId="4" borderId="1" xfId="2" applyFont="1" applyFill="1" applyBorder="1" applyAlignment="1">
      <alignment horizontal="left" vertical="center"/>
    </xf>
    <xf numFmtId="0" fontId="40" fillId="0" borderId="0" xfId="0" applyFont="1"/>
    <xf numFmtId="0" fontId="41" fillId="14" borderId="2" xfId="0" applyFont="1" applyFill="1" applyBorder="1" applyAlignment="1">
      <alignment horizontal="center" vertical="center" wrapText="1"/>
    </xf>
    <xf numFmtId="0" fontId="42" fillId="0" borderId="0" xfId="0" applyFont="1"/>
    <xf numFmtId="9" fontId="36" fillId="4" borderId="1" xfId="2" applyFont="1" applyFill="1" applyBorder="1" applyAlignment="1">
      <alignment horizontal="left" vertical="center" wrapText="1"/>
    </xf>
    <xf numFmtId="0" fontId="43" fillId="9" borderId="1" xfId="0" applyFont="1" applyFill="1" applyBorder="1" applyAlignment="1">
      <alignment horizontal="left" vertical="center" wrapText="1"/>
    </xf>
    <xf numFmtId="0" fontId="43" fillId="16" borderId="1" xfId="0" applyFont="1" applyFill="1" applyBorder="1" applyAlignment="1">
      <alignment horizontal="left" vertical="center" wrapText="1"/>
    </xf>
    <xf numFmtId="44" fontId="33" fillId="13" borderId="0" xfId="1" applyFont="1" applyFill="1" applyAlignment="1">
      <alignment horizontal="center" vertical="center"/>
    </xf>
    <xf numFmtId="9" fontId="25" fillId="18" borderId="4" xfId="4" applyNumberFormat="1" applyFont="1" applyFill="1" applyBorder="1" applyAlignment="1">
      <alignment horizontal="center" vertical="center" wrapText="1"/>
    </xf>
    <xf numFmtId="0" fontId="45" fillId="18" borderId="4" xfId="4" applyFont="1" applyFill="1" applyBorder="1" applyAlignment="1">
      <alignment horizontal="center" vertical="center" wrapText="1"/>
    </xf>
    <xf numFmtId="9" fontId="26" fillId="19" borderId="4" xfId="4" applyNumberFormat="1" applyFont="1" applyFill="1" applyBorder="1" applyAlignment="1">
      <alignment horizontal="center" vertical="center" wrapText="1"/>
    </xf>
    <xf numFmtId="0" fontId="47" fillId="19" borderId="4" xfId="4" applyFont="1" applyFill="1" applyBorder="1" applyAlignment="1">
      <alignment horizontal="center" vertical="center" wrapText="1"/>
    </xf>
    <xf numFmtId="0" fontId="26" fillId="19" borderId="4" xfId="4" applyFont="1" applyFill="1" applyBorder="1" applyAlignment="1">
      <alignment horizontal="center" vertical="center" wrapText="1"/>
    </xf>
    <xf numFmtId="9" fontId="26" fillId="20" borderId="4" xfId="4" applyNumberFormat="1" applyFont="1" applyFill="1" applyBorder="1" applyAlignment="1">
      <alignment horizontal="center" vertical="center" wrapText="1"/>
    </xf>
    <xf numFmtId="0" fontId="47" fillId="20" borderId="4" xfId="4" applyFont="1" applyFill="1" applyBorder="1" applyAlignment="1">
      <alignment horizontal="center" vertical="center" wrapText="1"/>
    </xf>
    <xf numFmtId="0" fontId="26" fillId="20" borderId="4" xfId="4" applyFont="1" applyFill="1" applyBorder="1" applyAlignment="1">
      <alignment horizontal="center" vertical="center" wrapText="1"/>
    </xf>
    <xf numFmtId="9" fontId="26" fillId="21" borderId="4" xfId="4" applyNumberFormat="1" applyFont="1" applyFill="1" applyBorder="1" applyAlignment="1">
      <alignment horizontal="center" vertical="center" wrapText="1"/>
    </xf>
    <xf numFmtId="0" fontId="47" fillId="21" borderId="4" xfId="4" applyFont="1" applyFill="1" applyBorder="1" applyAlignment="1">
      <alignment horizontal="center" vertical="center" wrapText="1"/>
    </xf>
    <xf numFmtId="0" fontId="26" fillId="21" borderId="4" xfId="4" applyFont="1" applyFill="1" applyBorder="1" applyAlignment="1">
      <alignment horizontal="center" vertical="center" wrapText="1"/>
    </xf>
    <xf numFmtId="0" fontId="16" fillId="7" borderId="1" xfId="0" applyFont="1" applyFill="1" applyBorder="1" applyAlignment="1">
      <alignment wrapText="1"/>
    </xf>
    <xf numFmtId="0" fontId="0" fillId="0" borderId="0" xfId="0" applyAlignment="1">
      <alignment horizontal="left"/>
    </xf>
    <xf numFmtId="0" fontId="50" fillId="23" borderId="2" xfId="0" applyFont="1" applyFill="1" applyBorder="1" applyAlignment="1">
      <alignment horizontal="center" vertical="top" wrapText="1"/>
    </xf>
    <xf numFmtId="0" fontId="39" fillId="6" borderId="1" xfId="0" applyFont="1" applyFill="1" applyBorder="1" applyAlignment="1">
      <alignment horizontal="right" vertical="center"/>
    </xf>
    <xf numFmtId="164" fontId="39" fillId="6" borderId="1" xfId="0" applyNumberFormat="1" applyFont="1" applyFill="1" applyBorder="1" applyAlignment="1">
      <alignment horizontal="right" vertical="center"/>
    </xf>
    <xf numFmtId="14" fontId="36" fillId="4" borderId="1" xfId="0" applyNumberFormat="1" applyFont="1" applyFill="1" applyBorder="1" applyAlignment="1">
      <alignment horizontal="center" vertical="center"/>
    </xf>
    <xf numFmtId="0" fontId="36" fillId="4" borderId="1" xfId="0" applyFont="1" applyFill="1" applyBorder="1" applyAlignment="1">
      <alignment horizontal="center" vertical="center"/>
    </xf>
    <xf numFmtId="0" fontId="36" fillId="5" borderId="1" xfId="0" applyFont="1" applyFill="1" applyBorder="1" applyAlignment="1">
      <alignment horizontal="center" vertical="center"/>
    </xf>
    <xf numFmtId="9" fontId="36" fillId="4" borderId="1" xfId="2" applyFont="1" applyFill="1" applyBorder="1" applyAlignment="1">
      <alignment horizontal="center" vertical="center"/>
    </xf>
    <xf numFmtId="9" fontId="36" fillId="5" borderId="1" xfId="2" applyFont="1" applyFill="1" applyBorder="1" applyAlignment="1">
      <alignment horizontal="center" vertical="center"/>
    </xf>
    <xf numFmtId="0" fontId="50" fillId="23" borderId="2" xfId="0" applyFont="1" applyFill="1" applyBorder="1" applyAlignment="1">
      <alignment horizontal="center" vertical="center" wrapText="1"/>
    </xf>
    <xf numFmtId="164" fontId="13" fillId="17" borderId="0" xfId="0" applyNumberFormat="1" applyFont="1" applyFill="1" applyAlignment="1">
      <alignment horizontal="right" vertical="center"/>
    </xf>
    <xf numFmtId="44" fontId="13" fillId="17" borderId="0" xfId="1" applyFont="1" applyFill="1" applyAlignment="1">
      <alignment horizontal="right" vertical="center"/>
    </xf>
    <xf numFmtId="164" fontId="13" fillId="17" borderId="0" xfId="0" applyNumberFormat="1" applyFont="1" applyFill="1" applyAlignment="1">
      <alignment horizontal="center" vertical="center"/>
    </xf>
    <xf numFmtId="0" fontId="24" fillId="11" borderId="15" xfId="4" applyFont="1" applyFill="1" applyBorder="1" applyAlignment="1">
      <alignment horizontal="left" vertical="center" wrapText="1"/>
    </xf>
    <xf numFmtId="0" fontId="20" fillId="17" borderId="16" xfId="4" applyFont="1" applyFill="1" applyBorder="1"/>
    <xf numFmtId="0" fontId="13" fillId="0" borderId="0" xfId="4" applyFont="1" applyFill="1" applyBorder="1" applyAlignment="1">
      <alignment vertical="center"/>
    </xf>
    <xf numFmtId="0" fontId="38" fillId="6" borderId="0" xfId="0" applyFont="1" applyFill="1" applyAlignment="1">
      <alignment horizontal="center" vertical="center"/>
    </xf>
    <xf numFmtId="0" fontId="38" fillId="6" borderId="22" xfId="0" applyFont="1" applyFill="1" applyBorder="1" applyAlignment="1">
      <alignment horizontal="center" vertical="center"/>
    </xf>
    <xf numFmtId="0" fontId="38" fillId="6" borderId="13" xfId="0" applyFont="1" applyFill="1" applyBorder="1" applyAlignment="1">
      <alignment horizontal="center" vertical="center"/>
    </xf>
    <xf numFmtId="0" fontId="48" fillId="22" borderId="0" xfId="0" applyFont="1" applyFill="1" applyAlignment="1">
      <alignment horizontal="center" vertical="center"/>
    </xf>
    <xf numFmtId="0" fontId="49" fillId="4" borderId="0" xfId="0" applyFont="1" applyFill="1" applyAlignment="1">
      <alignment horizontal="center" vertical="center"/>
    </xf>
    <xf numFmtId="0" fontId="30" fillId="15" borderId="0" xfId="0" applyFont="1" applyFill="1" applyAlignment="1">
      <alignment horizontal="center" vertical="center"/>
    </xf>
    <xf numFmtId="0" fontId="35" fillId="15" borderId="0" xfId="0" applyFont="1" applyFill="1" applyBorder="1" applyAlignment="1">
      <alignment horizontal="center" vertical="center"/>
    </xf>
    <xf numFmtId="0" fontId="30" fillId="15" borderId="9" xfId="0" applyFont="1" applyFill="1" applyBorder="1" applyAlignment="1">
      <alignment horizontal="center" vertical="center"/>
    </xf>
    <xf numFmtId="0" fontId="8" fillId="13" borderId="0" xfId="0" applyFont="1" applyFill="1" applyAlignment="1">
      <alignment horizontal="center" vertical="center"/>
    </xf>
    <xf numFmtId="0" fontId="12" fillId="3" borderId="0" xfId="0" applyFont="1" applyFill="1" applyAlignment="1">
      <alignment horizontal="center" vertical="center"/>
    </xf>
    <xf numFmtId="0" fontId="8" fillId="13" borderId="0" xfId="0" applyFont="1" applyFill="1" applyBorder="1" applyAlignment="1">
      <alignment horizontal="center" vertical="center"/>
    </xf>
    <xf numFmtId="0" fontId="8" fillId="13" borderId="12" xfId="0" applyFont="1" applyFill="1" applyBorder="1" applyAlignment="1">
      <alignment horizontal="center" vertical="center"/>
    </xf>
    <xf numFmtId="0" fontId="51" fillId="17" borderId="24" xfId="4" applyFont="1" applyFill="1" applyBorder="1" applyAlignment="1">
      <alignment horizontal="center"/>
    </xf>
    <xf numFmtId="0" fontId="51" fillId="17" borderId="16" xfId="4" applyFont="1" applyFill="1" applyBorder="1" applyAlignment="1">
      <alignment horizontal="center"/>
    </xf>
    <xf numFmtId="0" fontId="46" fillId="21" borderId="17" xfId="4" applyFont="1" applyFill="1" applyBorder="1" applyAlignment="1">
      <alignment horizontal="center" vertical="center" textRotation="90" wrapText="1"/>
    </xf>
    <xf numFmtId="0" fontId="27" fillId="12" borderId="18" xfId="4" applyFont="1" applyFill="1" applyBorder="1"/>
    <xf numFmtId="0" fontId="27" fillId="12" borderId="6" xfId="4" applyFont="1" applyFill="1" applyBorder="1"/>
    <xf numFmtId="0" fontId="27" fillId="12" borderId="19" xfId="4" applyFont="1" applyFill="1" applyBorder="1"/>
    <xf numFmtId="0" fontId="27" fillId="12" borderId="20" xfId="4" applyFont="1" applyFill="1" applyBorder="1"/>
    <xf numFmtId="0" fontId="27" fillId="12" borderId="21" xfId="4" applyFont="1" applyFill="1" applyBorder="1"/>
    <xf numFmtId="0" fontId="44" fillId="18" borderId="17" xfId="4" applyFont="1" applyFill="1" applyBorder="1" applyAlignment="1">
      <alignment horizontal="center" vertical="center" textRotation="90" wrapText="1"/>
    </xf>
    <xf numFmtId="0" fontId="44" fillId="18" borderId="18" xfId="4" applyFont="1" applyFill="1" applyBorder="1" applyAlignment="1">
      <alignment horizontal="center" vertical="center" textRotation="90" wrapText="1"/>
    </xf>
    <xf numFmtId="0" fontId="44" fillId="18" borderId="6" xfId="4" applyFont="1" applyFill="1" applyBorder="1" applyAlignment="1">
      <alignment horizontal="center" vertical="center" textRotation="90" wrapText="1"/>
    </xf>
    <xf numFmtId="0" fontId="44" fillId="18" borderId="19" xfId="4" applyFont="1" applyFill="1" applyBorder="1" applyAlignment="1">
      <alignment horizontal="center" vertical="center" textRotation="90" wrapText="1"/>
    </xf>
    <xf numFmtId="0" fontId="44" fillId="18" borderId="20" xfId="4" applyFont="1" applyFill="1" applyBorder="1" applyAlignment="1">
      <alignment horizontal="center" vertical="center" textRotation="90" wrapText="1"/>
    </xf>
    <xf numFmtId="0" fontId="44" fillId="18" borderId="21" xfId="4" applyFont="1" applyFill="1" applyBorder="1" applyAlignment="1">
      <alignment horizontal="center" vertical="center" textRotation="90" wrapText="1"/>
    </xf>
    <xf numFmtId="0" fontId="26" fillId="19" borderId="5" xfId="4" applyFont="1" applyFill="1" applyBorder="1" applyAlignment="1">
      <alignment horizontal="left" vertical="center" wrapText="1"/>
    </xf>
    <xf numFmtId="0" fontId="26" fillId="19" borderId="7" xfId="4" applyFont="1" applyFill="1" applyBorder="1" applyAlignment="1">
      <alignment horizontal="left" vertical="center" wrapText="1"/>
    </xf>
    <xf numFmtId="0" fontId="26" fillId="19" borderId="8" xfId="4" applyFont="1" applyFill="1" applyBorder="1" applyAlignment="1">
      <alignment horizontal="left" vertical="center" wrapText="1"/>
    </xf>
    <xf numFmtId="0" fontId="26" fillId="20" borderId="5" xfId="4" applyFont="1" applyFill="1" applyBorder="1" applyAlignment="1">
      <alignment horizontal="left" vertical="center" wrapText="1"/>
    </xf>
    <xf numFmtId="0" fontId="26" fillId="20" borderId="7" xfId="4" applyFont="1" applyFill="1" applyBorder="1" applyAlignment="1">
      <alignment horizontal="left" vertical="center" wrapText="1"/>
    </xf>
    <xf numFmtId="0" fontId="26" fillId="20" borderId="8" xfId="4" applyFont="1" applyFill="1" applyBorder="1" applyAlignment="1">
      <alignment horizontal="left" vertical="center" wrapText="1"/>
    </xf>
    <xf numFmtId="0" fontId="25" fillId="18" borderId="5" xfId="4" applyFont="1" applyFill="1" applyBorder="1" applyAlignment="1">
      <alignment horizontal="left" vertical="center" wrapText="1"/>
    </xf>
    <xf numFmtId="0" fontId="25" fillId="18" borderId="7" xfId="4" applyFont="1" applyFill="1" applyBorder="1" applyAlignment="1">
      <alignment horizontal="left" vertical="center" wrapText="1"/>
    </xf>
    <xf numFmtId="0" fontId="25" fillId="18" borderId="8" xfId="4" applyFont="1" applyFill="1" applyBorder="1" applyAlignment="1">
      <alignment horizontal="left" vertical="center" wrapText="1"/>
    </xf>
    <xf numFmtId="0" fontId="46" fillId="19" borderId="17" xfId="4" applyFont="1" applyFill="1" applyBorder="1" applyAlignment="1">
      <alignment horizontal="center" vertical="center" textRotation="90" wrapText="1"/>
    </xf>
    <xf numFmtId="0" fontId="46" fillId="19" borderId="18" xfId="4" applyFont="1" applyFill="1" applyBorder="1" applyAlignment="1">
      <alignment horizontal="center" vertical="center" textRotation="90" wrapText="1"/>
    </xf>
    <xf numFmtId="0" fontId="46" fillId="19" borderId="6" xfId="4" applyFont="1" applyFill="1" applyBorder="1" applyAlignment="1">
      <alignment horizontal="center" vertical="center" textRotation="90" wrapText="1"/>
    </xf>
    <xf numFmtId="0" fontId="46" fillId="19" borderId="19" xfId="4" applyFont="1" applyFill="1" applyBorder="1" applyAlignment="1">
      <alignment horizontal="center" vertical="center" textRotation="90" wrapText="1"/>
    </xf>
    <xf numFmtId="0" fontId="46" fillId="19" borderId="20" xfId="4" applyFont="1" applyFill="1" applyBorder="1" applyAlignment="1">
      <alignment horizontal="center" vertical="center" textRotation="90" wrapText="1"/>
    </xf>
    <xf numFmtId="0" fontId="46" fillId="19" borderId="21" xfId="4" applyFont="1" applyFill="1" applyBorder="1" applyAlignment="1">
      <alignment horizontal="center" vertical="center" textRotation="90" wrapText="1"/>
    </xf>
    <xf numFmtId="0" fontId="46" fillId="20" borderId="17" xfId="4" applyFont="1" applyFill="1" applyBorder="1" applyAlignment="1">
      <alignment horizontal="center" vertical="center" textRotation="90" wrapText="1"/>
    </xf>
    <xf numFmtId="0" fontId="46" fillId="20" borderId="18" xfId="4" applyFont="1" applyFill="1" applyBorder="1" applyAlignment="1">
      <alignment horizontal="center" vertical="center" textRotation="90" wrapText="1"/>
    </xf>
    <xf numFmtId="0" fontId="46" fillId="20" borderId="6" xfId="4" applyFont="1" applyFill="1" applyBorder="1" applyAlignment="1">
      <alignment horizontal="center" vertical="center" textRotation="90" wrapText="1"/>
    </xf>
    <xf numFmtId="0" fontId="46" fillId="20" borderId="19" xfId="4" applyFont="1" applyFill="1" applyBorder="1" applyAlignment="1">
      <alignment horizontal="center" vertical="center" textRotation="90" wrapText="1"/>
    </xf>
    <xf numFmtId="0" fontId="46" fillId="20" borderId="20" xfId="4" applyFont="1" applyFill="1" applyBorder="1" applyAlignment="1">
      <alignment horizontal="center" vertical="center" textRotation="90" wrapText="1"/>
    </xf>
    <xf numFmtId="0" fontId="46" fillId="20" borderId="21" xfId="4" applyFont="1" applyFill="1" applyBorder="1" applyAlignment="1">
      <alignment horizontal="center" vertical="center" textRotation="90" wrapText="1"/>
    </xf>
    <xf numFmtId="44" fontId="13" fillId="17" borderId="25" xfId="1" applyFont="1" applyFill="1" applyBorder="1" applyAlignment="1">
      <alignment horizontal="right" vertical="center"/>
    </xf>
    <xf numFmtId="0" fontId="0" fillId="2" borderId="0" xfId="0" applyFill="1" applyBorder="1" applyAlignment="1"/>
    <xf numFmtId="0" fontId="26" fillId="21" borderId="5" xfId="4" applyFont="1" applyFill="1" applyBorder="1" applyAlignment="1">
      <alignment horizontal="left" vertical="top" wrapText="1"/>
    </xf>
    <xf numFmtId="0" fontId="27" fillId="12" borderId="7" xfId="4" applyFont="1" applyFill="1" applyBorder="1" applyAlignment="1">
      <alignment vertical="top"/>
    </xf>
    <xf numFmtId="0" fontId="27" fillId="12" borderId="8" xfId="4" applyFont="1" applyFill="1" applyBorder="1" applyAlignment="1">
      <alignment vertical="top"/>
    </xf>
    <xf numFmtId="0" fontId="52" fillId="6" borderId="22" xfId="0" applyFont="1" applyFill="1" applyBorder="1" applyAlignment="1">
      <alignment horizontal="center" vertical="center"/>
    </xf>
    <xf numFmtId="0" fontId="52" fillId="6" borderId="13" xfId="0" applyFont="1" applyFill="1" applyBorder="1" applyAlignment="1">
      <alignment horizontal="center" vertical="center"/>
    </xf>
    <xf numFmtId="0" fontId="52" fillId="6" borderId="23" xfId="0" applyFont="1" applyFill="1" applyBorder="1" applyAlignment="1">
      <alignment horizontal="center" vertical="center"/>
    </xf>
  </cellXfs>
  <cellStyles count="5">
    <cellStyle name="Currency" xfId="1" builtinId="4"/>
    <cellStyle name="Hyperlink" xfId="3" builtinId="8"/>
    <cellStyle name="Normal" xfId="0" builtinId="0"/>
    <cellStyle name="Normal 2" xfId="4" xr:uid="{D7265C78-1A9C-4A97-84F7-D3DA29D1D333}"/>
    <cellStyle name="Percent" xfId="2" builtinId="5"/>
  </cellStyles>
  <dxfs count="3"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</dxfs>
  <tableStyles count="0" defaultTableStyle="TableStyleMedium9" defaultPivotStyle="PivotStyleLight16"/>
  <colors>
    <mruColors>
      <color rgb="FFFDE9D9"/>
      <color rgb="FF366092"/>
      <color rgb="FFFAE1D3"/>
      <color rgb="FF1D2D46"/>
      <color rgb="FFE3C066"/>
      <color rgb="FFD6C9B8"/>
      <color rgb="FFF8F4F0"/>
      <color rgb="FFFAE1DD"/>
      <color rgb="FF2E67C4"/>
      <color rgb="FF33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40" b="1" i="0" u="none" strike="noStrike" kern="1200" baseline="0">
                <a:solidFill>
                  <a:srgbClr val="1D2D46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Service Name wise Amount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40" b="1" i="0" u="none" strike="noStrike" kern="1200" baseline="0">
              <a:solidFill>
                <a:srgbClr val="1D2D46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0945712668305702E-2"/>
          <c:y val="0.19275330307648311"/>
          <c:w val="0.93888888888888888"/>
          <c:h val="0.6928619860017497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E3C066"/>
            </a:soli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1200" b="1" i="0" u="none" strike="noStrike" kern="1200" baseline="0">
                    <a:solidFill>
                      <a:srgbClr val="1D2D46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'Subscription Tracker'!$P$6:$P$8</c:f>
              <c:strCache>
                <c:ptCount val="3"/>
                <c:pt idx="0">
                  <c:v>T-Mobile</c:v>
                </c:pt>
                <c:pt idx="1">
                  <c:v>Netflix</c:v>
                </c:pt>
                <c:pt idx="2">
                  <c:v>Outschool</c:v>
                </c:pt>
              </c:strCache>
            </c:strRef>
          </c:cat>
          <c:val>
            <c:numRef>
              <c:f>'Subscription Tracker'!$Q$6:$Q$8</c:f>
              <c:numCache>
                <c:formatCode>General</c:formatCode>
                <c:ptCount val="3"/>
                <c:pt idx="0">
                  <c:v>150</c:v>
                </c:pt>
                <c:pt idx="1">
                  <c:v>24.99</c:v>
                </c:pt>
                <c:pt idx="2">
                  <c:v>231.56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37-4EFC-BC06-77A8A7BE6A7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27"/>
        <c:overlap val="-2"/>
        <c:axId val="1331853712"/>
        <c:axId val="1331854128"/>
      </c:barChart>
      <c:catAx>
        <c:axId val="1331853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200" b="1" i="0" u="none" strike="noStrike" kern="1200" baseline="0">
                <a:solidFill>
                  <a:srgbClr val="1D2D46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1854128"/>
        <c:crosses val="autoZero"/>
        <c:auto val="1"/>
        <c:lblAlgn val="ctr"/>
        <c:lblOffset val="100"/>
        <c:noMultiLvlLbl val="0"/>
      </c:catAx>
      <c:valAx>
        <c:axId val="1331854128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331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accent1">
          <a:shade val="50000"/>
        </a:schemeClr>
      </a:solidFill>
      <a:round/>
    </a:ln>
    <a:effectLst/>
  </c:spPr>
  <c:txPr>
    <a:bodyPr/>
    <a:lstStyle/>
    <a:p>
      <a:pPr algn="ctr">
        <a:defRPr lang="en-US" sz="1200" b="1" i="0" u="none" strike="noStrike" kern="1200" baseline="0">
          <a:solidFill>
            <a:srgbClr val="1D2D46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'Which Level Budgeter Are You'!A1"/><Relationship Id="rId3" Type="http://schemas.openxmlformats.org/officeDocument/2006/relationships/hyperlink" Target="#'Budget Worksheet'!A1"/><Relationship Id="rId7" Type="http://schemas.openxmlformats.org/officeDocument/2006/relationships/hyperlink" Target="#'Subscription Tracker'!A1"/><Relationship Id="rId2" Type="http://schemas.openxmlformats.org/officeDocument/2006/relationships/hyperlink" Target="#'Debt Snapshot Worksheet'!A1"/><Relationship Id="rId1" Type="http://schemas.openxmlformats.org/officeDocument/2006/relationships/hyperlink" Target="#'Start Here'!A1"/><Relationship Id="rId6" Type="http://schemas.openxmlformats.org/officeDocument/2006/relationships/hyperlink" Target="#Resources!A1"/><Relationship Id="rId5" Type="http://schemas.openxmlformats.org/officeDocument/2006/relationships/hyperlink" Target="#'Reflection Questions'!A1"/><Relationship Id="rId4" Type="http://schemas.openxmlformats.org/officeDocument/2006/relationships/hyperlink" Target="#'Quick Win Checklist'!A1"/><Relationship Id="rId9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hyperlink" Target="#'Which Level Budgeter Are You'!A1"/><Relationship Id="rId3" Type="http://schemas.openxmlformats.org/officeDocument/2006/relationships/hyperlink" Target="#'Budget Worksheet'!A1"/><Relationship Id="rId7" Type="http://schemas.openxmlformats.org/officeDocument/2006/relationships/hyperlink" Target="#'Subscription Tracker'!A1"/><Relationship Id="rId2" Type="http://schemas.openxmlformats.org/officeDocument/2006/relationships/hyperlink" Target="#'Debt Snapshot Worksheet'!A1"/><Relationship Id="rId1" Type="http://schemas.openxmlformats.org/officeDocument/2006/relationships/hyperlink" Target="#'Start Here'!A1"/><Relationship Id="rId6" Type="http://schemas.openxmlformats.org/officeDocument/2006/relationships/hyperlink" Target="#Resources!A1"/><Relationship Id="rId5" Type="http://schemas.openxmlformats.org/officeDocument/2006/relationships/hyperlink" Target="#'Reflection Questions'!A1"/><Relationship Id="rId4" Type="http://schemas.openxmlformats.org/officeDocument/2006/relationships/hyperlink" Target="#'Quick Win Checklist'!A1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hyperlink" Target="#'Which Level Budgeter Are You'!A1"/><Relationship Id="rId3" Type="http://schemas.openxmlformats.org/officeDocument/2006/relationships/hyperlink" Target="#'Budget Worksheet'!A1"/><Relationship Id="rId7" Type="http://schemas.openxmlformats.org/officeDocument/2006/relationships/hyperlink" Target="#'Subscription Tracker'!A1"/><Relationship Id="rId2" Type="http://schemas.openxmlformats.org/officeDocument/2006/relationships/hyperlink" Target="#'Debt Snapshot Worksheet'!A1"/><Relationship Id="rId1" Type="http://schemas.openxmlformats.org/officeDocument/2006/relationships/hyperlink" Target="#'Start Here'!A1"/><Relationship Id="rId6" Type="http://schemas.openxmlformats.org/officeDocument/2006/relationships/hyperlink" Target="#Resources!A1"/><Relationship Id="rId5" Type="http://schemas.openxmlformats.org/officeDocument/2006/relationships/hyperlink" Target="#'Reflection Questions'!A1"/><Relationship Id="rId4" Type="http://schemas.openxmlformats.org/officeDocument/2006/relationships/hyperlink" Target="#'Quick Win Checklist'!A1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hyperlink" Target="#'Which Level Budgeter Are You'!A1"/><Relationship Id="rId3" Type="http://schemas.openxmlformats.org/officeDocument/2006/relationships/hyperlink" Target="#'Budget Worksheet'!A1"/><Relationship Id="rId7" Type="http://schemas.openxmlformats.org/officeDocument/2006/relationships/hyperlink" Target="#'Subscription Tracker'!A1"/><Relationship Id="rId2" Type="http://schemas.openxmlformats.org/officeDocument/2006/relationships/hyperlink" Target="#'Debt Snapshot Worksheet'!A1"/><Relationship Id="rId1" Type="http://schemas.openxmlformats.org/officeDocument/2006/relationships/hyperlink" Target="#'Start Here'!A1"/><Relationship Id="rId6" Type="http://schemas.openxmlformats.org/officeDocument/2006/relationships/hyperlink" Target="#Resources!A1"/><Relationship Id="rId5" Type="http://schemas.openxmlformats.org/officeDocument/2006/relationships/hyperlink" Target="#'Reflection Questions'!A1"/><Relationship Id="rId4" Type="http://schemas.openxmlformats.org/officeDocument/2006/relationships/hyperlink" Target="#'Quick Win Checklist'!A1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hyperlink" Target="#'Which Level Budgeter Are You'!A1"/><Relationship Id="rId3" Type="http://schemas.openxmlformats.org/officeDocument/2006/relationships/hyperlink" Target="#'Budget Worksheet'!A1"/><Relationship Id="rId7" Type="http://schemas.openxmlformats.org/officeDocument/2006/relationships/hyperlink" Target="#'Subscription Tracker'!A1"/><Relationship Id="rId2" Type="http://schemas.openxmlformats.org/officeDocument/2006/relationships/hyperlink" Target="#'Debt Snapshot Worksheet'!A1"/><Relationship Id="rId1" Type="http://schemas.openxmlformats.org/officeDocument/2006/relationships/hyperlink" Target="#'Start Here'!A1"/><Relationship Id="rId6" Type="http://schemas.openxmlformats.org/officeDocument/2006/relationships/hyperlink" Target="#Resources!A1"/><Relationship Id="rId5" Type="http://schemas.openxmlformats.org/officeDocument/2006/relationships/hyperlink" Target="#'Reflection Questions'!A1"/><Relationship Id="rId4" Type="http://schemas.openxmlformats.org/officeDocument/2006/relationships/hyperlink" Target="#'Quick Win Checklist'!A1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hyperlink" Target="#'Subscription Tracker'!A1"/><Relationship Id="rId3" Type="http://schemas.openxmlformats.org/officeDocument/2006/relationships/hyperlink" Target="#'Debt Snapshot Worksheet'!A1"/><Relationship Id="rId7" Type="http://schemas.openxmlformats.org/officeDocument/2006/relationships/hyperlink" Target="#Resources!A1"/><Relationship Id="rId2" Type="http://schemas.openxmlformats.org/officeDocument/2006/relationships/hyperlink" Target="#'Start Here'!A1"/><Relationship Id="rId1" Type="http://schemas.openxmlformats.org/officeDocument/2006/relationships/chart" Target="../charts/chart1.xml"/><Relationship Id="rId6" Type="http://schemas.openxmlformats.org/officeDocument/2006/relationships/hyperlink" Target="#'Reflection Questions'!A1"/><Relationship Id="rId5" Type="http://schemas.openxmlformats.org/officeDocument/2006/relationships/hyperlink" Target="#'Quick Win Checklist'!A1"/><Relationship Id="rId4" Type="http://schemas.openxmlformats.org/officeDocument/2006/relationships/hyperlink" Target="#'Budget Worksheet'!A1"/><Relationship Id="rId9" Type="http://schemas.openxmlformats.org/officeDocument/2006/relationships/hyperlink" Target="#'Which Level Budgeter Are You'!A1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hyperlink" Target="#'Which Level Budgeter Are You'!A1"/><Relationship Id="rId3" Type="http://schemas.openxmlformats.org/officeDocument/2006/relationships/hyperlink" Target="#'Budget Worksheet'!A1"/><Relationship Id="rId7" Type="http://schemas.openxmlformats.org/officeDocument/2006/relationships/hyperlink" Target="#'Subscription Tracker'!A1"/><Relationship Id="rId2" Type="http://schemas.openxmlformats.org/officeDocument/2006/relationships/hyperlink" Target="#'Debt Snapshot Worksheet'!A1"/><Relationship Id="rId1" Type="http://schemas.openxmlformats.org/officeDocument/2006/relationships/hyperlink" Target="#'Start Here'!A1"/><Relationship Id="rId6" Type="http://schemas.openxmlformats.org/officeDocument/2006/relationships/hyperlink" Target="#Resources!A1"/><Relationship Id="rId5" Type="http://schemas.openxmlformats.org/officeDocument/2006/relationships/hyperlink" Target="#'Reflection Questions'!A1"/><Relationship Id="rId4" Type="http://schemas.openxmlformats.org/officeDocument/2006/relationships/hyperlink" Target="#'Quick Win Checklist'!A1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hyperlink" Target="#'Which Level Budgeter Are You'!A1"/><Relationship Id="rId3" Type="http://schemas.openxmlformats.org/officeDocument/2006/relationships/hyperlink" Target="#'Budget Worksheet'!A1"/><Relationship Id="rId7" Type="http://schemas.openxmlformats.org/officeDocument/2006/relationships/hyperlink" Target="#'Subscription Tracker'!A1"/><Relationship Id="rId2" Type="http://schemas.openxmlformats.org/officeDocument/2006/relationships/hyperlink" Target="#'Debt Snapshot Worksheet'!A1"/><Relationship Id="rId1" Type="http://schemas.openxmlformats.org/officeDocument/2006/relationships/hyperlink" Target="#'Start Here'!A1"/><Relationship Id="rId6" Type="http://schemas.openxmlformats.org/officeDocument/2006/relationships/hyperlink" Target="#Resources!A1"/><Relationship Id="rId5" Type="http://schemas.openxmlformats.org/officeDocument/2006/relationships/hyperlink" Target="#'Reflection Questions'!A1"/><Relationship Id="rId4" Type="http://schemas.openxmlformats.org/officeDocument/2006/relationships/hyperlink" Target="#'Quick Win Checklist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</xdr:colOff>
      <xdr:row>0</xdr:row>
      <xdr:rowOff>28575</xdr:rowOff>
    </xdr:from>
    <xdr:to>
      <xdr:col>3</xdr:col>
      <xdr:colOff>123825</xdr:colOff>
      <xdr:row>2</xdr:row>
      <xdr:rowOff>47625</xdr:rowOff>
    </xdr:to>
    <xdr:sp macro="" textlink="">
      <xdr:nvSpPr>
        <xdr:cNvPr id="2" name="Rectangle: Rounded Corner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39F8E9-438C-4102-A6C2-C40E554C0129}"/>
            </a:ext>
          </a:extLst>
        </xdr:cNvPr>
        <xdr:cNvSpPr/>
      </xdr:nvSpPr>
      <xdr:spPr>
        <a:xfrm>
          <a:off x="1" y="28575"/>
          <a:ext cx="1952624" cy="400050"/>
        </a:xfrm>
        <a:prstGeom prst="roundRect">
          <a:avLst/>
        </a:prstGeom>
        <a:solidFill>
          <a:srgbClr val="7B8AA9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chemeClr val="bg1"/>
              </a:solidFill>
            </a:rPr>
            <a:t>Welcome!</a:t>
          </a:r>
          <a:r>
            <a:rPr lang="en-US" sz="1400" b="1" baseline="0">
              <a:solidFill>
                <a:schemeClr val="bg1"/>
              </a:solidFill>
            </a:rPr>
            <a:t> &amp; Intension</a:t>
          </a:r>
          <a:endParaRPr lang="en-US" sz="1400" b="1">
            <a:solidFill>
              <a:schemeClr val="bg1"/>
            </a:solidFill>
          </a:endParaRPr>
        </a:p>
      </xdr:txBody>
    </xdr:sp>
    <xdr:clientData/>
  </xdr:twoCellAnchor>
  <xdr:twoCellAnchor editAs="absolute">
    <xdr:from>
      <xdr:col>3</xdr:col>
      <xdr:colOff>142876</xdr:colOff>
      <xdr:row>0</xdr:row>
      <xdr:rowOff>28575</xdr:rowOff>
    </xdr:from>
    <xdr:to>
      <xdr:col>5</xdr:col>
      <xdr:colOff>352425</xdr:colOff>
      <xdr:row>2</xdr:row>
      <xdr:rowOff>47625</xdr:rowOff>
    </xdr:to>
    <xdr:sp macro="" textlink="">
      <xdr:nvSpPr>
        <xdr:cNvPr id="3" name="Rectangle: Rounded Corner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2F881D1-EF04-4406-9A78-E8394C10663C}"/>
            </a:ext>
          </a:extLst>
        </xdr:cNvPr>
        <xdr:cNvSpPr/>
      </xdr:nvSpPr>
      <xdr:spPr>
        <a:xfrm>
          <a:off x="1971676" y="28575"/>
          <a:ext cx="1428749" cy="400050"/>
        </a:xfrm>
        <a:prstGeom prst="roundRect">
          <a:avLst/>
        </a:prstGeom>
        <a:solidFill>
          <a:srgbClr val="7B8AA9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400" b="1">
              <a:solidFill>
                <a:schemeClr val="bg1"/>
              </a:solidFill>
              <a:latin typeface="+mn-lt"/>
              <a:ea typeface="+mn-ea"/>
              <a:cs typeface="+mn-cs"/>
            </a:rPr>
            <a:t>Debt Snapshot </a:t>
          </a:r>
        </a:p>
      </xdr:txBody>
    </xdr:sp>
    <xdr:clientData/>
  </xdr:twoCellAnchor>
  <xdr:twoCellAnchor editAs="absolute">
    <xdr:from>
      <xdr:col>5</xdr:col>
      <xdr:colOff>371475</xdr:colOff>
      <xdr:row>0</xdr:row>
      <xdr:rowOff>28575</xdr:rowOff>
    </xdr:from>
    <xdr:to>
      <xdr:col>7</xdr:col>
      <xdr:colOff>438151</xdr:colOff>
      <xdr:row>2</xdr:row>
      <xdr:rowOff>47625</xdr:rowOff>
    </xdr:to>
    <xdr:sp macro="" textlink="">
      <xdr:nvSpPr>
        <xdr:cNvPr id="4" name="Rectangle: Rounded Corner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577FE24-EDF2-40F1-8F35-BDF50079369A}"/>
            </a:ext>
          </a:extLst>
        </xdr:cNvPr>
        <xdr:cNvSpPr/>
      </xdr:nvSpPr>
      <xdr:spPr>
        <a:xfrm>
          <a:off x="3419475" y="28575"/>
          <a:ext cx="1285876" cy="400050"/>
        </a:xfrm>
        <a:prstGeom prst="roundRect">
          <a:avLst/>
        </a:prstGeom>
        <a:solidFill>
          <a:srgbClr val="7B8AA9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400" b="1">
              <a:solidFill>
                <a:schemeClr val="bg1"/>
              </a:solidFill>
              <a:latin typeface="+mn-lt"/>
              <a:ea typeface="+mn-ea"/>
              <a:cs typeface="+mn-cs"/>
            </a:rPr>
            <a:t>Budget </a:t>
          </a:r>
        </a:p>
      </xdr:txBody>
    </xdr:sp>
    <xdr:clientData/>
  </xdr:twoCellAnchor>
  <xdr:twoCellAnchor editAs="absolute">
    <xdr:from>
      <xdr:col>7</xdr:col>
      <xdr:colOff>457198</xdr:colOff>
      <xdr:row>0</xdr:row>
      <xdr:rowOff>28575</xdr:rowOff>
    </xdr:from>
    <xdr:to>
      <xdr:col>9</xdr:col>
      <xdr:colOff>561975</xdr:colOff>
      <xdr:row>2</xdr:row>
      <xdr:rowOff>47625</xdr:rowOff>
    </xdr:to>
    <xdr:sp macro="" textlink="">
      <xdr:nvSpPr>
        <xdr:cNvPr id="5" name="Rectangle: Rounded Corner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66DE7EB4-03B9-4935-A8B3-CCFD6B996855}"/>
            </a:ext>
          </a:extLst>
        </xdr:cNvPr>
        <xdr:cNvSpPr/>
      </xdr:nvSpPr>
      <xdr:spPr>
        <a:xfrm>
          <a:off x="4724398" y="28575"/>
          <a:ext cx="1323977" cy="400050"/>
        </a:xfrm>
        <a:prstGeom prst="roundRect">
          <a:avLst/>
        </a:prstGeom>
        <a:solidFill>
          <a:srgbClr val="7B8AA9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400" b="1">
              <a:solidFill>
                <a:schemeClr val="bg1"/>
              </a:solidFill>
              <a:latin typeface="+mn-lt"/>
              <a:ea typeface="+mn-ea"/>
              <a:cs typeface="+mn-cs"/>
            </a:rPr>
            <a:t>Quick Win</a:t>
          </a:r>
        </a:p>
      </xdr:txBody>
    </xdr:sp>
    <xdr:clientData/>
  </xdr:twoCellAnchor>
  <xdr:twoCellAnchor editAs="absolute">
    <xdr:from>
      <xdr:col>9</xdr:col>
      <xdr:colOff>600074</xdr:colOff>
      <xdr:row>0</xdr:row>
      <xdr:rowOff>28576</xdr:rowOff>
    </xdr:from>
    <xdr:to>
      <xdr:col>12</xdr:col>
      <xdr:colOff>247650</xdr:colOff>
      <xdr:row>2</xdr:row>
      <xdr:rowOff>47626</xdr:rowOff>
    </xdr:to>
    <xdr:sp macro="" textlink="">
      <xdr:nvSpPr>
        <xdr:cNvPr id="6" name="Rectangle: Rounded Corner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EFC62FE-0071-43EA-8F6E-223ACE432162}"/>
            </a:ext>
          </a:extLst>
        </xdr:cNvPr>
        <xdr:cNvSpPr/>
      </xdr:nvSpPr>
      <xdr:spPr>
        <a:xfrm>
          <a:off x="6086474" y="28576"/>
          <a:ext cx="1476376" cy="400050"/>
        </a:xfrm>
        <a:prstGeom prst="roundRect">
          <a:avLst/>
        </a:prstGeom>
        <a:solidFill>
          <a:srgbClr val="7B8AA9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400" b="1">
              <a:solidFill>
                <a:schemeClr val="bg1"/>
              </a:solidFill>
              <a:latin typeface="+mn-lt"/>
              <a:ea typeface="+mn-ea"/>
              <a:cs typeface="+mn-cs"/>
            </a:rPr>
            <a:t>Reflection</a:t>
          </a:r>
        </a:p>
      </xdr:txBody>
    </xdr:sp>
    <xdr:clientData/>
  </xdr:twoCellAnchor>
  <xdr:twoCellAnchor editAs="absolute">
    <xdr:from>
      <xdr:col>19</xdr:col>
      <xdr:colOff>361950</xdr:colOff>
      <xdr:row>0</xdr:row>
      <xdr:rowOff>9525</xdr:rowOff>
    </xdr:from>
    <xdr:to>
      <xdr:col>22</xdr:col>
      <xdr:colOff>190500</xdr:colOff>
      <xdr:row>2</xdr:row>
      <xdr:rowOff>19050</xdr:rowOff>
    </xdr:to>
    <xdr:sp macro="" textlink="">
      <xdr:nvSpPr>
        <xdr:cNvPr id="7" name="Rectangle: Rounded Corners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68EEDE8C-1146-42A8-96BC-297359B95C1E}"/>
            </a:ext>
          </a:extLst>
        </xdr:cNvPr>
        <xdr:cNvSpPr/>
      </xdr:nvSpPr>
      <xdr:spPr>
        <a:xfrm>
          <a:off x="11944350" y="9525"/>
          <a:ext cx="1657350" cy="390525"/>
        </a:xfrm>
        <a:prstGeom prst="roundRect">
          <a:avLst/>
        </a:prstGeom>
        <a:solidFill>
          <a:srgbClr val="7B8AA9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400" b="1">
              <a:solidFill>
                <a:schemeClr val="bg1"/>
              </a:solidFill>
              <a:latin typeface="+mn-lt"/>
              <a:ea typeface="+mn-ea"/>
              <a:cs typeface="+mn-cs"/>
            </a:rPr>
            <a:t>Resources</a:t>
          </a:r>
        </a:p>
      </xdr:txBody>
    </xdr:sp>
    <xdr:clientData/>
  </xdr:twoCellAnchor>
  <xdr:twoCellAnchor editAs="absolute">
    <xdr:from>
      <xdr:col>11</xdr:col>
      <xdr:colOff>361950</xdr:colOff>
      <xdr:row>2</xdr:row>
      <xdr:rowOff>104775</xdr:rowOff>
    </xdr:from>
    <xdr:to>
      <xdr:col>21</xdr:col>
      <xdr:colOff>333375</xdr:colOff>
      <xdr:row>4</xdr:row>
      <xdr:rowOff>9525</xdr:rowOff>
    </xdr:to>
    <xdr:sp macro="" textlink="">
      <xdr:nvSpPr>
        <xdr:cNvPr id="26" name="Text Box 1">
          <a:extLst>
            <a:ext uri="{FF2B5EF4-FFF2-40B4-BE49-F238E27FC236}">
              <a16:creationId xmlns:a16="http://schemas.microsoft.com/office/drawing/2014/main" id="{8B90302D-A7FF-46C3-BFA7-ECB9217AA672}"/>
            </a:ext>
          </a:extLst>
        </xdr:cNvPr>
        <xdr:cNvSpPr txBox="1">
          <a:spLocks noChangeArrowheads="1"/>
        </xdr:cNvSpPr>
      </xdr:nvSpPr>
      <xdr:spPr bwMode="auto">
        <a:xfrm>
          <a:off x="7677150" y="485775"/>
          <a:ext cx="6067425" cy="285750"/>
        </a:xfrm>
        <a:prstGeom prst="rect">
          <a:avLst/>
        </a:prstGeom>
        <a:solidFill>
          <a:srgbClr val="1D2D46"/>
        </a:solidFill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ctr" upright="1"/>
        <a:lstStyle/>
        <a:p>
          <a:pPr algn="ctr" rtl="0">
            <a:defRPr sz="1000"/>
          </a:pPr>
          <a:r>
            <a:rPr lang="en-US" sz="1800" b="1" i="0" u="none" strike="noStrike" baseline="0">
              <a:solidFill>
                <a:schemeClr val="bg1"/>
              </a:solidFill>
              <a:latin typeface="Calibri"/>
              <a:ea typeface="Calibri"/>
              <a:cs typeface="Calibri"/>
            </a:rPr>
            <a:t>Welcome to Your Money Moves Workbook!</a:t>
          </a:r>
        </a:p>
      </xdr:txBody>
    </xdr:sp>
    <xdr:clientData/>
  </xdr:twoCellAnchor>
  <xdr:twoCellAnchor editAs="absolute">
    <xdr:from>
      <xdr:col>0</xdr:col>
      <xdr:colOff>0</xdr:colOff>
      <xdr:row>2</xdr:row>
      <xdr:rowOff>114300</xdr:rowOff>
    </xdr:from>
    <xdr:to>
      <xdr:col>11</xdr:col>
      <xdr:colOff>361950</xdr:colOff>
      <xdr:row>4</xdr:row>
      <xdr:rowOff>1</xdr:rowOff>
    </xdr:to>
    <xdr:sp macro="" textlink="">
      <xdr:nvSpPr>
        <xdr:cNvPr id="27" name="Text Box 1">
          <a:extLst>
            <a:ext uri="{FF2B5EF4-FFF2-40B4-BE49-F238E27FC236}">
              <a16:creationId xmlns:a16="http://schemas.microsoft.com/office/drawing/2014/main" id="{B1D8BF4F-C9B9-4462-8965-1A35CE80477C}"/>
            </a:ext>
          </a:extLst>
        </xdr:cNvPr>
        <xdr:cNvSpPr txBox="1">
          <a:spLocks noChangeArrowheads="1"/>
        </xdr:cNvSpPr>
      </xdr:nvSpPr>
      <xdr:spPr bwMode="auto">
        <a:xfrm>
          <a:off x="209549" y="495300"/>
          <a:ext cx="7467601" cy="266701"/>
        </a:xfrm>
        <a:prstGeom prst="rect">
          <a:avLst/>
        </a:prstGeom>
        <a:solidFill>
          <a:srgbClr val="FAE1D3"/>
        </a:solidFill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ctr" upright="1"/>
        <a:lstStyle/>
        <a:p>
          <a:pPr algn="ctr" rtl="0">
            <a:defRPr sz="1000"/>
          </a:pPr>
          <a:endParaRPr lang="en-US" sz="2000" b="1" i="0" u="none" strike="noStrike" baseline="0">
            <a:solidFill>
              <a:schemeClr val="bg1"/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 editAs="absolute">
    <xdr:from>
      <xdr:col>11</xdr:col>
      <xdr:colOff>381000</xdr:colOff>
      <xdr:row>4</xdr:row>
      <xdr:rowOff>190500</xdr:rowOff>
    </xdr:from>
    <xdr:to>
      <xdr:col>21</xdr:col>
      <xdr:colOff>333375</xdr:colOff>
      <xdr:row>5</xdr:row>
      <xdr:rowOff>180975</xdr:rowOff>
    </xdr:to>
    <xdr:sp macro="" textlink="">
      <xdr:nvSpPr>
        <xdr:cNvPr id="29" name="Text Box 1">
          <a:extLst>
            <a:ext uri="{FF2B5EF4-FFF2-40B4-BE49-F238E27FC236}">
              <a16:creationId xmlns:a16="http://schemas.microsoft.com/office/drawing/2014/main" id="{3025E438-AFF3-4E8F-B123-B58F839A3C5B}"/>
            </a:ext>
          </a:extLst>
        </xdr:cNvPr>
        <xdr:cNvSpPr txBox="1">
          <a:spLocks noChangeArrowheads="1"/>
        </xdr:cNvSpPr>
      </xdr:nvSpPr>
      <xdr:spPr bwMode="auto">
        <a:xfrm>
          <a:off x="7086600" y="952500"/>
          <a:ext cx="6048375" cy="285750"/>
        </a:xfrm>
        <a:prstGeom prst="rect">
          <a:avLst/>
        </a:prstGeom>
        <a:solidFill>
          <a:srgbClr val="E3C066"/>
        </a:solidFill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ctr" upright="1"/>
        <a:lstStyle/>
        <a:p>
          <a:pPr algn="ctr" rtl="0">
            <a:defRPr sz="1000"/>
          </a:pPr>
          <a:r>
            <a:rPr lang="en-US" sz="1800" b="1" i="0" u="none" strike="noStrike" baseline="0">
              <a:solidFill>
                <a:sysClr val="windowText" lastClr="000000"/>
              </a:solidFill>
              <a:latin typeface="Calibri"/>
              <a:ea typeface="Calibri"/>
              <a:cs typeface="Calibri"/>
            </a:rPr>
            <a:t>Why You 're Here</a:t>
          </a:r>
        </a:p>
      </xdr:txBody>
    </xdr:sp>
    <xdr:clientData/>
  </xdr:twoCellAnchor>
  <xdr:twoCellAnchor editAs="absolute">
    <xdr:from>
      <xdr:col>11</xdr:col>
      <xdr:colOff>381000</xdr:colOff>
      <xdr:row>5</xdr:row>
      <xdr:rowOff>180975</xdr:rowOff>
    </xdr:from>
    <xdr:to>
      <xdr:col>21</xdr:col>
      <xdr:colOff>333375</xdr:colOff>
      <xdr:row>11</xdr:row>
      <xdr:rowOff>66675</xdr:rowOff>
    </xdr:to>
    <xdr:sp macro="" textlink="">
      <xdr:nvSpPr>
        <xdr:cNvPr id="30" name="Text Box 1">
          <a:extLst>
            <a:ext uri="{FF2B5EF4-FFF2-40B4-BE49-F238E27FC236}">
              <a16:creationId xmlns:a16="http://schemas.microsoft.com/office/drawing/2014/main" id="{94581647-CF7A-47A2-9104-665CEE306670}"/>
            </a:ext>
          </a:extLst>
        </xdr:cNvPr>
        <xdr:cNvSpPr txBox="1">
          <a:spLocks noChangeArrowheads="1"/>
        </xdr:cNvSpPr>
      </xdr:nvSpPr>
      <xdr:spPr bwMode="auto">
        <a:xfrm>
          <a:off x="7696200" y="1238250"/>
          <a:ext cx="6048375" cy="1028700"/>
        </a:xfrm>
        <a:prstGeom prst="rect">
          <a:avLst/>
        </a:prstGeom>
        <a:solidFill>
          <a:srgbClr val="D6C9B8"/>
        </a:solidFill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sz="1400"/>
            <a:t>This workbook is designed to help you take control of your finances, understand your money habits, and build a clear path towards your financial goals. I'm so excited to guide you on this journey!</a:t>
          </a:r>
          <a:endParaRPr lang="en-US" sz="1400" b="1" i="0" u="none" strike="noStrike" baseline="0">
            <a:solidFill>
              <a:sysClr val="windowText" lastClr="000000"/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 editAs="absolute">
    <xdr:from>
      <xdr:col>11</xdr:col>
      <xdr:colOff>361950</xdr:colOff>
      <xdr:row>14</xdr:row>
      <xdr:rowOff>4482</xdr:rowOff>
    </xdr:from>
    <xdr:to>
      <xdr:col>21</xdr:col>
      <xdr:colOff>314325</xdr:colOff>
      <xdr:row>15</xdr:row>
      <xdr:rowOff>99732</xdr:rowOff>
    </xdr:to>
    <xdr:sp macro="" textlink="">
      <xdr:nvSpPr>
        <xdr:cNvPr id="31" name="Text Box 1">
          <a:extLst>
            <a:ext uri="{FF2B5EF4-FFF2-40B4-BE49-F238E27FC236}">
              <a16:creationId xmlns:a16="http://schemas.microsoft.com/office/drawing/2014/main" id="{6EF1B95D-5728-4524-AC60-CE26D00C4F4D}"/>
            </a:ext>
          </a:extLst>
        </xdr:cNvPr>
        <xdr:cNvSpPr txBox="1">
          <a:spLocks noChangeArrowheads="1"/>
        </xdr:cNvSpPr>
      </xdr:nvSpPr>
      <xdr:spPr bwMode="auto">
        <a:xfrm>
          <a:off x="7067550" y="2881032"/>
          <a:ext cx="6048375" cy="285750"/>
        </a:xfrm>
        <a:prstGeom prst="rect">
          <a:avLst/>
        </a:prstGeom>
        <a:solidFill>
          <a:srgbClr val="E3C066"/>
        </a:solidFill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ctr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ysClr val="windowText" lastClr="000000"/>
              </a:solidFill>
              <a:latin typeface="Calibri"/>
              <a:ea typeface="Calibri"/>
              <a:cs typeface="Calibri"/>
            </a:rPr>
            <a:t>Commit to Taking Action</a:t>
          </a:r>
        </a:p>
      </xdr:txBody>
    </xdr:sp>
    <xdr:clientData/>
  </xdr:twoCellAnchor>
  <xdr:twoCellAnchor editAs="absolute">
    <xdr:from>
      <xdr:col>11</xdr:col>
      <xdr:colOff>361950</xdr:colOff>
      <xdr:row>15</xdr:row>
      <xdr:rowOff>99732</xdr:rowOff>
    </xdr:from>
    <xdr:to>
      <xdr:col>21</xdr:col>
      <xdr:colOff>314325</xdr:colOff>
      <xdr:row>22</xdr:row>
      <xdr:rowOff>23532</xdr:rowOff>
    </xdr:to>
    <xdr:sp macro="" textlink="">
      <xdr:nvSpPr>
        <xdr:cNvPr id="32" name="Text Box 1">
          <a:extLst>
            <a:ext uri="{FF2B5EF4-FFF2-40B4-BE49-F238E27FC236}">
              <a16:creationId xmlns:a16="http://schemas.microsoft.com/office/drawing/2014/main" id="{BB14886E-FFA1-4DA1-9AD6-7E4CC71E162C}"/>
            </a:ext>
          </a:extLst>
        </xdr:cNvPr>
        <xdr:cNvSpPr txBox="1">
          <a:spLocks noChangeArrowheads="1"/>
        </xdr:cNvSpPr>
      </xdr:nvSpPr>
      <xdr:spPr bwMode="auto">
        <a:xfrm>
          <a:off x="7623362" y="3166782"/>
          <a:ext cx="6003551" cy="1257300"/>
        </a:xfrm>
        <a:prstGeom prst="rect">
          <a:avLst/>
        </a:prstGeom>
        <a:solidFill>
          <a:srgbClr val="D6C9B8"/>
        </a:solidFill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r>
            <a:rPr lang="en-US" sz="1400"/>
            <a:t>I, [Your Name Here], commit to actively engaging with this workbook, being honest with myself about my finances, and taking consistent steps towards building a brighter financial future. I am ready to make money moves!</a:t>
          </a:r>
        </a:p>
        <a:p>
          <a:endParaRPr lang="en-US" sz="1400"/>
        </a:p>
        <a:p>
          <a:r>
            <a:rPr lang="en-US" sz="1400" b="1"/>
            <a:t>Signature:   </a:t>
          </a:r>
        </a:p>
      </xdr:txBody>
    </xdr:sp>
    <xdr:clientData/>
  </xdr:twoCellAnchor>
  <xdr:twoCellAnchor editAs="absolute">
    <xdr:from>
      <xdr:col>0</xdr:col>
      <xdr:colOff>0</xdr:colOff>
      <xdr:row>13</xdr:row>
      <xdr:rowOff>190499</xdr:rowOff>
    </xdr:from>
    <xdr:to>
      <xdr:col>11</xdr:col>
      <xdr:colOff>123825</xdr:colOff>
      <xdr:row>40</xdr:row>
      <xdr:rowOff>142875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7EFAE4C3-0664-4BED-8FAD-5669DC372518}"/>
            </a:ext>
          </a:extLst>
        </xdr:cNvPr>
        <xdr:cNvSpPr txBox="1"/>
      </xdr:nvSpPr>
      <xdr:spPr>
        <a:xfrm>
          <a:off x="504825" y="2876549"/>
          <a:ext cx="6934200" cy="5095876"/>
        </a:xfrm>
        <a:prstGeom prst="rect">
          <a:avLst/>
        </a:prstGeom>
        <a:solidFill>
          <a:srgbClr val="FAE1D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💌 Hey Money Mover! 💸✨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I'm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Latisha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and I want to start by saying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CONGRATULATIONS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🥳 on taking a bold step toward owning your finances!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Trust me, I know how stressful and draining money struggles can be. I’ve been there: juggling bills, raising a family, and putting my dreams on hold. But I also know the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peace, power, and purpose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that comes from taking control and making intentional moves with your money. That’s exactly what you’re doing right now—and I couldn’t be prouder of you. 💪🏽💛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Before </a:t>
          </a:r>
          <a:r>
            <a:rPr 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Money Moves with Latisha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was a brand, it was my story. I made mistakes. I tried shortcuts. I learned the hard way. And every lesson led me here—to create something that could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help others break free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without guesswork or guilt.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That’s why I created the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Money Moves Be-Free Starter Kit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—a no-fluff, simple roadmap to help you start strong and stay consistent. 💼💥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Inside your free kit, you’ll find: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📝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Debt Snapshot Worksheet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Know exactly what you owe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📊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Budget Worksheet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Take charge of your income and expenses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✅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Quick Win Checklist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– Gain momentum with easy victories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💭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Reflection Questions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To help shift your mindset for long-term change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💡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Money Moves Tips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– Because this isn’t just about numbers—it’s about your life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💳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Subscription Tracker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– Identify what you're spending monthly and cancel or adjust as needed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📈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Which Level Budgeter Are You?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– A self-assessment to help you track where you are and where you're growing financially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 isn’t “just a worksheet.” It’s your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launchpad for long-term freedom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You don’t need to do it all today, just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one small step at a time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👣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 the best part? You’re not doing this alone—I’m walking this journey with you, cheering you on every step of the way.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Let’s make money moves together 💸</a:t>
          </a: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Latisha</a:t>
          </a: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Founder, </a:t>
          </a:r>
          <a:r>
            <a:rPr 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Money Moves with Latisha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  <xdr:twoCellAnchor editAs="absolute">
    <xdr:from>
      <xdr:col>0</xdr:col>
      <xdr:colOff>0</xdr:colOff>
      <xdr:row>40</xdr:row>
      <xdr:rowOff>151279</xdr:rowOff>
    </xdr:from>
    <xdr:to>
      <xdr:col>11</xdr:col>
      <xdr:colOff>134470</xdr:colOff>
      <xdr:row>43</xdr:row>
      <xdr:rowOff>70597</xdr:rowOff>
    </xdr:to>
    <xdr:sp macro="" textlink="">
      <xdr:nvSpPr>
        <xdr:cNvPr id="34" name="Text Box 1">
          <a:extLst>
            <a:ext uri="{FF2B5EF4-FFF2-40B4-BE49-F238E27FC236}">
              <a16:creationId xmlns:a16="http://schemas.microsoft.com/office/drawing/2014/main" id="{EC10D8D9-5856-4B33-BCEF-5158EC7C2DC5}"/>
            </a:ext>
          </a:extLst>
        </xdr:cNvPr>
        <xdr:cNvSpPr txBox="1">
          <a:spLocks noChangeArrowheads="1"/>
        </xdr:cNvSpPr>
      </xdr:nvSpPr>
      <xdr:spPr bwMode="auto">
        <a:xfrm>
          <a:off x="503145" y="7980829"/>
          <a:ext cx="6892737" cy="490818"/>
        </a:xfrm>
        <a:prstGeom prst="rect">
          <a:avLst/>
        </a:prstGeom>
        <a:solidFill>
          <a:srgbClr val="E3C066"/>
        </a:solidFill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ctr" upright="1"/>
        <a:lstStyle/>
        <a:p>
          <a:pPr algn="ctr"/>
          <a:r>
            <a:rPr lang="en-US" sz="1400"/>
            <a:t>If you love what you see, please consider supporting us on Patreon!</a:t>
          </a:r>
          <a:endParaRPr lang="en-US" sz="1400" b="1"/>
        </a:p>
      </xdr:txBody>
    </xdr:sp>
    <xdr:clientData/>
  </xdr:twoCellAnchor>
  <xdr:twoCellAnchor editAs="absolute">
    <xdr:from>
      <xdr:col>0</xdr:col>
      <xdr:colOff>0</xdr:colOff>
      <xdr:row>43</xdr:row>
      <xdr:rowOff>62753</xdr:rowOff>
    </xdr:from>
    <xdr:to>
      <xdr:col>11</xdr:col>
      <xdr:colOff>119343</xdr:colOff>
      <xdr:row>56</xdr:row>
      <xdr:rowOff>171451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62600FD4-027E-434C-8591-541C502BA5E8}"/>
            </a:ext>
          </a:extLst>
        </xdr:cNvPr>
        <xdr:cNvSpPr txBox="1"/>
      </xdr:nvSpPr>
      <xdr:spPr>
        <a:xfrm>
          <a:off x="0" y="8463803"/>
          <a:ext cx="6824943" cy="2585198"/>
        </a:xfrm>
        <a:prstGeom prst="rect">
          <a:avLst/>
        </a:prstGeom>
        <a:solidFill>
          <a:srgbClr val="FAE1D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b="1"/>
            <a:t>Affiliate Policy:</a:t>
          </a:r>
          <a:endParaRPr lang="en-US"/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💡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Just a quick heads-up!</a:t>
          </a: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 love sharing tools and resources that have truly helped me on my own financial journey—and I only ever recommend what I personally use or fully believe in. That said, some of the links inside this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Money Moves Debt-Free Starter Kit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are affiliate links.</a:t>
          </a: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 means if you decide to make a purchase through one of these links, I may earn a small commission—at </a:t>
          </a:r>
          <a:r>
            <a:rPr 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 extra cost to you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In fact, some of them even come with exclusive bonuses or discounts just for being part of the Money Movers community!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These commissions help support the content, tools, and resources I create every week to help people like you make confident, empowered financial decisions. Still, I always encourage you to do your homework and choose what’s best for </a:t>
          </a:r>
          <a:r>
            <a:rPr 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you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and your journey.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Thanks for being here—and for trusting me to guide you.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Let’s make money moves together!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— Latisha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  <xdr:twoCellAnchor editAs="absolute">
    <xdr:from>
      <xdr:col>0</xdr:col>
      <xdr:colOff>0</xdr:colOff>
      <xdr:row>57</xdr:row>
      <xdr:rowOff>57149</xdr:rowOff>
    </xdr:from>
    <xdr:to>
      <xdr:col>11</xdr:col>
      <xdr:colOff>129988</xdr:colOff>
      <xdr:row>62</xdr:row>
      <xdr:rowOff>70596</xdr:rowOff>
    </xdr:to>
    <xdr:sp macro="" textlink="">
      <xdr:nvSpPr>
        <xdr:cNvPr id="36" name="Text Box 1">
          <a:extLst>
            <a:ext uri="{FF2B5EF4-FFF2-40B4-BE49-F238E27FC236}">
              <a16:creationId xmlns:a16="http://schemas.microsoft.com/office/drawing/2014/main" id="{CAF6F00E-18FE-4912-A077-44B7CF543574}"/>
            </a:ext>
          </a:extLst>
        </xdr:cNvPr>
        <xdr:cNvSpPr txBox="1">
          <a:spLocks noChangeArrowheads="1"/>
        </xdr:cNvSpPr>
      </xdr:nvSpPr>
      <xdr:spPr bwMode="auto">
        <a:xfrm>
          <a:off x="498663" y="11125199"/>
          <a:ext cx="6892737" cy="965947"/>
        </a:xfrm>
        <a:prstGeom prst="rect">
          <a:avLst/>
        </a:prstGeom>
        <a:solidFill>
          <a:srgbClr val="E3C066"/>
        </a:solidFill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ctr"/>
          <a:r>
            <a:rPr lang="en-US" sz="1100" b="1">
              <a:effectLst/>
              <a:latin typeface="+mn-lt"/>
              <a:ea typeface="+mn-ea"/>
              <a:cs typeface="+mn-cs"/>
            </a:rPr>
            <a:t>Disclaime</a:t>
          </a:r>
          <a:r>
            <a:rPr lang="en-US" sz="1100" b="0">
              <a:effectLst/>
              <a:latin typeface="+mn-lt"/>
              <a:ea typeface="+mn-ea"/>
              <a:cs typeface="+mn-cs"/>
            </a:rPr>
            <a:t>r</a:t>
          </a:r>
          <a:endParaRPr lang="en-US">
            <a:effectLst/>
          </a:endParaRPr>
        </a:p>
        <a:p>
          <a:pPr algn="ctr"/>
          <a:r>
            <a:rPr lang="en-US" sz="1100" b="0">
              <a:effectLst/>
              <a:latin typeface="+mn-lt"/>
              <a:ea typeface="+mn-ea"/>
              <a:cs typeface="+mn-cs"/>
            </a:rPr>
            <a:t>The content in this guide is for educational and informational purposes only and should not be considered financial, legal, or tax advice. I am not a licensed financial advisor or tax professional. Always consult with a qualified professional before making financial decisions based on your personal situation</a:t>
          </a:r>
          <a:r>
            <a:rPr lang="en-US" sz="1100" b="1">
              <a:effectLst/>
              <a:latin typeface="+mn-lt"/>
              <a:ea typeface="+mn-ea"/>
              <a:cs typeface="+mn-cs"/>
            </a:rPr>
            <a:t>.</a:t>
          </a:r>
          <a:endParaRPr lang="en-US">
            <a:effectLst/>
          </a:endParaRPr>
        </a:p>
      </xdr:txBody>
    </xdr:sp>
    <xdr:clientData/>
  </xdr:twoCellAnchor>
  <xdr:twoCellAnchor editAs="absolute">
    <xdr:from>
      <xdr:col>12</xdr:col>
      <xdr:colOff>285750</xdr:colOff>
      <xdr:row>0</xdr:row>
      <xdr:rowOff>28575</xdr:rowOff>
    </xdr:from>
    <xdr:to>
      <xdr:col>15</xdr:col>
      <xdr:colOff>219075</xdr:colOff>
      <xdr:row>2</xdr:row>
      <xdr:rowOff>38100</xdr:rowOff>
    </xdr:to>
    <xdr:sp macro="" textlink="">
      <xdr:nvSpPr>
        <xdr:cNvPr id="21" name="Rectangle: Rounded Corners 20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16F33B60-63B9-46F7-A7DD-808404719B87}"/>
            </a:ext>
          </a:extLst>
        </xdr:cNvPr>
        <xdr:cNvSpPr/>
      </xdr:nvSpPr>
      <xdr:spPr>
        <a:xfrm>
          <a:off x="7600950" y="28575"/>
          <a:ext cx="1762125" cy="390525"/>
        </a:xfrm>
        <a:prstGeom prst="roundRect">
          <a:avLst/>
        </a:prstGeom>
        <a:solidFill>
          <a:srgbClr val="7B8AA9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sz="1400" b="1">
              <a:solidFill>
                <a:schemeClr val="bg1"/>
              </a:solidFill>
              <a:latin typeface="+mn-lt"/>
              <a:ea typeface="+mn-ea"/>
              <a:cs typeface="+mn-cs"/>
            </a:rPr>
            <a:t>Subscription</a:t>
          </a:r>
          <a:r>
            <a:rPr lang="en-US" sz="14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400" b="1">
              <a:solidFill>
                <a:schemeClr val="bg1"/>
              </a:solidFill>
              <a:latin typeface="+mn-lt"/>
              <a:ea typeface="+mn-ea"/>
              <a:cs typeface="+mn-cs"/>
            </a:rPr>
            <a:t>Tracker</a:t>
          </a:r>
        </a:p>
      </xdr:txBody>
    </xdr:sp>
    <xdr:clientData/>
  </xdr:twoCellAnchor>
  <xdr:twoCellAnchor editAs="absolute">
    <xdr:from>
      <xdr:col>15</xdr:col>
      <xdr:colOff>257175</xdr:colOff>
      <xdr:row>0</xdr:row>
      <xdr:rowOff>19050</xdr:rowOff>
    </xdr:from>
    <xdr:to>
      <xdr:col>19</xdr:col>
      <xdr:colOff>333375</xdr:colOff>
      <xdr:row>2</xdr:row>
      <xdr:rowOff>28575</xdr:rowOff>
    </xdr:to>
    <xdr:sp macro="" textlink="">
      <xdr:nvSpPr>
        <xdr:cNvPr id="22" name="Rectangle: Rounded Corners 21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28F7376D-3FF3-4720-9F25-118F25E4D235}"/>
            </a:ext>
          </a:extLst>
        </xdr:cNvPr>
        <xdr:cNvSpPr/>
      </xdr:nvSpPr>
      <xdr:spPr>
        <a:xfrm>
          <a:off x="9401175" y="19050"/>
          <a:ext cx="2514600" cy="390525"/>
        </a:xfrm>
        <a:prstGeom prst="roundRect">
          <a:avLst/>
        </a:prstGeom>
        <a:solidFill>
          <a:srgbClr val="7B8AA9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400" b="1">
              <a:solidFill>
                <a:schemeClr val="bg1"/>
              </a:solidFill>
              <a:latin typeface="+mn-lt"/>
              <a:ea typeface="+mn-ea"/>
              <a:cs typeface="+mn-cs"/>
            </a:rPr>
            <a:t>Which Level Budgeter Are You</a:t>
          </a:r>
        </a:p>
      </xdr:txBody>
    </xdr:sp>
    <xdr:clientData/>
  </xdr:twoCellAnchor>
  <xdr:twoCellAnchor editAs="oneCell">
    <xdr:from>
      <xdr:col>3</xdr:col>
      <xdr:colOff>76200</xdr:colOff>
      <xdr:row>3</xdr:row>
      <xdr:rowOff>161924</xdr:rowOff>
    </xdr:from>
    <xdr:to>
      <xdr:col>9</xdr:col>
      <xdr:colOff>457200</xdr:colOff>
      <xdr:row>13</xdr:row>
      <xdr:rowOff>76199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21838006-DE67-4802-9F5F-C48A3C1705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733424"/>
          <a:ext cx="4038600" cy="2028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19050</xdr:rowOff>
    </xdr:from>
    <xdr:to>
      <xdr:col>1</xdr:col>
      <xdr:colOff>182095</xdr:colOff>
      <xdr:row>2</xdr:row>
      <xdr:rowOff>38100</xdr:rowOff>
    </xdr:to>
    <xdr:sp macro="" textlink="">
      <xdr:nvSpPr>
        <xdr:cNvPr id="27" name="Rectangle: Rounded Corners 2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9BD57C-9EA9-4365-8541-9B9A8B59D964}"/>
            </a:ext>
          </a:extLst>
        </xdr:cNvPr>
        <xdr:cNvSpPr/>
      </xdr:nvSpPr>
      <xdr:spPr>
        <a:xfrm>
          <a:off x="0" y="19050"/>
          <a:ext cx="1952624" cy="400050"/>
        </a:xfrm>
        <a:prstGeom prst="roundRect">
          <a:avLst/>
        </a:prstGeom>
        <a:solidFill>
          <a:srgbClr val="7B8AA9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chemeClr val="bg1"/>
              </a:solidFill>
            </a:rPr>
            <a:t>Welcome!</a:t>
          </a:r>
          <a:r>
            <a:rPr lang="en-US" sz="1400" b="1" baseline="0">
              <a:solidFill>
                <a:schemeClr val="bg1"/>
              </a:solidFill>
            </a:rPr>
            <a:t> &amp; Intension</a:t>
          </a:r>
          <a:endParaRPr lang="en-US" sz="1400" b="1">
            <a:solidFill>
              <a:schemeClr val="bg1"/>
            </a:solidFill>
          </a:endParaRPr>
        </a:p>
      </xdr:txBody>
    </xdr:sp>
    <xdr:clientData/>
  </xdr:twoCellAnchor>
  <xdr:twoCellAnchor editAs="absolute">
    <xdr:from>
      <xdr:col>1</xdr:col>
      <xdr:colOff>201146</xdr:colOff>
      <xdr:row>0</xdr:row>
      <xdr:rowOff>19050</xdr:rowOff>
    </xdr:from>
    <xdr:to>
      <xdr:col>2</xdr:col>
      <xdr:colOff>419659</xdr:colOff>
      <xdr:row>2</xdr:row>
      <xdr:rowOff>38100</xdr:rowOff>
    </xdr:to>
    <xdr:sp macro="" textlink="">
      <xdr:nvSpPr>
        <xdr:cNvPr id="28" name="Rectangle: Rounded Corners 27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B8AA0E0-222F-478D-A9AC-3F59052B4B16}"/>
            </a:ext>
          </a:extLst>
        </xdr:cNvPr>
        <xdr:cNvSpPr/>
      </xdr:nvSpPr>
      <xdr:spPr>
        <a:xfrm>
          <a:off x="1971675" y="19050"/>
          <a:ext cx="1428749" cy="400050"/>
        </a:xfrm>
        <a:prstGeom prst="roundRect">
          <a:avLst/>
        </a:prstGeom>
        <a:solidFill>
          <a:srgbClr val="7B8AA9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400" b="1">
              <a:solidFill>
                <a:schemeClr val="bg1"/>
              </a:solidFill>
              <a:latin typeface="+mn-lt"/>
              <a:ea typeface="+mn-ea"/>
              <a:cs typeface="+mn-cs"/>
            </a:rPr>
            <a:t>Debt Snapshot </a:t>
          </a:r>
        </a:p>
      </xdr:txBody>
    </xdr:sp>
    <xdr:clientData/>
  </xdr:twoCellAnchor>
  <xdr:twoCellAnchor editAs="absolute">
    <xdr:from>
      <xdr:col>2</xdr:col>
      <xdr:colOff>438709</xdr:colOff>
      <xdr:row>0</xdr:row>
      <xdr:rowOff>19050</xdr:rowOff>
    </xdr:from>
    <xdr:to>
      <xdr:col>2</xdr:col>
      <xdr:colOff>1724585</xdr:colOff>
      <xdr:row>2</xdr:row>
      <xdr:rowOff>38100</xdr:rowOff>
    </xdr:to>
    <xdr:sp macro="" textlink="">
      <xdr:nvSpPr>
        <xdr:cNvPr id="29" name="Rectangle: Rounded Corners 2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3BDC610-AF49-44C1-84A5-2B964743329C}"/>
            </a:ext>
          </a:extLst>
        </xdr:cNvPr>
        <xdr:cNvSpPr/>
      </xdr:nvSpPr>
      <xdr:spPr>
        <a:xfrm>
          <a:off x="3419474" y="19050"/>
          <a:ext cx="1285876" cy="400050"/>
        </a:xfrm>
        <a:prstGeom prst="roundRect">
          <a:avLst/>
        </a:prstGeom>
        <a:solidFill>
          <a:srgbClr val="7B8AA9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400" b="1">
              <a:solidFill>
                <a:schemeClr val="bg1"/>
              </a:solidFill>
              <a:latin typeface="+mn-lt"/>
              <a:ea typeface="+mn-ea"/>
              <a:cs typeface="+mn-cs"/>
            </a:rPr>
            <a:t>Budget </a:t>
          </a:r>
        </a:p>
      </xdr:txBody>
    </xdr:sp>
    <xdr:clientData/>
  </xdr:twoCellAnchor>
  <xdr:twoCellAnchor editAs="absolute">
    <xdr:from>
      <xdr:col>2</xdr:col>
      <xdr:colOff>1743632</xdr:colOff>
      <xdr:row>0</xdr:row>
      <xdr:rowOff>19050</xdr:rowOff>
    </xdr:from>
    <xdr:to>
      <xdr:col>3</xdr:col>
      <xdr:colOff>1117786</xdr:colOff>
      <xdr:row>2</xdr:row>
      <xdr:rowOff>38100</xdr:rowOff>
    </xdr:to>
    <xdr:sp macro="" textlink="">
      <xdr:nvSpPr>
        <xdr:cNvPr id="30" name="Rectangle: Rounded Corners 29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90ECCEDE-2BB2-4F2B-AF32-CEC90A5F620C}"/>
            </a:ext>
          </a:extLst>
        </xdr:cNvPr>
        <xdr:cNvSpPr/>
      </xdr:nvSpPr>
      <xdr:spPr>
        <a:xfrm>
          <a:off x="4724397" y="19050"/>
          <a:ext cx="1323977" cy="400050"/>
        </a:xfrm>
        <a:prstGeom prst="roundRect">
          <a:avLst/>
        </a:prstGeom>
        <a:solidFill>
          <a:srgbClr val="7B8AA9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400" b="1">
              <a:solidFill>
                <a:schemeClr val="bg1"/>
              </a:solidFill>
              <a:latin typeface="+mn-lt"/>
              <a:ea typeface="+mn-ea"/>
              <a:cs typeface="+mn-cs"/>
            </a:rPr>
            <a:t>Quick Win</a:t>
          </a:r>
        </a:p>
      </xdr:txBody>
    </xdr:sp>
    <xdr:clientData/>
  </xdr:twoCellAnchor>
  <xdr:twoCellAnchor editAs="absolute">
    <xdr:from>
      <xdr:col>3</xdr:col>
      <xdr:colOff>1155885</xdr:colOff>
      <xdr:row>0</xdr:row>
      <xdr:rowOff>19051</xdr:rowOff>
    </xdr:from>
    <xdr:to>
      <xdr:col>4</xdr:col>
      <xdr:colOff>1209114</xdr:colOff>
      <xdr:row>2</xdr:row>
      <xdr:rowOff>38101</xdr:rowOff>
    </xdr:to>
    <xdr:sp macro="" textlink="">
      <xdr:nvSpPr>
        <xdr:cNvPr id="31" name="Rectangle: Rounded Corners 30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21C5504C-5E20-44A2-9597-0A8FB18F7910}"/>
            </a:ext>
          </a:extLst>
        </xdr:cNvPr>
        <xdr:cNvSpPr/>
      </xdr:nvSpPr>
      <xdr:spPr>
        <a:xfrm>
          <a:off x="6086473" y="19051"/>
          <a:ext cx="1476376" cy="400050"/>
        </a:xfrm>
        <a:prstGeom prst="roundRect">
          <a:avLst/>
        </a:prstGeom>
        <a:solidFill>
          <a:srgbClr val="7B8AA9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400" b="1">
              <a:solidFill>
                <a:schemeClr val="bg1"/>
              </a:solidFill>
              <a:latin typeface="+mn-lt"/>
              <a:ea typeface="+mn-ea"/>
              <a:cs typeface="+mn-cs"/>
            </a:rPr>
            <a:t>Reflection</a:t>
          </a:r>
        </a:p>
      </xdr:txBody>
    </xdr:sp>
    <xdr:clientData/>
  </xdr:twoCellAnchor>
  <xdr:twoCellAnchor editAs="absolute">
    <xdr:from>
      <xdr:col>7</xdr:col>
      <xdr:colOff>671231</xdr:colOff>
      <xdr:row>0</xdr:row>
      <xdr:rowOff>0</xdr:rowOff>
    </xdr:from>
    <xdr:to>
      <xdr:col>8</xdr:col>
      <xdr:colOff>1185581</xdr:colOff>
      <xdr:row>2</xdr:row>
      <xdr:rowOff>9525</xdr:rowOff>
    </xdr:to>
    <xdr:sp macro="" textlink="">
      <xdr:nvSpPr>
        <xdr:cNvPr id="32" name="Rectangle: Rounded Corners 31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47676957-6726-4C16-BE32-5B549FD015D6}"/>
            </a:ext>
          </a:extLst>
        </xdr:cNvPr>
        <xdr:cNvSpPr/>
      </xdr:nvSpPr>
      <xdr:spPr>
        <a:xfrm>
          <a:off x="11944349" y="0"/>
          <a:ext cx="1657350" cy="390525"/>
        </a:xfrm>
        <a:prstGeom prst="roundRect">
          <a:avLst/>
        </a:prstGeom>
        <a:solidFill>
          <a:srgbClr val="7B8AA9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400" b="1">
              <a:solidFill>
                <a:schemeClr val="bg1"/>
              </a:solidFill>
              <a:latin typeface="+mn-lt"/>
              <a:ea typeface="+mn-ea"/>
              <a:cs typeface="+mn-cs"/>
            </a:rPr>
            <a:t>Resources</a:t>
          </a:r>
        </a:p>
      </xdr:txBody>
    </xdr:sp>
    <xdr:clientData/>
  </xdr:twoCellAnchor>
  <xdr:twoCellAnchor editAs="absolute">
    <xdr:from>
      <xdr:col>4</xdr:col>
      <xdr:colOff>1247214</xdr:colOff>
      <xdr:row>0</xdr:row>
      <xdr:rowOff>19050</xdr:rowOff>
    </xdr:from>
    <xdr:to>
      <xdr:col>5</xdr:col>
      <xdr:colOff>824192</xdr:colOff>
      <xdr:row>2</xdr:row>
      <xdr:rowOff>28575</xdr:rowOff>
    </xdr:to>
    <xdr:sp macro="" textlink="">
      <xdr:nvSpPr>
        <xdr:cNvPr id="33" name="Rectangle: Rounded Corners 32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E627D0D5-2D50-481D-A2E3-6D0BC38E4FF9}"/>
            </a:ext>
          </a:extLst>
        </xdr:cNvPr>
        <xdr:cNvSpPr/>
      </xdr:nvSpPr>
      <xdr:spPr>
        <a:xfrm>
          <a:off x="7600949" y="19050"/>
          <a:ext cx="1762125" cy="390525"/>
        </a:xfrm>
        <a:prstGeom prst="roundRect">
          <a:avLst/>
        </a:prstGeom>
        <a:solidFill>
          <a:srgbClr val="7B8AA9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sz="1400" b="1">
              <a:solidFill>
                <a:schemeClr val="bg1"/>
              </a:solidFill>
              <a:latin typeface="+mn-lt"/>
              <a:ea typeface="+mn-ea"/>
              <a:cs typeface="+mn-cs"/>
            </a:rPr>
            <a:t>Subscription</a:t>
          </a:r>
          <a:r>
            <a:rPr lang="en-US" sz="14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400" b="1">
              <a:solidFill>
                <a:schemeClr val="bg1"/>
              </a:solidFill>
              <a:latin typeface="+mn-lt"/>
              <a:ea typeface="+mn-ea"/>
              <a:cs typeface="+mn-cs"/>
            </a:rPr>
            <a:t>Tracker</a:t>
          </a:r>
        </a:p>
      </xdr:txBody>
    </xdr:sp>
    <xdr:clientData/>
  </xdr:twoCellAnchor>
  <xdr:twoCellAnchor editAs="absolute">
    <xdr:from>
      <xdr:col>5</xdr:col>
      <xdr:colOff>862292</xdr:colOff>
      <xdr:row>0</xdr:row>
      <xdr:rowOff>9525</xdr:rowOff>
    </xdr:from>
    <xdr:to>
      <xdr:col>7</xdr:col>
      <xdr:colOff>642656</xdr:colOff>
      <xdr:row>2</xdr:row>
      <xdr:rowOff>19050</xdr:rowOff>
    </xdr:to>
    <xdr:sp macro="" textlink="">
      <xdr:nvSpPr>
        <xdr:cNvPr id="34" name="Rectangle: Rounded Corners 33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B22EC95-63BE-4EF2-B094-9EE2CD00FBFA}"/>
            </a:ext>
          </a:extLst>
        </xdr:cNvPr>
        <xdr:cNvSpPr/>
      </xdr:nvSpPr>
      <xdr:spPr>
        <a:xfrm>
          <a:off x="9401174" y="9525"/>
          <a:ext cx="2514600" cy="390525"/>
        </a:xfrm>
        <a:prstGeom prst="roundRect">
          <a:avLst/>
        </a:prstGeom>
        <a:solidFill>
          <a:srgbClr val="7B8AA9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400" b="1">
              <a:solidFill>
                <a:schemeClr val="bg1"/>
              </a:solidFill>
              <a:latin typeface="+mn-lt"/>
              <a:ea typeface="+mn-ea"/>
              <a:cs typeface="+mn-cs"/>
            </a:rPr>
            <a:t>Which Level Budgeter Are You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81001</xdr:colOff>
      <xdr:row>3</xdr:row>
      <xdr:rowOff>224118</xdr:rowOff>
    </xdr:from>
    <xdr:to>
      <xdr:col>4</xdr:col>
      <xdr:colOff>504264</xdr:colOff>
      <xdr:row>6</xdr:row>
      <xdr:rowOff>78441</xdr:rowOff>
    </xdr:to>
    <xdr:grpSp>
      <xdr:nvGrpSpPr>
        <xdr:cNvPr id="37" name="Group 36">
          <a:extLst>
            <a:ext uri="{FF2B5EF4-FFF2-40B4-BE49-F238E27FC236}">
              <a16:creationId xmlns:a16="http://schemas.microsoft.com/office/drawing/2014/main" id="{32DD06E1-574F-4C3E-99BD-9C9EF2FED75B}"/>
            </a:ext>
          </a:extLst>
        </xdr:cNvPr>
        <xdr:cNvGrpSpPr/>
      </xdr:nvGrpSpPr>
      <xdr:grpSpPr>
        <a:xfrm>
          <a:off x="5213295" y="851647"/>
          <a:ext cx="1801587" cy="930088"/>
          <a:chOff x="5213295" y="851647"/>
          <a:chExt cx="1801587" cy="930088"/>
        </a:xfrm>
      </xdr:grpSpPr>
      <xdr:sp macro="" textlink="$N$60">
        <xdr:nvSpPr>
          <xdr:cNvPr id="2" name="Rectangle: Rounded Corners 1">
            <a:extLst>
              <a:ext uri="{FF2B5EF4-FFF2-40B4-BE49-F238E27FC236}">
                <a16:creationId xmlns:a16="http://schemas.microsoft.com/office/drawing/2014/main" id="{9EB153F2-1A93-488C-BB6C-85504F02A7DE}"/>
              </a:ext>
            </a:extLst>
          </xdr:cNvPr>
          <xdr:cNvSpPr/>
        </xdr:nvSpPr>
        <xdr:spPr>
          <a:xfrm>
            <a:off x="5213295" y="851647"/>
            <a:ext cx="1801587" cy="930088"/>
          </a:xfrm>
          <a:prstGeom prst="roundRect">
            <a:avLst>
              <a:gd name="adj" fmla="val 19760"/>
            </a:avLst>
          </a:prstGeom>
          <a:solidFill>
            <a:srgbClr val="FDE9D9"/>
          </a:solidFill>
          <a:ln w="317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b"/>
          <a:lstStyle/>
          <a:p>
            <a:pPr algn="ctr"/>
            <a:fld id="{CF4F16A3-0277-43B1-BFFF-605C3D007A8F}" type="TxLink">
              <a:rPr lang="en-US" sz="1600" b="1" i="0" u="none" strike="noStrike">
                <a:solidFill>
                  <a:sysClr val="windowText" lastClr="000000"/>
                </a:solidFill>
                <a:latin typeface="Calibri"/>
                <a:ea typeface="Calibri"/>
                <a:cs typeface="Calibri"/>
              </a:rPr>
              <a:pPr algn="ctr"/>
              <a:t> $516,284.00 </a:t>
            </a:fld>
            <a:endParaRPr lang="en-US" sz="14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" name="TextBox 10">
            <a:extLst>
              <a:ext uri="{FF2B5EF4-FFF2-40B4-BE49-F238E27FC236}">
                <a16:creationId xmlns:a16="http://schemas.microsoft.com/office/drawing/2014/main" id="{E80D761D-595E-4B6B-BEFE-22BB57735E23}"/>
              </a:ext>
            </a:extLst>
          </xdr:cNvPr>
          <xdr:cNvSpPr txBox="1"/>
        </xdr:nvSpPr>
        <xdr:spPr>
          <a:xfrm>
            <a:off x="5311589" y="907676"/>
            <a:ext cx="1658470" cy="30255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600" b="1"/>
              <a:t>Total </a:t>
            </a:r>
            <a:r>
              <a:rPr lang="en-US" sz="1600" b="1">
                <a:ln>
                  <a:noFill/>
                </a:ln>
              </a:rPr>
              <a:t>Balance</a:t>
            </a:r>
          </a:p>
        </xdr:txBody>
      </xdr:sp>
    </xdr:grpSp>
    <xdr:clientData/>
  </xdr:twoCellAnchor>
  <xdr:twoCellAnchor>
    <xdr:from>
      <xdr:col>4</xdr:col>
      <xdr:colOff>739587</xdr:colOff>
      <xdr:row>3</xdr:row>
      <xdr:rowOff>246529</xdr:rowOff>
    </xdr:from>
    <xdr:to>
      <xdr:col>6</xdr:col>
      <xdr:colOff>212911</xdr:colOff>
      <xdr:row>6</xdr:row>
      <xdr:rowOff>56029</xdr:rowOff>
    </xdr:to>
    <xdr:grpSp>
      <xdr:nvGrpSpPr>
        <xdr:cNvPr id="38" name="Group 37">
          <a:extLst>
            <a:ext uri="{FF2B5EF4-FFF2-40B4-BE49-F238E27FC236}">
              <a16:creationId xmlns:a16="http://schemas.microsoft.com/office/drawing/2014/main" id="{022EA433-A2FD-4082-8DFD-0482413519C0}"/>
            </a:ext>
          </a:extLst>
        </xdr:cNvPr>
        <xdr:cNvGrpSpPr/>
      </xdr:nvGrpSpPr>
      <xdr:grpSpPr>
        <a:xfrm>
          <a:off x="7250205" y="874058"/>
          <a:ext cx="1759324" cy="885265"/>
          <a:chOff x="7250205" y="874058"/>
          <a:chExt cx="1759324" cy="885265"/>
        </a:xfrm>
      </xdr:grpSpPr>
      <xdr:sp macro="" textlink="$N$16">
        <xdr:nvSpPr>
          <xdr:cNvPr id="13" name="Rectangle: Rounded Corners 12">
            <a:extLst>
              <a:ext uri="{FF2B5EF4-FFF2-40B4-BE49-F238E27FC236}">
                <a16:creationId xmlns:a16="http://schemas.microsoft.com/office/drawing/2014/main" id="{C9510CE6-3D6E-46C0-8ECB-480CDD520736}"/>
              </a:ext>
            </a:extLst>
          </xdr:cNvPr>
          <xdr:cNvSpPr/>
        </xdr:nvSpPr>
        <xdr:spPr>
          <a:xfrm>
            <a:off x="7250205" y="874058"/>
            <a:ext cx="1759324" cy="885265"/>
          </a:xfrm>
          <a:prstGeom prst="roundRect">
            <a:avLst>
              <a:gd name="adj" fmla="val 22765"/>
            </a:avLst>
          </a:prstGeom>
          <a:solidFill>
            <a:srgbClr val="FDE9D9"/>
          </a:solidFill>
          <a:ln w="317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b"/>
          <a:lstStyle/>
          <a:p>
            <a:pPr marL="0" indent="0" algn="ctr"/>
            <a:fld id="{F4FF9CDF-E0DE-472E-862F-35652405BEC0}" type="TxLink">
              <a:rPr lang="en-US" sz="1400" b="1" i="0" u="none" strike="noStrike">
                <a:solidFill>
                  <a:sysClr val="windowText" lastClr="000000"/>
                </a:solidFill>
                <a:latin typeface="Calibri"/>
                <a:ea typeface="Calibri"/>
                <a:cs typeface="Calibri"/>
              </a:rPr>
              <a:pPr marL="0" indent="0" algn="ctr"/>
              <a:t> $664,153.00 </a:t>
            </a:fld>
            <a:endParaRPr lang="en-US" sz="1400" b="1" i="0" u="none" strike="noStrike">
              <a:solidFill>
                <a:sysClr val="windowText" lastClr="000000"/>
              </a:solidFill>
              <a:latin typeface="Calibri"/>
              <a:ea typeface="Calibri"/>
              <a:cs typeface="Calibri"/>
            </a:endParaRPr>
          </a:p>
        </xdr:txBody>
      </xdr:sp>
      <xdr:sp macro="" textlink="">
        <xdr:nvSpPr>
          <xdr:cNvPr id="17" name="TextBox 16">
            <a:extLst>
              <a:ext uri="{FF2B5EF4-FFF2-40B4-BE49-F238E27FC236}">
                <a16:creationId xmlns:a16="http://schemas.microsoft.com/office/drawing/2014/main" id="{E3B3B721-08EB-42FD-B170-55B4BB9A7F84}"/>
              </a:ext>
            </a:extLst>
          </xdr:cNvPr>
          <xdr:cNvSpPr txBox="1"/>
        </xdr:nvSpPr>
        <xdr:spPr>
          <a:xfrm>
            <a:off x="7324165" y="914400"/>
            <a:ext cx="1528483" cy="30255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600" b="1"/>
              <a:t>Total </a:t>
            </a:r>
            <a:r>
              <a:rPr lang="en-US" sz="1600" b="1">
                <a:ln>
                  <a:noFill/>
                </a:ln>
              </a:rPr>
              <a:t>Income</a:t>
            </a:r>
          </a:p>
        </xdr:txBody>
      </xdr:sp>
    </xdr:grpSp>
    <xdr:clientData/>
  </xdr:twoCellAnchor>
  <xdr:twoCellAnchor>
    <xdr:from>
      <xdr:col>6</xdr:col>
      <xdr:colOff>666507</xdr:colOff>
      <xdr:row>3</xdr:row>
      <xdr:rowOff>257736</xdr:rowOff>
    </xdr:from>
    <xdr:to>
      <xdr:col>8</xdr:col>
      <xdr:colOff>466163</xdr:colOff>
      <xdr:row>6</xdr:row>
      <xdr:rowOff>44824</xdr:rowOff>
    </xdr:to>
    <xdr:grpSp>
      <xdr:nvGrpSpPr>
        <xdr:cNvPr id="39" name="Group 38">
          <a:extLst>
            <a:ext uri="{FF2B5EF4-FFF2-40B4-BE49-F238E27FC236}">
              <a16:creationId xmlns:a16="http://schemas.microsoft.com/office/drawing/2014/main" id="{77EB4D96-A3D8-4993-A0CD-F53D59CB3530}"/>
            </a:ext>
          </a:extLst>
        </xdr:cNvPr>
        <xdr:cNvGrpSpPr/>
      </xdr:nvGrpSpPr>
      <xdr:grpSpPr>
        <a:xfrm>
          <a:off x="9463125" y="885265"/>
          <a:ext cx="2276156" cy="862853"/>
          <a:chOff x="9463125" y="885265"/>
          <a:chExt cx="2276156" cy="862853"/>
        </a:xfrm>
      </xdr:grpSpPr>
      <xdr:sp macro="" textlink="$O$16">
        <xdr:nvSpPr>
          <xdr:cNvPr id="16" name="Rectangle: Rounded Corners 15">
            <a:extLst>
              <a:ext uri="{FF2B5EF4-FFF2-40B4-BE49-F238E27FC236}">
                <a16:creationId xmlns:a16="http://schemas.microsoft.com/office/drawing/2014/main" id="{7DEBF8A2-D718-40DC-B4A5-9D54FE8A484B}"/>
              </a:ext>
            </a:extLst>
          </xdr:cNvPr>
          <xdr:cNvSpPr/>
        </xdr:nvSpPr>
        <xdr:spPr>
          <a:xfrm>
            <a:off x="9463125" y="885265"/>
            <a:ext cx="2276156" cy="862853"/>
          </a:xfrm>
          <a:prstGeom prst="roundRect">
            <a:avLst/>
          </a:prstGeom>
          <a:solidFill>
            <a:srgbClr val="FDE9D9"/>
          </a:solidFill>
          <a:ln w="317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b"/>
          <a:lstStyle/>
          <a:p>
            <a:pPr marL="0" indent="0" algn="ctr"/>
            <a:fld id="{8CB463B3-87AE-456E-BD55-96BE7058B62C}" type="TxLink">
              <a:rPr lang="en-US" sz="1400" b="1" i="0" u="none" strike="noStrike">
                <a:solidFill>
                  <a:sysClr val="windowText" lastClr="000000"/>
                </a:solidFill>
                <a:latin typeface="Calibri"/>
                <a:ea typeface="Calibri"/>
                <a:cs typeface="Calibri"/>
              </a:rPr>
              <a:pPr marL="0" indent="0" algn="ctr"/>
              <a:t> $104,750.42 </a:t>
            </a:fld>
            <a:endParaRPr lang="en-US" sz="1400" b="1" i="0" u="none" strike="noStrike">
              <a:solidFill>
                <a:sysClr val="windowText" lastClr="000000"/>
              </a:solidFill>
              <a:latin typeface="Calibri"/>
              <a:ea typeface="Calibri"/>
              <a:cs typeface="Calibri"/>
            </a:endParaRPr>
          </a:p>
        </xdr:txBody>
      </xdr:sp>
      <xdr:sp macro="" textlink="">
        <xdr:nvSpPr>
          <xdr:cNvPr id="18" name="TextBox 17">
            <a:extLst>
              <a:ext uri="{FF2B5EF4-FFF2-40B4-BE49-F238E27FC236}">
                <a16:creationId xmlns:a16="http://schemas.microsoft.com/office/drawing/2014/main" id="{CD9D930D-7851-4544-B070-DD1CDC030876}"/>
              </a:ext>
            </a:extLst>
          </xdr:cNvPr>
          <xdr:cNvSpPr txBox="1"/>
        </xdr:nvSpPr>
        <xdr:spPr>
          <a:xfrm>
            <a:off x="9648265" y="887506"/>
            <a:ext cx="2008094" cy="30255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600" b="1">
                <a:ln>
                  <a:noFill/>
                </a:ln>
              </a:rPr>
              <a:t>Monthly</a:t>
            </a:r>
            <a:r>
              <a:rPr lang="en-US" sz="1600" b="1" baseline="0">
                <a:ln>
                  <a:noFill/>
                </a:ln>
              </a:rPr>
              <a:t> Avg. Income</a:t>
            </a:r>
            <a:endParaRPr lang="en-US" sz="1600" b="1">
              <a:ln>
                <a:noFill/>
              </a:ln>
            </a:endParaRPr>
          </a:p>
        </xdr:txBody>
      </xdr:sp>
    </xdr:grpSp>
    <xdr:clientData/>
  </xdr:twoCellAnchor>
  <xdr:twoCellAnchor>
    <xdr:from>
      <xdr:col>10</xdr:col>
      <xdr:colOff>1082487</xdr:colOff>
      <xdr:row>3</xdr:row>
      <xdr:rowOff>246531</xdr:rowOff>
    </xdr:from>
    <xdr:to>
      <xdr:col>12</xdr:col>
      <xdr:colOff>1165415</xdr:colOff>
      <xdr:row>6</xdr:row>
      <xdr:rowOff>11206</xdr:rowOff>
    </xdr:to>
    <xdr:grpSp>
      <xdr:nvGrpSpPr>
        <xdr:cNvPr id="41" name="Group 40">
          <a:extLst>
            <a:ext uri="{FF2B5EF4-FFF2-40B4-BE49-F238E27FC236}">
              <a16:creationId xmlns:a16="http://schemas.microsoft.com/office/drawing/2014/main" id="{843A7F55-6268-4FFC-AA10-7E0947AB16BD}"/>
            </a:ext>
          </a:extLst>
        </xdr:cNvPr>
        <xdr:cNvGrpSpPr/>
      </xdr:nvGrpSpPr>
      <xdr:grpSpPr>
        <a:xfrm>
          <a:off x="14731252" y="874060"/>
          <a:ext cx="2200839" cy="840440"/>
          <a:chOff x="14731252" y="874060"/>
          <a:chExt cx="2200839" cy="840440"/>
        </a:xfrm>
      </xdr:grpSpPr>
      <xdr:sp macro="" textlink="$O$56">
        <xdr:nvSpPr>
          <xdr:cNvPr id="15" name="Rectangle: Rounded Corners 14">
            <a:extLst>
              <a:ext uri="{FF2B5EF4-FFF2-40B4-BE49-F238E27FC236}">
                <a16:creationId xmlns:a16="http://schemas.microsoft.com/office/drawing/2014/main" id="{8DB348A1-E2F1-4419-9EEB-FE7F738A502D}"/>
              </a:ext>
            </a:extLst>
          </xdr:cNvPr>
          <xdr:cNvSpPr/>
        </xdr:nvSpPr>
        <xdr:spPr>
          <a:xfrm>
            <a:off x="14767996" y="874060"/>
            <a:ext cx="2164095" cy="840440"/>
          </a:xfrm>
          <a:prstGeom prst="roundRect">
            <a:avLst/>
          </a:prstGeom>
          <a:solidFill>
            <a:srgbClr val="FDE9D9"/>
          </a:solidFill>
          <a:ln w="317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b"/>
          <a:lstStyle/>
          <a:p>
            <a:pPr marL="0" indent="0" algn="ctr"/>
            <a:fld id="{448C890E-5BE8-4A40-8AD4-93CB96277ED9}" type="TxLink">
              <a:rPr lang="en-US" sz="1400" b="1" i="0" u="none" strike="noStrike">
                <a:solidFill>
                  <a:sysClr val="windowText" lastClr="000000"/>
                </a:solidFill>
                <a:latin typeface="Calibri"/>
                <a:ea typeface="Calibri"/>
                <a:cs typeface="Calibri"/>
              </a:rPr>
              <a:pPr marL="0" indent="0" algn="ctr"/>
              <a:t> $37,333.41 </a:t>
            </a:fld>
            <a:endParaRPr lang="en-US" sz="1400" b="1" i="0" u="none" strike="noStrike">
              <a:solidFill>
                <a:sysClr val="windowText" lastClr="000000"/>
              </a:solidFill>
              <a:latin typeface="Calibri"/>
              <a:ea typeface="Calibri"/>
              <a:cs typeface="Calibri"/>
            </a:endParaRPr>
          </a:p>
        </xdr:txBody>
      </xdr:sp>
      <xdr:sp macro="" textlink="">
        <xdr:nvSpPr>
          <xdr:cNvPr id="19" name="TextBox 18">
            <a:extLst>
              <a:ext uri="{FF2B5EF4-FFF2-40B4-BE49-F238E27FC236}">
                <a16:creationId xmlns:a16="http://schemas.microsoft.com/office/drawing/2014/main" id="{A4ED90C2-D799-4FCB-8E14-61AD6E371B99}"/>
              </a:ext>
            </a:extLst>
          </xdr:cNvPr>
          <xdr:cNvSpPr txBox="1"/>
        </xdr:nvSpPr>
        <xdr:spPr>
          <a:xfrm>
            <a:off x="14731252" y="894231"/>
            <a:ext cx="2200836" cy="30255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600" b="1">
                <a:ln>
                  <a:noFill/>
                </a:ln>
              </a:rPr>
              <a:t>Monthly</a:t>
            </a:r>
            <a:r>
              <a:rPr lang="en-US" sz="1600" b="1" baseline="0">
                <a:ln>
                  <a:noFill/>
                </a:ln>
              </a:rPr>
              <a:t> Avg. Expenses</a:t>
            </a:r>
            <a:endParaRPr lang="en-US" sz="1600" b="1">
              <a:ln>
                <a:noFill/>
              </a:ln>
            </a:endParaRPr>
          </a:p>
        </xdr:txBody>
      </xdr:sp>
    </xdr:grpSp>
    <xdr:clientData/>
  </xdr:twoCellAnchor>
  <xdr:twoCellAnchor>
    <xdr:from>
      <xdr:col>8</xdr:col>
      <xdr:colOff>910798</xdr:colOff>
      <xdr:row>3</xdr:row>
      <xdr:rowOff>264461</xdr:rowOff>
    </xdr:from>
    <xdr:to>
      <xdr:col>10</xdr:col>
      <xdr:colOff>616324</xdr:colOff>
      <xdr:row>6</xdr:row>
      <xdr:rowOff>33618</xdr:rowOff>
    </xdr:to>
    <xdr:grpSp>
      <xdr:nvGrpSpPr>
        <xdr:cNvPr id="40" name="Group 39">
          <a:extLst>
            <a:ext uri="{FF2B5EF4-FFF2-40B4-BE49-F238E27FC236}">
              <a16:creationId xmlns:a16="http://schemas.microsoft.com/office/drawing/2014/main" id="{7E1E4CAE-28DF-4610-AEF7-A3A10C022F03}"/>
            </a:ext>
          </a:extLst>
        </xdr:cNvPr>
        <xdr:cNvGrpSpPr/>
      </xdr:nvGrpSpPr>
      <xdr:grpSpPr>
        <a:xfrm>
          <a:off x="12183916" y="891990"/>
          <a:ext cx="2081173" cy="844922"/>
          <a:chOff x="12183916" y="891990"/>
          <a:chExt cx="2081173" cy="844922"/>
        </a:xfrm>
      </xdr:grpSpPr>
      <xdr:sp macro="" textlink="$N$56">
        <xdr:nvSpPr>
          <xdr:cNvPr id="14" name="Rectangle: Rounded Corners 13">
            <a:extLst>
              <a:ext uri="{FF2B5EF4-FFF2-40B4-BE49-F238E27FC236}">
                <a16:creationId xmlns:a16="http://schemas.microsoft.com/office/drawing/2014/main" id="{1FAD019A-4D9F-45A0-8E7A-5B0D4BE5E0BB}"/>
              </a:ext>
            </a:extLst>
          </xdr:cNvPr>
          <xdr:cNvSpPr/>
        </xdr:nvSpPr>
        <xdr:spPr>
          <a:xfrm>
            <a:off x="12183916" y="896471"/>
            <a:ext cx="2081173" cy="840441"/>
          </a:xfrm>
          <a:prstGeom prst="roundRect">
            <a:avLst/>
          </a:prstGeom>
          <a:solidFill>
            <a:srgbClr val="FDE9D9"/>
          </a:solidFill>
          <a:ln w="317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b"/>
          <a:lstStyle/>
          <a:p>
            <a:pPr marL="0" indent="0" algn="ctr"/>
            <a:fld id="{8D7CE0B4-203B-4C50-B059-148AB8EA731B}" type="TxLink">
              <a:rPr lang="en-US" sz="1400" b="1" i="0" u="none" strike="noStrike">
                <a:solidFill>
                  <a:sysClr val="windowText" lastClr="000000"/>
                </a:solidFill>
                <a:latin typeface="Calibri"/>
                <a:ea typeface="Calibri"/>
                <a:cs typeface="Calibri"/>
              </a:rPr>
              <a:pPr marL="0" indent="0" algn="ctr"/>
              <a:t> $147,869.00 </a:t>
            </a:fld>
            <a:endParaRPr lang="en-US" sz="1400" b="1" i="0" u="none" strike="noStrike">
              <a:solidFill>
                <a:sysClr val="windowText" lastClr="000000"/>
              </a:solidFill>
              <a:latin typeface="Calibri"/>
              <a:ea typeface="Calibri"/>
              <a:cs typeface="Calibri"/>
            </a:endParaRPr>
          </a:p>
        </xdr:txBody>
      </xdr:sp>
      <xdr:sp macro="" textlink="">
        <xdr:nvSpPr>
          <xdr:cNvPr id="20" name="TextBox 19">
            <a:extLst>
              <a:ext uri="{FF2B5EF4-FFF2-40B4-BE49-F238E27FC236}">
                <a16:creationId xmlns:a16="http://schemas.microsoft.com/office/drawing/2014/main" id="{F395B37B-79E0-45FA-BC15-F2DB5315184C}"/>
              </a:ext>
            </a:extLst>
          </xdr:cNvPr>
          <xdr:cNvSpPr txBox="1"/>
        </xdr:nvSpPr>
        <xdr:spPr>
          <a:xfrm>
            <a:off x="12456458" y="891990"/>
            <a:ext cx="1618130" cy="30255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600" b="1"/>
              <a:t>Total </a:t>
            </a:r>
            <a:r>
              <a:rPr lang="en-US" sz="1600" b="1">
                <a:ln>
                  <a:noFill/>
                </a:ln>
              </a:rPr>
              <a:t>Expenses</a:t>
            </a:r>
          </a:p>
        </xdr:txBody>
      </xdr:sp>
    </xdr:grpSp>
    <xdr:clientData/>
  </xdr:twoCellAnchor>
  <xdr:twoCellAnchor editAs="absolute">
    <xdr:from>
      <xdr:col>0</xdr:col>
      <xdr:colOff>0</xdr:colOff>
      <xdr:row>0</xdr:row>
      <xdr:rowOff>19050</xdr:rowOff>
    </xdr:from>
    <xdr:to>
      <xdr:col>0</xdr:col>
      <xdr:colOff>1952624</xdr:colOff>
      <xdr:row>1</xdr:row>
      <xdr:rowOff>161365</xdr:rowOff>
    </xdr:to>
    <xdr:sp macro="" textlink="">
      <xdr:nvSpPr>
        <xdr:cNvPr id="29" name="Rectangle: Rounded Corners 2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42624D-F466-4209-BEB5-247AFE79D41C}"/>
            </a:ext>
          </a:extLst>
        </xdr:cNvPr>
        <xdr:cNvSpPr/>
      </xdr:nvSpPr>
      <xdr:spPr>
        <a:xfrm>
          <a:off x="0" y="19050"/>
          <a:ext cx="1952624" cy="400050"/>
        </a:xfrm>
        <a:prstGeom prst="roundRect">
          <a:avLst/>
        </a:prstGeom>
        <a:solidFill>
          <a:srgbClr val="7B8AA9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chemeClr val="bg1"/>
              </a:solidFill>
            </a:rPr>
            <a:t>Welcome!</a:t>
          </a:r>
          <a:r>
            <a:rPr lang="en-US" sz="1400" b="1" baseline="0">
              <a:solidFill>
                <a:schemeClr val="bg1"/>
              </a:solidFill>
            </a:rPr>
            <a:t> &amp; Intension</a:t>
          </a:r>
          <a:endParaRPr lang="en-US" sz="1400" b="1">
            <a:solidFill>
              <a:schemeClr val="bg1"/>
            </a:solidFill>
          </a:endParaRPr>
        </a:p>
      </xdr:txBody>
    </xdr:sp>
    <xdr:clientData/>
  </xdr:twoCellAnchor>
  <xdr:twoCellAnchor editAs="absolute">
    <xdr:from>
      <xdr:col>0</xdr:col>
      <xdr:colOff>1971675</xdr:colOff>
      <xdr:row>0</xdr:row>
      <xdr:rowOff>19050</xdr:rowOff>
    </xdr:from>
    <xdr:to>
      <xdr:col>1</xdr:col>
      <xdr:colOff>778248</xdr:colOff>
      <xdr:row>1</xdr:row>
      <xdr:rowOff>161365</xdr:rowOff>
    </xdr:to>
    <xdr:sp macro="" textlink="">
      <xdr:nvSpPr>
        <xdr:cNvPr id="30" name="Rectangle: Rounded Corners 29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57587B4-28DE-4880-B4E3-4EF48C7D748F}"/>
            </a:ext>
          </a:extLst>
        </xdr:cNvPr>
        <xdr:cNvSpPr/>
      </xdr:nvSpPr>
      <xdr:spPr>
        <a:xfrm>
          <a:off x="1971675" y="19050"/>
          <a:ext cx="1428749" cy="400050"/>
        </a:xfrm>
        <a:prstGeom prst="roundRect">
          <a:avLst/>
        </a:prstGeom>
        <a:solidFill>
          <a:srgbClr val="7B8AA9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400" b="1">
              <a:solidFill>
                <a:schemeClr val="bg1"/>
              </a:solidFill>
              <a:latin typeface="+mn-lt"/>
              <a:ea typeface="+mn-ea"/>
              <a:cs typeface="+mn-cs"/>
            </a:rPr>
            <a:t>Debt Snapshot </a:t>
          </a:r>
        </a:p>
      </xdr:txBody>
    </xdr:sp>
    <xdr:clientData/>
  </xdr:twoCellAnchor>
  <xdr:twoCellAnchor editAs="absolute">
    <xdr:from>
      <xdr:col>1</xdr:col>
      <xdr:colOff>797298</xdr:colOff>
      <xdr:row>0</xdr:row>
      <xdr:rowOff>19050</xdr:rowOff>
    </xdr:from>
    <xdr:to>
      <xdr:col>2</xdr:col>
      <xdr:colOff>704850</xdr:colOff>
      <xdr:row>1</xdr:row>
      <xdr:rowOff>161365</xdr:rowOff>
    </xdr:to>
    <xdr:sp macro="" textlink="">
      <xdr:nvSpPr>
        <xdr:cNvPr id="31" name="Rectangle: Rounded Corners 3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4AD65EF-EE4C-4181-9BB5-47D11EB2E8B5}"/>
            </a:ext>
          </a:extLst>
        </xdr:cNvPr>
        <xdr:cNvSpPr/>
      </xdr:nvSpPr>
      <xdr:spPr>
        <a:xfrm>
          <a:off x="3419474" y="19050"/>
          <a:ext cx="1285876" cy="400050"/>
        </a:xfrm>
        <a:prstGeom prst="roundRect">
          <a:avLst/>
        </a:prstGeom>
        <a:solidFill>
          <a:srgbClr val="7B8AA9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400" b="1">
              <a:solidFill>
                <a:schemeClr val="bg1"/>
              </a:solidFill>
              <a:latin typeface="+mn-lt"/>
              <a:ea typeface="+mn-ea"/>
              <a:cs typeface="+mn-cs"/>
            </a:rPr>
            <a:t>Budget </a:t>
          </a:r>
        </a:p>
      </xdr:txBody>
    </xdr:sp>
    <xdr:clientData/>
  </xdr:twoCellAnchor>
  <xdr:twoCellAnchor editAs="absolute">
    <xdr:from>
      <xdr:col>2</xdr:col>
      <xdr:colOff>723897</xdr:colOff>
      <xdr:row>0</xdr:row>
      <xdr:rowOff>19050</xdr:rowOff>
    </xdr:from>
    <xdr:to>
      <xdr:col>3</xdr:col>
      <xdr:colOff>916080</xdr:colOff>
      <xdr:row>1</xdr:row>
      <xdr:rowOff>161365</xdr:rowOff>
    </xdr:to>
    <xdr:sp macro="" textlink="">
      <xdr:nvSpPr>
        <xdr:cNvPr id="32" name="Rectangle: Rounded Corners 31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3988B8DF-1963-4CAE-901A-75B6A5505B18}"/>
            </a:ext>
          </a:extLst>
        </xdr:cNvPr>
        <xdr:cNvSpPr/>
      </xdr:nvSpPr>
      <xdr:spPr>
        <a:xfrm>
          <a:off x="4724397" y="19050"/>
          <a:ext cx="1323977" cy="400050"/>
        </a:xfrm>
        <a:prstGeom prst="roundRect">
          <a:avLst/>
        </a:prstGeom>
        <a:solidFill>
          <a:srgbClr val="7B8AA9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400" b="1">
              <a:solidFill>
                <a:schemeClr val="bg1"/>
              </a:solidFill>
              <a:latin typeface="+mn-lt"/>
              <a:ea typeface="+mn-ea"/>
              <a:cs typeface="+mn-cs"/>
            </a:rPr>
            <a:t>Quick Win</a:t>
          </a:r>
        </a:p>
      </xdr:txBody>
    </xdr:sp>
    <xdr:clientData/>
  </xdr:twoCellAnchor>
  <xdr:twoCellAnchor editAs="absolute">
    <xdr:from>
      <xdr:col>3</xdr:col>
      <xdr:colOff>954179</xdr:colOff>
      <xdr:row>0</xdr:row>
      <xdr:rowOff>19051</xdr:rowOff>
    </xdr:from>
    <xdr:to>
      <xdr:col>4</xdr:col>
      <xdr:colOff>1052231</xdr:colOff>
      <xdr:row>1</xdr:row>
      <xdr:rowOff>161366</xdr:rowOff>
    </xdr:to>
    <xdr:sp macro="" textlink="">
      <xdr:nvSpPr>
        <xdr:cNvPr id="33" name="Rectangle: Rounded Corners 32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450596C2-1282-4855-AEB2-A3C812C4F0A1}"/>
            </a:ext>
          </a:extLst>
        </xdr:cNvPr>
        <xdr:cNvSpPr/>
      </xdr:nvSpPr>
      <xdr:spPr>
        <a:xfrm>
          <a:off x="6086473" y="19051"/>
          <a:ext cx="1476376" cy="400050"/>
        </a:xfrm>
        <a:prstGeom prst="roundRect">
          <a:avLst/>
        </a:prstGeom>
        <a:solidFill>
          <a:srgbClr val="7B8AA9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400" b="1">
              <a:solidFill>
                <a:schemeClr val="bg1"/>
              </a:solidFill>
              <a:latin typeface="+mn-lt"/>
              <a:ea typeface="+mn-ea"/>
              <a:cs typeface="+mn-cs"/>
            </a:rPr>
            <a:t>Reflection</a:t>
          </a:r>
        </a:p>
      </xdr:txBody>
    </xdr:sp>
    <xdr:clientData/>
  </xdr:twoCellAnchor>
  <xdr:twoCellAnchor editAs="absolute">
    <xdr:from>
      <xdr:col>8</xdr:col>
      <xdr:colOff>671231</xdr:colOff>
      <xdr:row>0</xdr:row>
      <xdr:rowOff>0</xdr:rowOff>
    </xdr:from>
    <xdr:to>
      <xdr:col>9</xdr:col>
      <xdr:colOff>1241611</xdr:colOff>
      <xdr:row>1</xdr:row>
      <xdr:rowOff>132790</xdr:rowOff>
    </xdr:to>
    <xdr:sp macro="" textlink="">
      <xdr:nvSpPr>
        <xdr:cNvPr id="34" name="Rectangle: Rounded Corners 33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150A7BA3-4F55-4D7A-80FD-5983F43AAEE0}"/>
            </a:ext>
          </a:extLst>
        </xdr:cNvPr>
        <xdr:cNvSpPr/>
      </xdr:nvSpPr>
      <xdr:spPr>
        <a:xfrm>
          <a:off x="11944349" y="0"/>
          <a:ext cx="1657350" cy="390525"/>
        </a:xfrm>
        <a:prstGeom prst="roundRect">
          <a:avLst/>
        </a:prstGeom>
        <a:solidFill>
          <a:srgbClr val="7B8AA9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400" b="1">
              <a:solidFill>
                <a:schemeClr val="bg1"/>
              </a:solidFill>
              <a:latin typeface="+mn-lt"/>
              <a:ea typeface="+mn-ea"/>
              <a:cs typeface="+mn-cs"/>
            </a:rPr>
            <a:t>Resources</a:t>
          </a:r>
        </a:p>
      </xdr:txBody>
    </xdr:sp>
    <xdr:clientData/>
  </xdr:twoCellAnchor>
  <xdr:twoCellAnchor editAs="absolute">
    <xdr:from>
      <xdr:col>4</xdr:col>
      <xdr:colOff>1090331</xdr:colOff>
      <xdr:row>0</xdr:row>
      <xdr:rowOff>19050</xdr:rowOff>
    </xdr:from>
    <xdr:to>
      <xdr:col>6</xdr:col>
      <xdr:colOff>566456</xdr:colOff>
      <xdr:row>1</xdr:row>
      <xdr:rowOff>151840</xdr:rowOff>
    </xdr:to>
    <xdr:sp macro="" textlink="">
      <xdr:nvSpPr>
        <xdr:cNvPr id="35" name="Rectangle: Rounded Corners 34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D8DA4B6F-23BC-4288-872F-11850EBA6E9C}"/>
            </a:ext>
          </a:extLst>
        </xdr:cNvPr>
        <xdr:cNvSpPr/>
      </xdr:nvSpPr>
      <xdr:spPr>
        <a:xfrm>
          <a:off x="7600949" y="19050"/>
          <a:ext cx="1762125" cy="390525"/>
        </a:xfrm>
        <a:prstGeom prst="roundRect">
          <a:avLst/>
        </a:prstGeom>
        <a:solidFill>
          <a:srgbClr val="7B8AA9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sz="1400" b="1">
              <a:solidFill>
                <a:schemeClr val="bg1"/>
              </a:solidFill>
              <a:latin typeface="+mn-lt"/>
              <a:ea typeface="+mn-ea"/>
              <a:cs typeface="+mn-cs"/>
            </a:rPr>
            <a:t>Subscription</a:t>
          </a:r>
          <a:r>
            <a:rPr lang="en-US" sz="14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400" b="1">
              <a:solidFill>
                <a:schemeClr val="bg1"/>
              </a:solidFill>
              <a:latin typeface="+mn-lt"/>
              <a:ea typeface="+mn-ea"/>
              <a:cs typeface="+mn-cs"/>
            </a:rPr>
            <a:t>Tracker</a:t>
          </a:r>
        </a:p>
      </xdr:txBody>
    </xdr:sp>
    <xdr:clientData/>
  </xdr:twoCellAnchor>
  <xdr:twoCellAnchor editAs="absolute">
    <xdr:from>
      <xdr:col>6</xdr:col>
      <xdr:colOff>604556</xdr:colOff>
      <xdr:row>0</xdr:row>
      <xdr:rowOff>9525</xdr:rowOff>
    </xdr:from>
    <xdr:to>
      <xdr:col>8</xdr:col>
      <xdr:colOff>642656</xdr:colOff>
      <xdr:row>1</xdr:row>
      <xdr:rowOff>142315</xdr:rowOff>
    </xdr:to>
    <xdr:sp macro="" textlink="">
      <xdr:nvSpPr>
        <xdr:cNvPr id="36" name="Rectangle: Rounded Corners 35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7164E700-AC64-4B07-A3E9-55AD6F637ADB}"/>
            </a:ext>
          </a:extLst>
        </xdr:cNvPr>
        <xdr:cNvSpPr/>
      </xdr:nvSpPr>
      <xdr:spPr>
        <a:xfrm>
          <a:off x="9401174" y="9525"/>
          <a:ext cx="2514600" cy="390525"/>
        </a:xfrm>
        <a:prstGeom prst="roundRect">
          <a:avLst/>
        </a:prstGeom>
        <a:solidFill>
          <a:srgbClr val="7B8AA9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400" b="1">
              <a:solidFill>
                <a:schemeClr val="bg1"/>
              </a:solidFill>
              <a:latin typeface="+mn-lt"/>
              <a:ea typeface="+mn-ea"/>
              <a:cs typeface="+mn-cs"/>
            </a:rPr>
            <a:t>Which Level Budgeter Are You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19050</xdr:rowOff>
    </xdr:from>
    <xdr:to>
      <xdr:col>1</xdr:col>
      <xdr:colOff>1323974</xdr:colOff>
      <xdr:row>2</xdr:row>
      <xdr:rowOff>38100</xdr:rowOff>
    </xdr:to>
    <xdr:sp macro="" textlink="">
      <xdr:nvSpPr>
        <xdr:cNvPr id="26" name="Rectangle: Rounded Corners 2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C1BDAA-001F-4002-A3EF-C3BB6E79938B}"/>
            </a:ext>
          </a:extLst>
        </xdr:cNvPr>
        <xdr:cNvSpPr/>
      </xdr:nvSpPr>
      <xdr:spPr>
        <a:xfrm>
          <a:off x="0" y="19050"/>
          <a:ext cx="1952624" cy="400050"/>
        </a:xfrm>
        <a:prstGeom prst="roundRect">
          <a:avLst/>
        </a:prstGeom>
        <a:solidFill>
          <a:srgbClr val="7B8AA9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chemeClr val="bg1"/>
              </a:solidFill>
            </a:rPr>
            <a:t>Welcome!</a:t>
          </a:r>
          <a:r>
            <a:rPr lang="en-US" sz="1400" b="1" baseline="0">
              <a:solidFill>
                <a:schemeClr val="bg1"/>
              </a:solidFill>
            </a:rPr>
            <a:t> &amp; Intension</a:t>
          </a:r>
          <a:endParaRPr lang="en-US" sz="1400" b="1">
            <a:solidFill>
              <a:schemeClr val="bg1"/>
            </a:solidFill>
          </a:endParaRPr>
        </a:p>
      </xdr:txBody>
    </xdr:sp>
    <xdr:clientData/>
  </xdr:twoCellAnchor>
  <xdr:twoCellAnchor editAs="absolute">
    <xdr:from>
      <xdr:col>1</xdr:col>
      <xdr:colOff>1343025</xdr:colOff>
      <xdr:row>0</xdr:row>
      <xdr:rowOff>19050</xdr:rowOff>
    </xdr:from>
    <xdr:to>
      <xdr:col>1</xdr:col>
      <xdr:colOff>2771774</xdr:colOff>
      <xdr:row>2</xdr:row>
      <xdr:rowOff>38100</xdr:rowOff>
    </xdr:to>
    <xdr:sp macro="" textlink="">
      <xdr:nvSpPr>
        <xdr:cNvPr id="27" name="Rectangle: Rounded Corners 26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65C11A0-901F-4D79-A1D1-5E756AE30189}"/>
            </a:ext>
          </a:extLst>
        </xdr:cNvPr>
        <xdr:cNvSpPr/>
      </xdr:nvSpPr>
      <xdr:spPr>
        <a:xfrm>
          <a:off x="1971675" y="19050"/>
          <a:ext cx="1428749" cy="400050"/>
        </a:xfrm>
        <a:prstGeom prst="roundRect">
          <a:avLst/>
        </a:prstGeom>
        <a:solidFill>
          <a:srgbClr val="7B8AA9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400" b="1">
              <a:solidFill>
                <a:schemeClr val="bg1"/>
              </a:solidFill>
              <a:latin typeface="+mn-lt"/>
              <a:ea typeface="+mn-ea"/>
              <a:cs typeface="+mn-cs"/>
            </a:rPr>
            <a:t>Debt Snapshot </a:t>
          </a:r>
        </a:p>
      </xdr:txBody>
    </xdr:sp>
    <xdr:clientData/>
  </xdr:twoCellAnchor>
  <xdr:twoCellAnchor editAs="absolute">
    <xdr:from>
      <xdr:col>1</xdr:col>
      <xdr:colOff>2790824</xdr:colOff>
      <xdr:row>0</xdr:row>
      <xdr:rowOff>19050</xdr:rowOff>
    </xdr:from>
    <xdr:to>
      <xdr:col>2</xdr:col>
      <xdr:colOff>1181100</xdr:colOff>
      <xdr:row>2</xdr:row>
      <xdr:rowOff>38100</xdr:rowOff>
    </xdr:to>
    <xdr:sp macro="" textlink="">
      <xdr:nvSpPr>
        <xdr:cNvPr id="28" name="Rectangle: Rounded Corners 27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C7EF0DA-7657-4BF2-9E1E-410184B46F63}"/>
            </a:ext>
          </a:extLst>
        </xdr:cNvPr>
        <xdr:cNvSpPr/>
      </xdr:nvSpPr>
      <xdr:spPr>
        <a:xfrm>
          <a:off x="3419474" y="19050"/>
          <a:ext cx="1285876" cy="400050"/>
        </a:xfrm>
        <a:prstGeom prst="roundRect">
          <a:avLst/>
        </a:prstGeom>
        <a:solidFill>
          <a:srgbClr val="7B8AA9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400" b="1">
              <a:solidFill>
                <a:schemeClr val="bg1"/>
              </a:solidFill>
              <a:latin typeface="+mn-lt"/>
              <a:ea typeface="+mn-ea"/>
              <a:cs typeface="+mn-cs"/>
            </a:rPr>
            <a:t>Budget </a:t>
          </a:r>
        </a:p>
      </xdr:txBody>
    </xdr:sp>
    <xdr:clientData/>
  </xdr:twoCellAnchor>
  <xdr:twoCellAnchor editAs="absolute">
    <xdr:from>
      <xdr:col>2</xdr:col>
      <xdr:colOff>1200147</xdr:colOff>
      <xdr:row>0</xdr:row>
      <xdr:rowOff>19050</xdr:rowOff>
    </xdr:from>
    <xdr:to>
      <xdr:col>3</xdr:col>
      <xdr:colOff>28574</xdr:colOff>
      <xdr:row>2</xdr:row>
      <xdr:rowOff>38100</xdr:rowOff>
    </xdr:to>
    <xdr:sp macro="" textlink="">
      <xdr:nvSpPr>
        <xdr:cNvPr id="29" name="Rectangle: Rounded Corners 28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2B0668EF-192A-45E5-9D5A-1851FFC6F275}"/>
            </a:ext>
          </a:extLst>
        </xdr:cNvPr>
        <xdr:cNvSpPr/>
      </xdr:nvSpPr>
      <xdr:spPr>
        <a:xfrm>
          <a:off x="4724397" y="19050"/>
          <a:ext cx="1323977" cy="400050"/>
        </a:xfrm>
        <a:prstGeom prst="roundRect">
          <a:avLst/>
        </a:prstGeom>
        <a:solidFill>
          <a:srgbClr val="7B8AA9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400" b="1">
              <a:solidFill>
                <a:schemeClr val="bg1"/>
              </a:solidFill>
              <a:latin typeface="+mn-lt"/>
              <a:ea typeface="+mn-ea"/>
              <a:cs typeface="+mn-cs"/>
            </a:rPr>
            <a:t>Quick Win</a:t>
          </a:r>
        </a:p>
      </xdr:txBody>
    </xdr:sp>
    <xdr:clientData/>
  </xdr:twoCellAnchor>
  <xdr:twoCellAnchor editAs="absolute">
    <xdr:from>
      <xdr:col>3</xdr:col>
      <xdr:colOff>66673</xdr:colOff>
      <xdr:row>0</xdr:row>
      <xdr:rowOff>19051</xdr:rowOff>
    </xdr:from>
    <xdr:to>
      <xdr:col>3</xdr:col>
      <xdr:colOff>1543049</xdr:colOff>
      <xdr:row>2</xdr:row>
      <xdr:rowOff>38101</xdr:rowOff>
    </xdr:to>
    <xdr:sp macro="" textlink="">
      <xdr:nvSpPr>
        <xdr:cNvPr id="30" name="Rectangle: Rounded Corners 29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8798143B-AFC8-48DC-BB39-AA3C00F68C81}"/>
            </a:ext>
          </a:extLst>
        </xdr:cNvPr>
        <xdr:cNvSpPr/>
      </xdr:nvSpPr>
      <xdr:spPr>
        <a:xfrm>
          <a:off x="6086473" y="19051"/>
          <a:ext cx="1476376" cy="400050"/>
        </a:xfrm>
        <a:prstGeom prst="roundRect">
          <a:avLst/>
        </a:prstGeom>
        <a:solidFill>
          <a:srgbClr val="7B8AA9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400" b="1">
              <a:solidFill>
                <a:schemeClr val="bg1"/>
              </a:solidFill>
              <a:latin typeface="+mn-lt"/>
              <a:ea typeface="+mn-ea"/>
              <a:cs typeface="+mn-cs"/>
            </a:rPr>
            <a:t>Reflection</a:t>
          </a:r>
        </a:p>
      </xdr:txBody>
    </xdr:sp>
    <xdr:clientData/>
  </xdr:twoCellAnchor>
  <xdr:twoCellAnchor editAs="absolute">
    <xdr:from>
      <xdr:col>3</xdr:col>
      <xdr:colOff>5924549</xdr:colOff>
      <xdr:row>0</xdr:row>
      <xdr:rowOff>0</xdr:rowOff>
    </xdr:from>
    <xdr:to>
      <xdr:col>4</xdr:col>
      <xdr:colOff>28574</xdr:colOff>
      <xdr:row>2</xdr:row>
      <xdr:rowOff>9525</xdr:rowOff>
    </xdr:to>
    <xdr:sp macro="" textlink="">
      <xdr:nvSpPr>
        <xdr:cNvPr id="31" name="Rectangle: Rounded Corners 3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9338FBBD-26A5-44D0-AD55-89D6A2D374D9}"/>
            </a:ext>
          </a:extLst>
        </xdr:cNvPr>
        <xdr:cNvSpPr/>
      </xdr:nvSpPr>
      <xdr:spPr>
        <a:xfrm>
          <a:off x="11944349" y="0"/>
          <a:ext cx="1657350" cy="390525"/>
        </a:xfrm>
        <a:prstGeom prst="roundRect">
          <a:avLst/>
        </a:prstGeom>
        <a:solidFill>
          <a:srgbClr val="7B8AA9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400" b="1">
              <a:solidFill>
                <a:schemeClr val="bg1"/>
              </a:solidFill>
              <a:latin typeface="+mn-lt"/>
              <a:ea typeface="+mn-ea"/>
              <a:cs typeface="+mn-cs"/>
            </a:rPr>
            <a:t>Resources</a:t>
          </a:r>
        </a:p>
      </xdr:txBody>
    </xdr:sp>
    <xdr:clientData/>
  </xdr:twoCellAnchor>
  <xdr:twoCellAnchor editAs="absolute">
    <xdr:from>
      <xdr:col>3</xdr:col>
      <xdr:colOff>1581149</xdr:colOff>
      <xdr:row>0</xdr:row>
      <xdr:rowOff>19050</xdr:rowOff>
    </xdr:from>
    <xdr:to>
      <xdr:col>3</xdr:col>
      <xdr:colOff>3343274</xdr:colOff>
      <xdr:row>2</xdr:row>
      <xdr:rowOff>28575</xdr:rowOff>
    </xdr:to>
    <xdr:sp macro="" textlink="">
      <xdr:nvSpPr>
        <xdr:cNvPr id="32" name="Rectangle: Rounded Corners 31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565AF854-256F-4346-AA10-18F8D702A71D}"/>
            </a:ext>
          </a:extLst>
        </xdr:cNvPr>
        <xdr:cNvSpPr/>
      </xdr:nvSpPr>
      <xdr:spPr>
        <a:xfrm>
          <a:off x="7600949" y="19050"/>
          <a:ext cx="1762125" cy="390525"/>
        </a:xfrm>
        <a:prstGeom prst="roundRect">
          <a:avLst/>
        </a:prstGeom>
        <a:solidFill>
          <a:srgbClr val="7B8AA9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sz="1400" b="1">
              <a:solidFill>
                <a:schemeClr val="bg1"/>
              </a:solidFill>
              <a:latin typeface="+mn-lt"/>
              <a:ea typeface="+mn-ea"/>
              <a:cs typeface="+mn-cs"/>
            </a:rPr>
            <a:t>Subscription</a:t>
          </a:r>
          <a:r>
            <a:rPr lang="en-US" sz="14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400" b="1">
              <a:solidFill>
                <a:schemeClr val="bg1"/>
              </a:solidFill>
              <a:latin typeface="+mn-lt"/>
              <a:ea typeface="+mn-ea"/>
              <a:cs typeface="+mn-cs"/>
            </a:rPr>
            <a:t>Tracker</a:t>
          </a:r>
        </a:p>
      </xdr:txBody>
    </xdr:sp>
    <xdr:clientData/>
  </xdr:twoCellAnchor>
  <xdr:twoCellAnchor editAs="absolute">
    <xdr:from>
      <xdr:col>3</xdr:col>
      <xdr:colOff>3381374</xdr:colOff>
      <xdr:row>0</xdr:row>
      <xdr:rowOff>9525</xdr:rowOff>
    </xdr:from>
    <xdr:to>
      <xdr:col>3</xdr:col>
      <xdr:colOff>5895974</xdr:colOff>
      <xdr:row>2</xdr:row>
      <xdr:rowOff>19050</xdr:rowOff>
    </xdr:to>
    <xdr:sp macro="" textlink="">
      <xdr:nvSpPr>
        <xdr:cNvPr id="33" name="Rectangle: Rounded Corners 32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BFEA504-5217-409B-A8F3-D98ECA4BC4F1}"/>
            </a:ext>
          </a:extLst>
        </xdr:cNvPr>
        <xdr:cNvSpPr/>
      </xdr:nvSpPr>
      <xdr:spPr>
        <a:xfrm>
          <a:off x="9401174" y="9525"/>
          <a:ext cx="2514600" cy="390525"/>
        </a:xfrm>
        <a:prstGeom prst="roundRect">
          <a:avLst/>
        </a:prstGeom>
        <a:solidFill>
          <a:srgbClr val="7B8AA9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400" b="1">
              <a:solidFill>
                <a:schemeClr val="bg1"/>
              </a:solidFill>
              <a:latin typeface="+mn-lt"/>
              <a:ea typeface="+mn-ea"/>
              <a:cs typeface="+mn-cs"/>
            </a:rPr>
            <a:t>Which Level Budgeter Are You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19050</xdr:rowOff>
    </xdr:from>
    <xdr:to>
      <xdr:col>1</xdr:col>
      <xdr:colOff>1485899</xdr:colOff>
      <xdr:row>0</xdr:row>
      <xdr:rowOff>419100</xdr:rowOff>
    </xdr:to>
    <xdr:sp macro="" textlink="">
      <xdr:nvSpPr>
        <xdr:cNvPr id="19" name="Rectangle: Rounded Corners 1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5DF6EB-262E-4F4C-B9D9-3ADA73EC99C7}"/>
            </a:ext>
          </a:extLst>
        </xdr:cNvPr>
        <xdr:cNvSpPr/>
      </xdr:nvSpPr>
      <xdr:spPr>
        <a:xfrm>
          <a:off x="0" y="19050"/>
          <a:ext cx="1952624" cy="400050"/>
        </a:xfrm>
        <a:prstGeom prst="roundRect">
          <a:avLst/>
        </a:prstGeom>
        <a:solidFill>
          <a:srgbClr val="7B8AA9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chemeClr val="bg1"/>
              </a:solidFill>
            </a:rPr>
            <a:t>Welcome!</a:t>
          </a:r>
          <a:r>
            <a:rPr lang="en-US" sz="1400" b="1" baseline="0">
              <a:solidFill>
                <a:schemeClr val="bg1"/>
              </a:solidFill>
            </a:rPr>
            <a:t> &amp; Intension</a:t>
          </a:r>
          <a:endParaRPr lang="en-US" sz="1400" b="1">
            <a:solidFill>
              <a:schemeClr val="bg1"/>
            </a:solidFill>
          </a:endParaRPr>
        </a:p>
      </xdr:txBody>
    </xdr:sp>
    <xdr:clientData/>
  </xdr:twoCellAnchor>
  <xdr:twoCellAnchor editAs="absolute">
    <xdr:from>
      <xdr:col>1</xdr:col>
      <xdr:colOff>1504950</xdr:colOff>
      <xdr:row>0</xdr:row>
      <xdr:rowOff>19050</xdr:rowOff>
    </xdr:from>
    <xdr:to>
      <xdr:col>1</xdr:col>
      <xdr:colOff>2933699</xdr:colOff>
      <xdr:row>0</xdr:row>
      <xdr:rowOff>419100</xdr:rowOff>
    </xdr:to>
    <xdr:sp macro="" textlink="">
      <xdr:nvSpPr>
        <xdr:cNvPr id="20" name="Rectangle: Rounded Corners 19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AAA9E98-76D6-487B-950A-5604D3DE7290}"/>
            </a:ext>
          </a:extLst>
        </xdr:cNvPr>
        <xdr:cNvSpPr/>
      </xdr:nvSpPr>
      <xdr:spPr>
        <a:xfrm>
          <a:off x="1971675" y="19050"/>
          <a:ext cx="1428749" cy="400050"/>
        </a:xfrm>
        <a:prstGeom prst="roundRect">
          <a:avLst/>
        </a:prstGeom>
        <a:solidFill>
          <a:srgbClr val="7B8AA9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400" b="1">
              <a:solidFill>
                <a:schemeClr val="bg1"/>
              </a:solidFill>
              <a:latin typeface="+mn-lt"/>
              <a:ea typeface="+mn-ea"/>
              <a:cs typeface="+mn-cs"/>
            </a:rPr>
            <a:t>Debt Snapshot </a:t>
          </a:r>
        </a:p>
      </xdr:txBody>
    </xdr:sp>
    <xdr:clientData/>
  </xdr:twoCellAnchor>
  <xdr:twoCellAnchor editAs="absolute">
    <xdr:from>
      <xdr:col>1</xdr:col>
      <xdr:colOff>2952749</xdr:colOff>
      <xdr:row>0</xdr:row>
      <xdr:rowOff>19050</xdr:rowOff>
    </xdr:from>
    <xdr:to>
      <xdr:col>2</xdr:col>
      <xdr:colOff>628650</xdr:colOff>
      <xdr:row>0</xdr:row>
      <xdr:rowOff>419100</xdr:rowOff>
    </xdr:to>
    <xdr:sp macro="" textlink="">
      <xdr:nvSpPr>
        <xdr:cNvPr id="21" name="Rectangle: Rounded Corners 2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29EC9C9-B3B1-4CE5-90A8-C93E5CC2EE5C}"/>
            </a:ext>
          </a:extLst>
        </xdr:cNvPr>
        <xdr:cNvSpPr/>
      </xdr:nvSpPr>
      <xdr:spPr>
        <a:xfrm>
          <a:off x="3419474" y="19050"/>
          <a:ext cx="1285876" cy="400050"/>
        </a:xfrm>
        <a:prstGeom prst="roundRect">
          <a:avLst/>
        </a:prstGeom>
        <a:solidFill>
          <a:srgbClr val="7B8AA9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400" b="1">
              <a:solidFill>
                <a:schemeClr val="bg1"/>
              </a:solidFill>
              <a:latin typeface="+mn-lt"/>
              <a:ea typeface="+mn-ea"/>
              <a:cs typeface="+mn-cs"/>
            </a:rPr>
            <a:t>Budget </a:t>
          </a:r>
        </a:p>
      </xdr:txBody>
    </xdr:sp>
    <xdr:clientData/>
  </xdr:twoCellAnchor>
  <xdr:twoCellAnchor editAs="absolute">
    <xdr:from>
      <xdr:col>2</xdr:col>
      <xdr:colOff>647697</xdr:colOff>
      <xdr:row>0</xdr:row>
      <xdr:rowOff>19050</xdr:rowOff>
    </xdr:from>
    <xdr:to>
      <xdr:col>2</xdr:col>
      <xdr:colOff>1971674</xdr:colOff>
      <xdr:row>0</xdr:row>
      <xdr:rowOff>419100</xdr:rowOff>
    </xdr:to>
    <xdr:sp macro="" textlink="">
      <xdr:nvSpPr>
        <xdr:cNvPr id="22" name="Rectangle: Rounded Corners 21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270055EB-2C9F-48BE-83C4-0A5299114E28}"/>
            </a:ext>
          </a:extLst>
        </xdr:cNvPr>
        <xdr:cNvSpPr/>
      </xdr:nvSpPr>
      <xdr:spPr>
        <a:xfrm>
          <a:off x="4724397" y="19050"/>
          <a:ext cx="1323977" cy="400050"/>
        </a:xfrm>
        <a:prstGeom prst="roundRect">
          <a:avLst/>
        </a:prstGeom>
        <a:solidFill>
          <a:srgbClr val="7B8AA9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400" b="1">
              <a:solidFill>
                <a:schemeClr val="bg1"/>
              </a:solidFill>
              <a:latin typeface="+mn-lt"/>
              <a:ea typeface="+mn-ea"/>
              <a:cs typeface="+mn-cs"/>
            </a:rPr>
            <a:t>Quick Win</a:t>
          </a:r>
        </a:p>
      </xdr:txBody>
    </xdr:sp>
    <xdr:clientData/>
  </xdr:twoCellAnchor>
  <xdr:twoCellAnchor editAs="absolute">
    <xdr:from>
      <xdr:col>2</xdr:col>
      <xdr:colOff>2009773</xdr:colOff>
      <xdr:row>0</xdr:row>
      <xdr:rowOff>19051</xdr:rowOff>
    </xdr:from>
    <xdr:to>
      <xdr:col>2</xdr:col>
      <xdr:colOff>3486149</xdr:colOff>
      <xdr:row>0</xdr:row>
      <xdr:rowOff>419101</xdr:rowOff>
    </xdr:to>
    <xdr:sp macro="" textlink="">
      <xdr:nvSpPr>
        <xdr:cNvPr id="23" name="Rectangle: Rounded Corners 22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C90D56B3-C103-4469-9400-F0BC6647A593}"/>
            </a:ext>
          </a:extLst>
        </xdr:cNvPr>
        <xdr:cNvSpPr/>
      </xdr:nvSpPr>
      <xdr:spPr>
        <a:xfrm>
          <a:off x="6086473" y="19051"/>
          <a:ext cx="1476376" cy="400050"/>
        </a:xfrm>
        <a:prstGeom prst="roundRect">
          <a:avLst/>
        </a:prstGeom>
        <a:solidFill>
          <a:srgbClr val="7B8AA9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400" b="1">
              <a:solidFill>
                <a:schemeClr val="bg1"/>
              </a:solidFill>
              <a:latin typeface="+mn-lt"/>
              <a:ea typeface="+mn-ea"/>
              <a:cs typeface="+mn-cs"/>
            </a:rPr>
            <a:t>Reflection</a:t>
          </a:r>
        </a:p>
      </xdr:txBody>
    </xdr:sp>
    <xdr:clientData/>
  </xdr:twoCellAnchor>
  <xdr:twoCellAnchor editAs="absolute">
    <xdr:from>
      <xdr:col>3</xdr:col>
      <xdr:colOff>3171824</xdr:colOff>
      <xdr:row>0</xdr:row>
      <xdr:rowOff>0</xdr:rowOff>
    </xdr:from>
    <xdr:to>
      <xdr:col>5</xdr:col>
      <xdr:colOff>66674</xdr:colOff>
      <xdr:row>0</xdr:row>
      <xdr:rowOff>390525</xdr:rowOff>
    </xdr:to>
    <xdr:sp macro="" textlink="">
      <xdr:nvSpPr>
        <xdr:cNvPr id="24" name="Rectangle: Rounded Corners 23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9E02DCD5-519E-411B-B98B-81A9E3356351}"/>
            </a:ext>
          </a:extLst>
        </xdr:cNvPr>
        <xdr:cNvSpPr/>
      </xdr:nvSpPr>
      <xdr:spPr>
        <a:xfrm>
          <a:off x="11944349" y="0"/>
          <a:ext cx="1657350" cy="390525"/>
        </a:xfrm>
        <a:prstGeom prst="roundRect">
          <a:avLst/>
        </a:prstGeom>
        <a:solidFill>
          <a:srgbClr val="7B8AA9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400" b="1">
              <a:solidFill>
                <a:schemeClr val="bg1"/>
              </a:solidFill>
              <a:latin typeface="+mn-lt"/>
              <a:ea typeface="+mn-ea"/>
              <a:cs typeface="+mn-cs"/>
            </a:rPr>
            <a:t>Resources</a:t>
          </a:r>
        </a:p>
      </xdr:txBody>
    </xdr:sp>
    <xdr:clientData/>
  </xdr:twoCellAnchor>
  <xdr:twoCellAnchor editAs="absolute">
    <xdr:from>
      <xdr:col>2</xdr:col>
      <xdr:colOff>3524249</xdr:colOff>
      <xdr:row>0</xdr:row>
      <xdr:rowOff>19050</xdr:rowOff>
    </xdr:from>
    <xdr:to>
      <xdr:col>3</xdr:col>
      <xdr:colOff>590549</xdr:colOff>
      <xdr:row>0</xdr:row>
      <xdr:rowOff>409575</xdr:rowOff>
    </xdr:to>
    <xdr:sp macro="" textlink="">
      <xdr:nvSpPr>
        <xdr:cNvPr id="25" name="Rectangle: Rounded Corners 24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4D235F5B-54B1-4026-8E26-9C575098718C}"/>
            </a:ext>
          </a:extLst>
        </xdr:cNvPr>
        <xdr:cNvSpPr/>
      </xdr:nvSpPr>
      <xdr:spPr>
        <a:xfrm>
          <a:off x="7600949" y="19050"/>
          <a:ext cx="1762125" cy="390525"/>
        </a:xfrm>
        <a:prstGeom prst="roundRect">
          <a:avLst/>
        </a:prstGeom>
        <a:solidFill>
          <a:srgbClr val="7B8AA9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sz="1400" b="1">
              <a:solidFill>
                <a:schemeClr val="bg1"/>
              </a:solidFill>
              <a:latin typeface="+mn-lt"/>
              <a:ea typeface="+mn-ea"/>
              <a:cs typeface="+mn-cs"/>
            </a:rPr>
            <a:t>Subscription</a:t>
          </a:r>
          <a:r>
            <a:rPr lang="en-US" sz="14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400" b="1">
              <a:solidFill>
                <a:schemeClr val="bg1"/>
              </a:solidFill>
              <a:latin typeface="+mn-lt"/>
              <a:ea typeface="+mn-ea"/>
              <a:cs typeface="+mn-cs"/>
            </a:rPr>
            <a:t>Tracker</a:t>
          </a:r>
        </a:p>
      </xdr:txBody>
    </xdr:sp>
    <xdr:clientData/>
  </xdr:twoCellAnchor>
  <xdr:twoCellAnchor editAs="absolute">
    <xdr:from>
      <xdr:col>3</xdr:col>
      <xdr:colOff>628649</xdr:colOff>
      <xdr:row>0</xdr:row>
      <xdr:rowOff>9525</xdr:rowOff>
    </xdr:from>
    <xdr:to>
      <xdr:col>3</xdr:col>
      <xdr:colOff>3143249</xdr:colOff>
      <xdr:row>0</xdr:row>
      <xdr:rowOff>400050</xdr:rowOff>
    </xdr:to>
    <xdr:sp macro="" textlink="">
      <xdr:nvSpPr>
        <xdr:cNvPr id="26" name="Rectangle: Rounded Corners 25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7CDEE222-6791-4441-837C-D9E638A3E814}"/>
            </a:ext>
          </a:extLst>
        </xdr:cNvPr>
        <xdr:cNvSpPr/>
      </xdr:nvSpPr>
      <xdr:spPr>
        <a:xfrm>
          <a:off x="9401174" y="9525"/>
          <a:ext cx="2514600" cy="390525"/>
        </a:xfrm>
        <a:prstGeom prst="roundRect">
          <a:avLst/>
        </a:prstGeom>
        <a:solidFill>
          <a:srgbClr val="7B8AA9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400" b="1">
              <a:solidFill>
                <a:schemeClr val="bg1"/>
              </a:solidFill>
              <a:latin typeface="+mn-lt"/>
              <a:ea typeface="+mn-ea"/>
              <a:cs typeface="+mn-cs"/>
            </a:rPr>
            <a:t>Which Level Budgeter Are You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absolute">
    <xdr:from>
      <xdr:col>9</xdr:col>
      <xdr:colOff>872657</xdr:colOff>
      <xdr:row>5</xdr:row>
      <xdr:rowOff>175652</xdr:rowOff>
    </xdr:from>
    <xdr:to>
      <xdr:col>13</xdr:col>
      <xdr:colOff>489696</xdr:colOff>
      <xdr:row>13</xdr:row>
      <xdr:rowOff>99452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F89FB77B-0C36-4DE4-85DC-2F796FBA37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0</xdr:row>
      <xdr:rowOff>19050</xdr:rowOff>
    </xdr:from>
    <xdr:to>
      <xdr:col>1</xdr:col>
      <xdr:colOff>641536</xdr:colOff>
      <xdr:row>2</xdr:row>
      <xdr:rowOff>38100</xdr:rowOff>
    </xdr:to>
    <xdr:sp macro="" textlink="">
      <xdr:nvSpPr>
        <xdr:cNvPr id="21" name="Rectangle: Rounded Corners 20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842576E-7A9C-49FF-98E4-A2E67B2BA79D}"/>
            </a:ext>
          </a:extLst>
        </xdr:cNvPr>
        <xdr:cNvSpPr/>
      </xdr:nvSpPr>
      <xdr:spPr>
        <a:xfrm>
          <a:off x="0" y="19050"/>
          <a:ext cx="1952624" cy="400050"/>
        </a:xfrm>
        <a:prstGeom prst="roundRect">
          <a:avLst/>
        </a:prstGeom>
        <a:solidFill>
          <a:srgbClr val="7B8AA9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chemeClr val="bg1"/>
              </a:solidFill>
            </a:rPr>
            <a:t>Welcome!</a:t>
          </a:r>
          <a:r>
            <a:rPr lang="en-US" sz="1400" b="1" baseline="0">
              <a:solidFill>
                <a:schemeClr val="bg1"/>
              </a:solidFill>
            </a:rPr>
            <a:t> &amp; Intension</a:t>
          </a:r>
          <a:endParaRPr lang="en-US" sz="1400" b="1">
            <a:solidFill>
              <a:schemeClr val="bg1"/>
            </a:solidFill>
          </a:endParaRPr>
        </a:p>
      </xdr:txBody>
    </xdr:sp>
    <xdr:clientData/>
  </xdr:twoCellAnchor>
  <xdr:twoCellAnchor editAs="absolute">
    <xdr:from>
      <xdr:col>1</xdr:col>
      <xdr:colOff>660587</xdr:colOff>
      <xdr:row>0</xdr:row>
      <xdr:rowOff>19050</xdr:rowOff>
    </xdr:from>
    <xdr:to>
      <xdr:col>2</xdr:col>
      <xdr:colOff>778248</xdr:colOff>
      <xdr:row>2</xdr:row>
      <xdr:rowOff>38100</xdr:rowOff>
    </xdr:to>
    <xdr:sp macro="" textlink="">
      <xdr:nvSpPr>
        <xdr:cNvPr id="22" name="Rectangle: Rounded Corners 2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6946186-42C8-4C06-AFD9-8041A4633C2E}"/>
            </a:ext>
          </a:extLst>
        </xdr:cNvPr>
        <xdr:cNvSpPr/>
      </xdr:nvSpPr>
      <xdr:spPr>
        <a:xfrm>
          <a:off x="1971675" y="19050"/>
          <a:ext cx="1428749" cy="400050"/>
        </a:xfrm>
        <a:prstGeom prst="roundRect">
          <a:avLst/>
        </a:prstGeom>
        <a:solidFill>
          <a:srgbClr val="7B8AA9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400" b="1">
              <a:solidFill>
                <a:schemeClr val="bg1"/>
              </a:solidFill>
              <a:latin typeface="+mn-lt"/>
              <a:ea typeface="+mn-ea"/>
              <a:cs typeface="+mn-cs"/>
            </a:rPr>
            <a:t>Debt Snapshot </a:t>
          </a:r>
        </a:p>
      </xdr:txBody>
    </xdr:sp>
    <xdr:clientData/>
  </xdr:twoCellAnchor>
  <xdr:twoCellAnchor editAs="absolute">
    <xdr:from>
      <xdr:col>2</xdr:col>
      <xdr:colOff>797298</xdr:colOff>
      <xdr:row>0</xdr:row>
      <xdr:rowOff>19050</xdr:rowOff>
    </xdr:from>
    <xdr:to>
      <xdr:col>3</xdr:col>
      <xdr:colOff>772085</xdr:colOff>
      <xdr:row>2</xdr:row>
      <xdr:rowOff>38100</xdr:rowOff>
    </xdr:to>
    <xdr:sp macro="" textlink="">
      <xdr:nvSpPr>
        <xdr:cNvPr id="23" name="Rectangle: Rounded Corners 22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3900B4C-A58B-4F4F-9D08-63F7C5CDCC8F}"/>
            </a:ext>
          </a:extLst>
        </xdr:cNvPr>
        <xdr:cNvSpPr/>
      </xdr:nvSpPr>
      <xdr:spPr>
        <a:xfrm>
          <a:off x="3419474" y="19050"/>
          <a:ext cx="1285876" cy="400050"/>
        </a:xfrm>
        <a:prstGeom prst="roundRect">
          <a:avLst/>
        </a:prstGeom>
        <a:solidFill>
          <a:srgbClr val="7B8AA9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400" b="1">
              <a:solidFill>
                <a:schemeClr val="bg1"/>
              </a:solidFill>
              <a:latin typeface="+mn-lt"/>
              <a:ea typeface="+mn-ea"/>
              <a:cs typeface="+mn-cs"/>
            </a:rPr>
            <a:t>Budget </a:t>
          </a:r>
        </a:p>
      </xdr:txBody>
    </xdr:sp>
    <xdr:clientData/>
  </xdr:twoCellAnchor>
  <xdr:twoCellAnchor editAs="absolute">
    <xdr:from>
      <xdr:col>3</xdr:col>
      <xdr:colOff>791132</xdr:colOff>
      <xdr:row>0</xdr:row>
      <xdr:rowOff>19050</xdr:rowOff>
    </xdr:from>
    <xdr:to>
      <xdr:col>4</xdr:col>
      <xdr:colOff>804021</xdr:colOff>
      <xdr:row>2</xdr:row>
      <xdr:rowOff>38100</xdr:rowOff>
    </xdr:to>
    <xdr:sp macro="" textlink="">
      <xdr:nvSpPr>
        <xdr:cNvPr id="24" name="Rectangle: Rounded Corners 23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A7DD04ED-F731-433E-8C91-D94531E10A9B}"/>
            </a:ext>
          </a:extLst>
        </xdr:cNvPr>
        <xdr:cNvSpPr/>
      </xdr:nvSpPr>
      <xdr:spPr>
        <a:xfrm>
          <a:off x="4724397" y="19050"/>
          <a:ext cx="1323977" cy="400050"/>
        </a:xfrm>
        <a:prstGeom prst="roundRect">
          <a:avLst/>
        </a:prstGeom>
        <a:solidFill>
          <a:srgbClr val="7B8AA9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400" b="1">
              <a:solidFill>
                <a:schemeClr val="bg1"/>
              </a:solidFill>
              <a:latin typeface="+mn-lt"/>
              <a:ea typeface="+mn-ea"/>
              <a:cs typeface="+mn-cs"/>
            </a:rPr>
            <a:t>Quick Win</a:t>
          </a:r>
        </a:p>
      </xdr:txBody>
    </xdr:sp>
    <xdr:clientData/>
  </xdr:twoCellAnchor>
  <xdr:twoCellAnchor editAs="absolute">
    <xdr:from>
      <xdr:col>4</xdr:col>
      <xdr:colOff>842120</xdr:colOff>
      <xdr:row>0</xdr:row>
      <xdr:rowOff>19051</xdr:rowOff>
    </xdr:from>
    <xdr:to>
      <xdr:col>5</xdr:col>
      <xdr:colOff>828114</xdr:colOff>
      <xdr:row>2</xdr:row>
      <xdr:rowOff>38101</xdr:rowOff>
    </xdr:to>
    <xdr:sp macro="" textlink="">
      <xdr:nvSpPr>
        <xdr:cNvPr id="25" name="Rectangle: Rounded Corners 24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66EDFF45-0B5A-4B8F-9E60-89E44EDBD931}"/>
            </a:ext>
          </a:extLst>
        </xdr:cNvPr>
        <xdr:cNvSpPr/>
      </xdr:nvSpPr>
      <xdr:spPr>
        <a:xfrm>
          <a:off x="6086473" y="19051"/>
          <a:ext cx="1476376" cy="400050"/>
        </a:xfrm>
        <a:prstGeom prst="roundRect">
          <a:avLst/>
        </a:prstGeom>
        <a:solidFill>
          <a:srgbClr val="7B8AA9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400" b="1">
              <a:solidFill>
                <a:schemeClr val="bg1"/>
              </a:solidFill>
              <a:latin typeface="+mn-lt"/>
              <a:ea typeface="+mn-ea"/>
              <a:cs typeface="+mn-cs"/>
            </a:rPr>
            <a:t>Reflection</a:t>
          </a:r>
        </a:p>
      </xdr:txBody>
    </xdr:sp>
    <xdr:clientData/>
  </xdr:twoCellAnchor>
  <xdr:twoCellAnchor editAs="absolute">
    <xdr:from>
      <xdr:col>8</xdr:col>
      <xdr:colOff>312643</xdr:colOff>
      <xdr:row>0</xdr:row>
      <xdr:rowOff>0</xdr:rowOff>
    </xdr:from>
    <xdr:to>
      <xdr:col>8</xdr:col>
      <xdr:colOff>1969993</xdr:colOff>
      <xdr:row>2</xdr:row>
      <xdr:rowOff>9525</xdr:rowOff>
    </xdr:to>
    <xdr:sp macro="" textlink="">
      <xdr:nvSpPr>
        <xdr:cNvPr id="26" name="Rectangle: Rounded Corners 25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A20727E5-324A-466E-B703-640FC3CC03BD}"/>
            </a:ext>
          </a:extLst>
        </xdr:cNvPr>
        <xdr:cNvSpPr/>
      </xdr:nvSpPr>
      <xdr:spPr>
        <a:xfrm>
          <a:off x="11944349" y="0"/>
          <a:ext cx="1657350" cy="390525"/>
        </a:xfrm>
        <a:prstGeom prst="roundRect">
          <a:avLst/>
        </a:prstGeom>
        <a:solidFill>
          <a:srgbClr val="7B8AA9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400" b="1">
              <a:solidFill>
                <a:schemeClr val="bg1"/>
              </a:solidFill>
              <a:latin typeface="+mn-lt"/>
              <a:ea typeface="+mn-ea"/>
              <a:cs typeface="+mn-cs"/>
            </a:rPr>
            <a:t>Resources</a:t>
          </a:r>
        </a:p>
      </xdr:txBody>
    </xdr:sp>
    <xdr:clientData/>
  </xdr:twoCellAnchor>
  <xdr:twoCellAnchor editAs="absolute">
    <xdr:from>
      <xdr:col>5</xdr:col>
      <xdr:colOff>866214</xdr:colOff>
      <xdr:row>0</xdr:row>
      <xdr:rowOff>19050</xdr:rowOff>
    </xdr:from>
    <xdr:to>
      <xdr:col>6</xdr:col>
      <xdr:colOff>1317250</xdr:colOff>
      <xdr:row>2</xdr:row>
      <xdr:rowOff>28575</xdr:rowOff>
    </xdr:to>
    <xdr:sp macro="" textlink="">
      <xdr:nvSpPr>
        <xdr:cNvPr id="27" name="Rectangle: Rounded Corners 26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2263A9B1-BB38-4FF7-9E0B-2E8D7F000DBB}"/>
            </a:ext>
          </a:extLst>
        </xdr:cNvPr>
        <xdr:cNvSpPr/>
      </xdr:nvSpPr>
      <xdr:spPr>
        <a:xfrm>
          <a:off x="7600949" y="19050"/>
          <a:ext cx="1762125" cy="390525"/>
        </a:xfrm>
        <a:prstGeom prst="roundRect">
          <a:avLst/>
        </a:prstGeom>
        <a:solidFill>
          <a:srgbClr val="7B8AA9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sz="1400" b="1">
              <a:solidFill>
                <a:schemeClr val="bg1"/>
              </a:solidFill>
              <a:latin typeface="+mn-lt"/>
              <a:ea typeface="+mn-ea"/>
              <a:cs typeface="+mn-cs"/>
            </a:rPr>
            <a:t>Subscription</a:t>
          </a:r>
          <a:r>
            <a:rPr lang="en-US" sz="14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400" b="1">
              <a:solidFill>
                <a:schemeClr val="bg1"/>
              </a:solidFill>
              <a:latin typeface="+mn-lt"/>
              <a:ea typeface="+mn-ea"/>
              <a:cs typeface="+mn-cs"/>
            </a:rPr>
            <a:t>Tracker</a:t>
          </a:r>
        </a:p>
      </xdr:txBody>
    </xdr:sp>
    <xdr:clientData/>
  </xdr:twoCellAnchor>
  <xdr:twoCellAnchor editAs="absolute">
    <xdr:from>
      <xdr:col>6</xdr:col>
      <xdr:colOff>1355350</xdr:colOff>
      <xdr:row>0</xdr:row>
      <xdr:rowOff>9525</xdr:rowOff>
    </xdr:from>
    <xdr:to>
      <xdr:col>8</xdr:col>
      <xdr:colOff>284068</xdr:colOff>
      <xdr:row>2</xdr:row>
      <xdr:rowOff>19050</xdr:rowOff>
    </xdr:to>
    <xdr:sp macro="" textlink="">
      <xdr:nvSpPr>
        <xdr:cNvPr id="28" name="Rectangle: Rounded Corners 27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91B45BED-D517-4C35-BDAD-22DC4A8F0493}"/>
            </a:ext>
          </a:extLst>
        </xdr:cNvPr>
        <xdr:cNvSpPr/>
      </xdr:nvSpPr>
      <xdr:spPr>
        <a:xfrm>
          <a:off x="9401174" y="9525"/>
          <a:ext cx="2514600" cy="390525"/>
        </a:xfrm>
        <a:prstGeom prst="roundRect">
          <a:avLst/>
        </a:prstGeom>
        <a:solidFill>
          <a:srgbClr val="7B8AA9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400" b="1">
              <a:solidFill>
                <a:schemeClr val="bg1"/>
              </a:solidFill>
              <a:latin typeface="+mn-lt"/>
              <a:ea typeface="+mn-ea"/>
              <a:cs typeface="+mn-cs"/>
            </a:rPr>
            <a:t>Which Level Budgeter Are You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19050</xdr:rowOff>
    </xdr:from>
    <xdr:to>
      <xdr:col>1</xdr:col>
      <xdr:colOff>457199</xdr:colOff>
      <xdr:row>1</xdr:row>
      <xdr:rowOff>19050</xdr:rowOff>
    </xdr:to>
    <xdr:sp macro="" textlink="">
      <xdr:nvSpPr>
        <xdr:cNvPr id="18" name="Rectangle: Rounded Corners 1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23F8C0-C841-481C-828A-58F8586405B9}"/>
            </a:ext>
          </a:extLst>
        </xdr:cNvPr>
        <xdr:cNvSpPr/>
      </xdr:nvSpPr>
      <xdr:spPr>
        <a:xfrm>
          <a:off x="0" y="19050"/>
          <a:ext cx="1952624" cy="400050"/>
        </a:xfrm>
        <a:prstGeom prst="roundRect">
          <a:avLst/>
        </a:prstGeom>
        <a:solidFill>
          <a:srgbClr val="7B8AA9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chemeClr val="bg1"/>
              </a:solidFill>
            </a:rPr>
            <a:t>Welcome!</a:t>
          </a:r>
          <a:r>
            <a:rPr lang="en-US" sz="1400" b="1" baseline="0">
              <a:solidFill>
                <a:schemeClr val="bg1"/>
              </a:solidFill>
            </a:rPr>
            <a:t> &amp; Intension</a:t>
          </a:r>
          <a:endParaRPr lang="en-US" sz="1400" b="1">
            <a:solidFill>
              <a:schemeClr val="bg1"/>
            </a:solidFill>
          </a:endParaRPr>
        </a:p>
      </xdr:txBody>
    </xdr:sp>
    <xdr:clientData/>
  </xdr:twoCellAnchor>
  <xdr:twoCellAnchor editAs="absolute">
    <xdr:from>
      <xdr:col>1</xdr:col>
      <xdr:colOff>476250</xdr:colOff>
      <xdr:row>0</xdr:row>
      <xdr:rowOff>19050</xdr:rowOff>
    </xdr:from>
    <xdr:to>
      <xdr:col>2</xdr:col>
      <xdr:colOff>1095374</xdr:colOff>
      <xdr:row>1</xdr:row>
      <xdr:rowOff>19050</xdr:rowOff>
    </xdr:to>
    <xdr:sp macro="" textlink="">
      <xdr:nvSpPr>
        <xdr:cNvPr id="19" name="Rectangle: Rounded Corners 18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C2C523A-482F-4D51-858B-01BBDBF791A6}"/>
            </a:ext>
          </a:extLst>
        </xdr:cNvPr>
        <xdr:cNvSpPr/>
      </xdr:nvSpPr>
      <xdr:spPr>
        <a:xfrm>
          <a:off x="1971675" y="19050"/>
          <a:ext cx="1428749" cy="400050"/>
        </a:xfrm>
        <a:prstGeom prst="roundRect">
          <a:avLst/>
        </a:prstGeom>
        <a:solidFill>
          <a:srgbClr val="7B8AA9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400" b="1">
              <a:solidFill>
                <a:schemeClr val="bg1"/>
              </a:solidFill>
              <a:latin typeface="+mn-lt"/>
              <a:ea typeface="+mn-ea"/>
              <a:cs typeface="+mn-cs"/>
            </a:rPr>
            <a:t>Debt Snapshot </a:t>
          </a:r>
        </a:p>
      </xdr:txBody>
    </xdr:sp>
    <xdr:clientData/>
  </xdr:twoCellAnchor>
  <xdr:twoCellAnchor editAs="absolute">
    <xdr:from>
      <xdr:col>2</xdr:col>
      <xdr:colOff>1114424</xdr:colOff>
      <xdr:row>0</xdr:row>
      <xdr:rowOff>19050</xdr:rowOff>
    </xdr:from>
    <xdr:to>
      <xdr:col>3</xdr:col>
      <xdr:colOff>95250</xdr:colOff>
      <xdr:row>1</xdr:row>
      <xdr:rowOff>19050</xdr:rowOff>
    </xdr:to>
    <xdr:sp macro="" textlink="">
      <xdr:nvSpPr>
        <xdr:cNvPr id="20" name="Rectangle: Rounded Corners 19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76D19EF-BC59-4C8A-AB61-C48FDCDE301B}"/>
            </a:ext>
          </a:extLst>
        </xdr:cNvPr>
        <xdr:cNvSpPr/>
      </xdr:nvSpPr>
      <xdr:spPr>
        <a:xfrm>
          <a:off x="3419474" y="19050"/>
          <a:ext cx="1285876" cy="400050"/>
        </a:xfrm>
        <a:prstGeom prst="roundRect">
          <a:avLst/>
        </a:prstGeom>
        <a:solidFill>
          <a:srgbClr val="7B8AA9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400" b="1">
              <a:solidFill>
                <a:schemeClr val="bg1"/>
              </a:solidFill>
              <a:latin typeface="+mn-lt"/>
              <a:ea typeface="+mn-ea"/>
              <a:cs typeface="+mn-cs"/>
            </a:rPr>
            <a:t>Budget </a:t>
          </a:r>
        </a:p>
      </xdr:txBody>
    </xdr:sp>
    <xdr:clientData/>
  </xdr:twoCellAnchor>
  <xdr:twoCellAnchor editAs="absolute">
    <xdr:from>
      <xdr:col>3</xdr:col>
      <xdr:colOff>114297</xdr:colOff>
      <xdr:row>0</xdr:row>
      <xdr:rowOff>19050</xdr:rowOff>
    </xdr:from>
    <xdr:to>
      <xdr:col>3</xdr:col>
      <xdr:colOff>1438274</xdr:colOff>
      <xdr:row>1</xdr:row>
      <xdr:rowOff>19050</xdr:rowOff>
    </xdr:to>
    <xdr:sp macro="" textlink="">
      <xdr:nvSpPr>
        <xdr:cNvPr id="21" name="Rectangle: Rounded Corners 2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FBE6AE2-4612-488B-BBDE-E61D99F82F7D}"/>
            </a:ext>
          </a:extLst>
        </xdr:cNvPr>
        <xdr:cNvSpPr/>
      </xdr:nvSpPr>
      <xdr:spPr>
        <a:xfrm>
          <a:off x="4724397" y="19050"/>
          <a:ext cx="1323977" cy="400050"/>
        </a:xfrm>
        <a:prstGeom prst="roundRect">
          <a:avLst/>
        </a:prstGeom>
        <a:solidFill>
          <a:srgbClr val="7B8AA9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400" b="1">
              <a:solidFill>
                <a:schemeClr val="bg1"/>
              </a:solidFill>
              <a:latin typeface="+mn-lt"/>
              <a:ea typeface="+mn-ea"/>
              <a:cs typeface="+mn-cs"/>
            </a:rPr>
            <a:t>Quick Win</a:t>
          </a:r>
        </a:p>
      </xdr:txBody>
    </xdr:sp>
    <xdr:clientData/>
  </xdr:twoCellAnchor>
  <xdr:twoCellAnchor editAs="absolute">
    <xdr:from>
      <xdr:col>3</xdr:col>
      <xdr:colOff>1476373</xdr:colOff>
      <xdr:row>0</xdr:row>
      <xdr:rowOff>19051</xdr:rowOff>
    </xdr:from>
    <xdr:to>
      <xdr:col>4</xdr:col>
      <xdr:colOff>657224</xdr:colOff>
      <xdr:row>1</xdr:row>
      <xdr:rowOff>19051</xdr:rowOff>
    </xdr:to>
    <xdr:sp macro="" textlink="">
      <xdr:nvSpPr>
        <xdr:cNvPr id="22" name="Rectangle: Rounded Corners 21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F2CDAB71-F932-4664-900B-81F90C778E84}"/>
            </a:ext>
          </a:extLst>
        </xdr:cNvPr>
        <xdr:cNvSpPr/>
      </xdr:nvSpPr>
      <xdr:spPr>
        <a:xfrm>
          <a:off x="6086473" y="19051"/>
          <a:ext cx="1476376" cy="400050"/>
        </a:xfrm>
        <a:prstGeom prst="roundRect">
          <a:avLst/>
        </a:prstGeom>
        <a:solidFill>
          <a:srgbClr val="7B8AA9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400" b="1">
              <a:solidFill>
                <a:schemeClr val="bg1"/>
              </a:solidFill>
              <a:latin typeface="+mn-lt"/>
              <a:ea typeface="+mn-ea"/>
              <a:cs typeface="+mn-cs"/>
            </a:rPr>
            <a:t>Reflection</a:t>
          </a:r>
        </a:p>
      </xdr:txBody>
    </xdr:sp>
    <xdr:clientData/>
  </xdr:twoCellAnchor>
  <xdr:twoCellAnchor editAs="absolute">
    <xdr:from>
      <xdr:col>6</xdr:col>
      <xdr:colOff>352424</xdr:colOff>
      <xdr:row>0</xdr:row>
      <xdr:rowOff>0</xdr:rowOff>
    </xdr:from>
    <xdr:to>
      <xdr:col>6</xdr:col>
      <xdr:colOff>2009774</xdr:colOff>
      <xdr:row>0</xdr:row>
      <xdr:rowOff>390525</xdr:rowOff>
    </xdr:to>
    <xdr:sp macro="" textlink="">
      <xdr:nvSpPr>
        <xdr:cNvPr id="23" name="Rectangle: Rounded Corners 22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2E096843-18DB-4358-9AA4-F3FCA0537490}"/>
            </a:ext>
          </a:extLst>
        </xdr:cNvPr>
        <xdr:cNvSpPr/>
      </xdr:nvSpPr>
      <xdr:spPr>
        <a:xfrm>
          <a:off x="11944349" y="0"/>
          <a:ext cx="1657350" cy="390525"/>
        </a:xfrm>
        <a:prstGeom prst="roundRect">
          <a:avLst/>
        </a:prstGeom>
        <a:solidFill>
          <a:srgbClr val="7B8AA9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400" b="1">
              <a:solidFill>
                <a:schemeClr val="bg1"/>
              </a:solidFill>
              <a:latin typeface="+mn-lt"/>
              <a:ea typeface="+mn-ea"/>
              <a:cs typeface="+mn-cs"/>
            </a:rPr>
            <a:t>Resources</a:t>
          </a:r>
        </a:p>
      </xdr:txBody>
    </xdr:sp>
    <xdr:clientData/>
  </xdr:twoCellAnchor>
  <xdr:twoCellAnchor editAs="absolute">
    <xdr:from>
      <xdr:col>4</xdr:col>
      <xdr:colOff>695324</xdr:colOff>
      <xdr:row>0</xdr:row>
      <xdr:rowOff>19050</xdr:rowOff>
    </xdr:from>
    <xdr:to>
      <xdr:col>4</xdr:col>
      <xdr:colOff>2457449</xdr:colOff>
      <xdr:row>1</xdr:row>
      <xdr:rowOff>9525</xdr:rowOff>
    </xdr:to>
    <xdr:sp macro="" textlink="">
      <xdr:nvSpPr>
        <xdr:cNvPr id="24" name="Rectangle: Rounded Corners 23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2383FC97-6383-4297-B3F2-F3AFA90BEC2A}"/>
            </a:ext>
          </a:extLst>
        </xdr:cNvPr>
        <xdr:cNvSpPr/>
      </xdr:nvSpPr>
      <xdr:spPr>
        <a:xfrm>
          <a:off x="7600949" y="19050"/>
          <a:ext cx="1762125" cy="390525"/>
        </a:xfrm>
        <a:prstGeom prst="roundRect">
          <a:avLst/>
        </a:prstGeom>
        <a:solidFill>
          <a:srgbClr val="7B8AA9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sz="1400" b="1">
              <a:solidFill>
                <a:schemeClr val="bg1"/>
              </a:solidFill>
              <a:latin typeface="+mn-lt"/>
              <a:ea typeface="+mn-ea"/>
              <a:cs typeface="+mn-cs"/>
            </a:rPr>
            <a:t>Subscription</a:t>
          </a:r>
          <a:r>
            <a:rPr lang="en-US" sz="14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400" b="1">
              <a:solidFill>
                <a:schemeClr val="bg1"/>
              </a:solidFill>
              <a:latin typeface="+mn-lt"/>
              <a:ea typeface="+mn-ea"/>
              <a:cs typeface="+mn-cs"/>
            </a:rPr>
            <a:t>Tracker</a:t>
          </a:r>
        </a:p>
      </xdr:txBody>
    </xdr:sp>
    <xdr:clientData/>
  </xdr:twoCellAnchor>
  <xdr:twoCellAnchor editAs="absolute">
    <xdr:from>
      <xdr:col>4</xdr:col>
      <xdr:colOff>2495549</xdr:colOff>
      <xdr:row>0</xdr:row>
      <xdr:rowOff>9525</xdr:rowOff>
    </xdr:from>
    <xdr:to>
      <xdr:col>6</xdr:col>
      <xdr:colOff>323849</xdr:colOff>
      <xdr:row>1</xdr:row>
      <xdr:rowOff>0</xdr:rowOff>
    </xdr:to>
    <xdr:sp macro="" textlink="">
      <xdr:nvSpPr>
        <xdr:cNvPr id="25" name="Rectangle: Rounded Corners 24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CFE543BF-6B76-4268-A13C-E96CFA8A78CC}"/>
            </a:ext>
          </a:extLst>
        </xdr:cNvPr>
        <xdr:cNvSpPr/>
      </xdr:nvSpPr>
      <xdr:spPr>
        <a:xfrm>
          <a:off x="9401174" y="9525"/>
          <a:ext cx="2514600" cy="390525"/>
        </a:xfrm>
        <a:prstGeom prst="roundRect">
          <a:avLst/>
        </a:prstGeom>
        <a:solidFill>
          <a:srgbClr val="7B8AA9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400" b="1">
              <a:solidFill>
                <a:schemeClr val="bg1"/>
              </a:solidFill>
              <a:latin typeface="+mn-lt"/>
              <a:ea typeface="+mn-ea"/>
              <a:cs typeface="+mn-cs"/>
            </a:rPr>
            <a:t>Which Level Budgeter Are You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19050</xdr:rowOff>
    </xdr:from>
    <xdr:to>
      <xdr:col>0</xdr:col>
      <xdr:colOff>1952624</xdr:colOff>
      <xdr:row>1</xdr:row>
      <xdr:rowOff>142875</xdr:rowOff>
    </xdr:to>
    <xdr:sp macro="" textlink="">
      <xdr:nvSpPr>
        <xdr:cNvPr id="24" name="Rectangle: Rounded Corners 2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832463-FE7F-4F58-84ED-C5EDFB860F34}"/>
            </a:ext>
          </a:extLst>
        </xdr:cNvPr>
        <xdr:cNvSpPr/>
      </xdr:nvSpPr>
      <xdr:spPr>
        <a:xfrm>
          <a:off x="0" y="19050"/>
          <a:ext cx="1952624" cy="400050"/>
        </a:xfrm>
        <a:prstGeom prst="roundRect">
          <a:avLst/>
        </a:prstGeom>
        <a:solidFill>
          <a:srgbClr val="7B8AA9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chemeClr val="bg1"/>
              </a:solidFill>
            </a:rPr>
            <a:t>Welcome!</a:t>
          </a:r>
          <a:r>
            <a:rPr lang="en-US" sz="1400" b="1" baseline="0">
              <a:solidFill>
                <a:schemeClr val="bg1"/>
              </a:solidFill>
            </a:rPr>
            <a:t> &amp; Intension</a:t>
          </a:r>
          <a:endParaRPr lang="en-US" sz="1400" b="1">
            <a:solidFill>
              <a:schemeClr val="bg1"/>
            </a:solidFill>
          </a:endParaRPr>
        </a:p>
      </xdr:txBody>
    </xdr:sp>
    <xdr:clientData/>
  </xdr:twoCellAnchor>
  <xdr:twoCellAnchor editAs="absolute">
    <xdr:from>
      <xdr:col>0</xdr:col>
      <xdr:colOff>1971675</xdr:colOff>
      <xdr:row>0</xdr:row>
      <xdr:rowOff>19050</xdr:rowOff>
    </xdr:from>
    <xdr:to>
      <xdr:col>1</xdr:col>
      <xdr:colOff>1104899</xdr:colOff>
      <xdr:row>1</xdr:row>
      <xdr:rowOff>142875</xdr:rowOff>
    </xdr:to>
    <xdr:sp macro="" textlink="">
      <xdr:nvSpPr>
        <xdr:cNvPr id="25" name="Rectangle: Rounded Corners 2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1184D8B-BD3E-40E1-ABC4-9C671CBB9DF0}"/>
            </a:ext>
          </a:extLst>
        </xdr:cNvPr>
        <xdr:cNvSpPr/>
      </xdr:nvSpPr>
      <xdr:spPr>
        <a:xfrm>
          <a:off x="1971675" y="19050"/>
          <a:ext cx="1428749" cy="400050"/>
        </a:xfrm>
        <a:prstGeom prst="roundRect">
          <a:avLst/>
        </a:prstGeom>
        <a:solidFill>
          <a:srgbClr val="7B8AA9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400" b="1">
              <a:solidFill>
                <a:schemeClr val="bg1"/>
              </a:solidFill>
              <a:latin typeface="+mn-lt"/>
              <a:ea typeface="+mn-ea"/>
              <a:cs typeface="+mn-cs"/>
            </a:rPr>
            <a:t>Debt Snapshot </a:t>
          </a:r>
        </a:p>
      </xdr:txBody>
    </xdr:sp>
    <xdr:clientData/>
  </xdr:twoCellAnchor>
  <xdr:twoCellAnchor editAs="absolute">
    <xdr:from>
      <xdr:col>1</xdr:col>
      <xdr:colOff>1123949</xdr:colOff>
      <xdr:row>0</xdr:row>
      <xdr:rowOff>19050</xdr:rowOff>
    </xdr:from>
    <xdr:to>
      <xdr:col>2</xdr:col>
      <xdr:colOff>76200</xdr:colOff>
      <xdr:row>1</xdr:row>
      <xdr:rowOff>142875</xdr:rowOff>
    </xdr:to>
    <xdr:sp macro="" textlink="">
      <xdr:nvSpPr>
        <xdr:cNvPr id="26" name="Rectangle: Rounded Corners 2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7EE4899-A54E-435A-8AF1-2AEC9EABFCBB}"/>
            </a:ext>
          </a:extLst>
        </xdr:cNvPr>
        <xdr:cNvSpPr/>
      </xdr:nvSpPr>
      <xdr:spPr>
        <a:xfrm>
          <a:off x="3419474" y="19050"/>
          <a:ext cx="1285876" cy="400050"/>
        </a:xfrm>
        <a:prstGeom prst="roundRect">
          <a:avLst/>
        </a:prstGeom>
        <a:solidFill>
          <a:srgbClr val="7B8AA9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400" b="1">
              <a:solidFill>
                <a:schemeClr val="bg1"/>
              </a:solidFill>
              <a:latin typeface="+mn-lt"/>
              <a:ea typeface="+mn-ea"/>
              <a:cs typeface="+mn-cs"/>
            </a:rPr>
            <a:t>Budget </a:t>
          </a:r>
        </a:p>
      </xdr:txBody>
    </xdr:sp>
    <xdr:clientData/>
  </xdr:twoCellAnchor>
  <xdr:twoCellAnchor editAs="absolute">
    <xdr:from>
      <xdr:col>2</xdr:col>
      <xdr:colOff>95247</xdr:colOff>
      <xdr:row>0</xdr:row>
      <xdr:rowOff>19050</xdr:rowOff>
    </xdr:from>
    <xdr:to>
      <xdr:col>2</xdr:col>
      <xdr:colOff>1419224</xdr:colOff>
      <xdr:row>1</xdr:row>
      <xdr:rowOff>142875</xdr:rowOff>
    </xdr:to>
    <xdr:sp macro="" textlink="">
      <xdr:nvSpPr>
        <xdr:cNvPr id="27" name="Rectangle: Rounded Corners 2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44077553-A426-478C-BF63-DE584A78049D}"/>
            </a:ext>
          </a:extLst>
        </xdr:cNvPr>
        <xdr:cNvSpPr/>
      </xdr:nvSpPr>
      <xdr:spPr>
        <a:xfrm>
          <a:off x="4724397" y="19050"/>
          <a:ext cx="1323977" cy="400050"/>
        </a:xfrm>
        <a:prstGeom prst="roundRect">
          <a:avLst/>
        </a:prstGeom>
        <a:solidFill>
          <a:srgbClr val="7B8AA9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400" b="1">
              <a:solidFill>
                <a:schemeClr val="bg1"/>
              </a:solidFill>
              <a:latin typeface="+mn-lt"/>
              <a:ea typeface="+mn-ea"/>
              <a:cs typeface="+mn-cs"/>
            </a:rPr>
            <a:t>Quick Win</a:t>
          </a:r>
        </a:p>
      </xdr:txBody>
    </xdr:sp>
    <xdr:clientData/>
  </xdr:twoCellAnchor>
  <xdr:twoCellAnchor editAs="absolute">
    <xdr:from>
      <xdr:col>2</xdr:col>
      <xdr:colOff>1457323</xdr:colOff>
      <xdr:row>0</xdr:row>
      <xdr:rowOff>19051</xdr:rowOff>
    </xdr:from>
    <xdr:to>
      <xdr:col>2</xdr:col>
      <xdr:colOff>2933699</xdr:colOff>
      <xdr:row>1</xdr:row>
      <xdr:rowOff>142876</xdr:rowOff>
    </xdr:to>
    <xdr:sp macro="" textlink="">
      <xdr:nvSpPr>
        <xdr:cNvPr id="28" name="Rectangle: Rounded Corners 27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2ADF5C9D-55B4-404F-B2E0-24731C867867}"/>
            </a:ext>
          </a:extLst>
        </xdr:cNvPr>
        <xdr:cNvSpPr/>
      </xdr:nvSpPr>
      <xdr:spPr>
        <a:xfrm>
          <a:off x="6086473" y="19051"/>
          <a:ext cx="1476376" cy="400050"/>
        </a:xfrm>
        <a:prstGeom prst="roundRect">
          <a:avLst/>
        </a:prstGeom>
        <a:solidFill>
          <a:srgbClr val="7B8AA9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400" b="1">
              <a:solidFill>
                <a:schemeClr val="bg1"/>
              </a:solidFill>
              <a:latin typeface="+mn-lt"/>
              <a:ea typeface="+mn-ea"/>
              <a:cs typeface="+mn-cs"/>
            </a:rPr>
            <a:t>Reflection</a:t>
          </a:r>
        </a:p>
      </xdr:txBody>
    </xdr:sp>
    <xdr:clientData/>
  </xdr:twoCellAnchor>
  <xdr:twoCellAnchor editAs="absolute">
    <xdr:from>
      <xdr:col>4</xdr:col>
      <xdr:colOff>761999</xdr:colOff>
      <xdr:row>0</xdr:row>
      <xdr:rowOff>0</xdr:rowOff>
    </xdr:from>
    <xdr:to>
      <xdr:col>5</xdr:col>
      <xdr:colOff>457199</xdr:colOff>
      <xdr:row>1</xdr:row>
      <xdr:rowOff>114300</xdr:rowOff>
    </xdr:to>
    <xdr:sp macro="" textlink="">
      <xdr:nvSpPr>
        <xdr:cNvPr id="29" name="Rectangle: Rounded Corners 28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12C907F-28E1-49DB-B74E-A39F9BE352F5}"/>
            </a:ext>
          </a:extLst>
        </xdr:cNvPr>
        <xdr:cNvSpPr/>
      </xdr:nvSpPr>
      <xdr:spPr>
        <a:xfrm>
          <a:off x="11944349" y="0"/>
          <a:ext cx="1657350" cy="390525"/>
        </a:xfrm>
        <a:prstGeom prst="roundRect">
          <a:avLst/>
        </a:prstGeom>
        <a:solidFill>
          <a:srgbClr val="7B8AA9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400" b="1">
              <a:solidFill>
                <a:schemeClr val="bg1"/>
              </a:solidFill>
              <a:latin typeface="+mn-lt"/>
              <a:ea typeface="+mn-ea"/>
              <a:cs typeface="+mn-cs"/>
            </a:rPr>
            <a:t>Resources</a:t>
          </a:r>
        </a:p>
      </xdr:txBody>
    </xdr:sp>
    <xdr:clientData/>
  </xdr:twoCellAnchor>
  <xdr:twoCellAnchor editAs="absolute">
    <xdr:from>
      <xdr:col>2</xdr:col>
      <xdr:colOff>2971799</xdr:colOff>
      <xdr:row>0</xdr:row>
      <xdr:rowOff>19050</xdr:rowOff>
    </xdr:from>
    <xdr:to>
      <xdr:col>3</xdr:col>
      <xdr:colOff>1466849</xdr:colOff>
      <xdr:row>1</xdr:row>
      <xdr:rowOff>133350</xdr:rowOff>
    </xdr:to>
    <xdr:sp macro="" textlink="">
      <xdr:nvSpPr>
        <xdr:cNvPr id="30" name="Rectangle: Rounded Corners 29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DAB378B6-1932-44DF-8DE0-04A4C8521CEF}"/>
            </a:ext>
          </a:extLst>
        </xdr:cNvPr>
        <xdr:cNvSpPr/>
      </xdr:nvSpPr>
      <xdr:spPr>
        <a:xfrm>
          <a:off x="7600949" y="19050"/>
          <a:ext cx="1762125" cy="390525"/>
        </a:xfrm>
        <a:prstGeom prst="roundRect">
          <a:avLst/>
        </a:prstGeom>
        <a:solidFill>
          <a:srgbClr val="7B8AA9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sz="1400" b="1">
              <a:solidFill>
                <a:schemeClr val="bg1"/>
              </a:solidFill>
              <a:latin typeface="+mn-lt"/>
              <a:ea typeface="+mn-ea"/>
              <a:cs typeface="+mn-cs"/>
            </a:rPr>
            <a:t>Subscription</a:t>
          </a:r>
          <a:r>
            <a:rPr lang="en-US" sz="14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400" b="1">
              <a:solidFill>
                <a:schemeClr val="bg1"/>
              </a:solidFill>
              <a:latin typeface="+mn-lt"/>
              <a:ea typeface="+mn-ea"/>
              <a:cs typeface="+mn-cs"/>
            </a:rPr>
            <a:t>Tracker</a:t>
          </a:r>
        </a:p>
      </xdr:txBody>
    </xdr:sp>
    <xdr:clientData/>
  </xdr:twoCellAnchor>
  <xdr:twoCellAnchor editAs="absolute">
    <xdr:from>
      <xdr:col>3</xdr:col>
      <xdr:colOff>1504949</xdr:colOff>
      <xdr:row>0</xdr:row>
      <xdr:rowOff>9525</xdr:rowOff>
    </xdr:from>
    <xdr:to>
      <xdr:col>4</xdr:col>
      <xdr:colOff>733424</xdr:colOff>
      <xdr:row>1</xdr:row>
      <xdr:rowOff>123825</xdr:rowOff>
    </xdr:to>
    <xdr:sp macro="" textlink="">
      <xdr:nvSpPr>
        <xdr:cNvPr id="31" name="Rectangle: Rounded Corners 30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FD5E90B5-77D2-4DF7-9A96-4A90E9FBB4C9}"/>
            </a:ext>
          </a:extLst>
        </xdr:cNvPr>
        <xdr:cNvSpPr/>
      </xdr:nvSpPr>
      <xdr:spPr>
        <a:xfrm>
          <a:off x="9401174" y="9525"/>
          <a:ext cx="2514600" cy="390525"/>
        </a:xfrm>
        <a:prstGeom prst="roundRect">
          <a:avLst/>
        </a:prstGeom>
        <a:solidFill>
          <a:srgbClr val="7B8AA9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400" b="1">
              <a:solidFill>
                <a:schemeClr val="bg1"/>
              </a:solidFill>
              <a:latin typeface="+mn-lt"/>
              <a:ea typeface="+mn-ea"/>
              <a:cs typeface="+mn-cs"/>
            </a:rPr>
            <a:t>Which Level Budgeter Are You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oneymoveswithlatisha.com/toolkit" TargetMode="External"/><Relationship Id="rId2" Type="http://schemas.openxmlformats.org/officeDocument/2006/relationships/hyperlink" Target="http://www.moneymoveswithlatisha.com/toolkit" TargetMode="External"/><Relationship Id="rId1" Type="http://schemas.openxmlformats.org/officeDocument/2006/relationships/hyperlink" Target="http://www.facebook.com/" TargetMode="External"/><Relationship Id="rId6" Type="http://schemas.openxmlformats.org/officeDocument/2006/relationships/drawing" Target="../drawings/drawing8.xml"/><Relationship Id="rId5" Type="http://schemas.openxmlformats.org/officeDocument/2006/relationships/hyperlink" Target="http://www.instagram.com/" TargetMode="External"/><Relationship Id="rId4" Type="http://schemas.openxmlformats.org/officeDocument/2006/relationships/hyperlink" Target="http://www.moneymoveswithlatisha.com/toolk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A261B-60B3-4A46-9F59-CF5B1D3CA719}">
  <dimension ref="X5:X12"/>
  <sheetViews>
    <sheetView showGridLines="0" tabSelected="1" zoomScaleNormal="100" workbookViewId="0">
      <selection activeCell="P28" sqref="P28"/>
    </sheetView>
  </sheetViews>
  <sheetFormatPr defaultRowHeight="15" x14ac:dyDescent="0.25"/>
  <sheetData>
    <row r="5" spans="24:24" ht="23.25" x14ac:dyDescent="0.25">
      <c r="X5" s="40" t="s">
        <v>147</v>
      </c>
    </row>
    <row r="12" spans="24:24" ht="23.25" x14ac:dyDescent="0.25">
      <c r="X12" s="40" t="s">
        <v>147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N62"/>
  <sheetViews>
    <sheetView showGridLines="0" topLeftCell="A7" zoomScale="85" zoomScaleNormal="85" workbookViewId="0">
      <selection activeCell="J3" sqref="J3"/>
    </sheetView>
  </sheetViews>
  <sheetFormatPr defaultColWidth="23.42578125" defaultRowHeight="15" x14ac:dyDescent="0.25"/>
  <cols>
    <col min="1" max="1" width="26.5703125" customWidth="1"/>
    <col min="2" max="2" width="18.140625" customWidth="1"/>
    <col min="3" max="3" width="29.28515625" customWidth="1"/>
    <col min="4" max="4" width="21.28515625" customWidth="1"/>
    <col min="5" max="5" width="32.7109375" customWidth="1"/>
    <col min="7" max="7" width="17.7109375" customWidth="1"/>
    <col min="8" max="8" width="17.140625" customWidth="1"/>
    <col min="9" max="9" width="21.42578125" customWidth="1"/>
    <col min="10" max="10" width="14.5703125" customWidth="1"/>
  </cols>
  <sheetData>
    <row r="3" spans="1:14" ht="25.5" customHeight="1" x14ac:dyDescent="0.25"/>
    <row r="4" spans="1:14" ht="27" x14ac:dyDescent="0.25">
      <c r="A4" s="122" t="s">
        <v>30</v>
      </c>
      <c r="B4" s="122"/>
      <c r="C4" s="122"/>
      <c r="D4" s="122"/>
      <c r="E4" s="122"/>
      <c r="F4" s="122"/>
      <c r="G4" s="122"/>
      <c r="H4" s="122"/>
      <c r="I4" s="122"/>
      <c r="J4" s="2"/>
      <c r="K4" s="120" t="s">
        <v>88</v>
      </c>
      <c r="L4" s="121"/>
      <c r="M4" s="121"/>
      <c r="N4" s="121"/>
    </row>
    <row r="5" spans="1:14" ht="50.25" customHeight="1" x14ac:dyDescent="0.25">
      <c r="A5" s="123" t="s">
        <v>28</v>
      </c>
      <c r="B5" s="123"/>
      <c r="C5" s="123"/>
      <c r="D5" s="123"/>
      <c r="E5" s="123"/>
      <c r="F5" s="123"/>
      <c r="G5" s="123"/>
      <c r="H5" s="123"/>
      <c r="I5" s="123"/>
      <c r="J5" s="15"/>
      <c r="K5" s="112" t="s">
        <v>89</v>
      </c>
      <c r="L5" s="112" t="s">
        <v>91</v>
      </c>
      <c r="M5" s="112" t="s">
        <v>93</v>
      </c>
      <c r="N5" s="112" t="s">
        <v>92</v>
      </c>
    </row>
    <row r="6" spans="1:14" ht="18" x14ac:dyDescent="0.25">
      <c r="A6" s="1"/>
      <c r="B6" s="1"/>
      <c r="C6" s="1"/>
      <c r="D6" s="1"/>
      <c r="E6" s="1"/>
      <c r="F6" s="1"/>
      <c r="K6" s="82">
        <f>B48</f>
        <v>34690</v>
      </c>
      <c r="L6" s="82">
        <f>D48</f>
        <v>940</v>
      </c>
      <c r="M6" s="83">
        <f>L6/K6</f>
        <v>2.7097146151628712E-2</v>
      </c>
      <c r="N6" s="83">
        <f>100%-M6</f>
        <v>0.97290285384837127</v>
      </c>
    </row>
    <row r="7" spans="1:14" ht="33.75" customHeight="1" x14ac:dyDescent="0.25">
      <c r="A7" s="171" t="s">
        <v>31</v>
      </c>
      <c r="B7" s="172"/>
      <c r="C7" s="172"/>
      <c r="D7" s="172"/>
      <c r="E7" s="172"/>
      <c r="F7" s="172"/>
      <c r="G7" s="172"/>
      <c r="H7" s="172"/>
      <c r="I7" s="173"/>
      <c r="J7" s="10"/>
      <c r="K7" s="119" t="s">
        <v>226</v>
      </c>
      <c r="L7" s="119"/>
      <c r="M7" s="84"/>
      <c r="N7" s="84"/>
    </row>
    <row r="8" spans="1:14" s="65" customFormat="1" ht="23.25" customHeight="1" x14ac:dyDescent="0.35">
      <c r="A8" s="104" t="s">
        <v>1</v>
      </c>
      <c r="B8" s="104" t="s">
        <v>2</v>
      </c>
      <c r="C8" s="104" t="s">
        <v>3</v>
      </c>
      <c r="D8" s="104" t="s">
        <v>4</v>
      </c>
      <c r="E8" s="104" t="s">
        <v>86</v>
      </c>
      <c r="F8" s="104" t="s">
        <v>87</v>
      </c>
      <c r="G8" s="104" t="s">
        <v>85</v>
      </c>
      <c r="H8" s="104" t="s">
        <v>5</v>
      </c>
      <c r="I8" s="104" t="s">
        <v>6</v>
      </c>
      <c r="K8" s="85" t="s">
        <v>94</v>
      </c>
      <c r="L8" s="85" t="s">
        <v>90</v>
      </c>
      <c r="M8" s="86"/>
      <c r="N8" s="86"/>
    </row>
    <row r="9" spans="1:14" ht="18" x14ac:dyDescent="0.25">
      <c r="A9" s="73" t="s">
        <v>220</v>
      </c>
      <c r="B9" s="74">
        <v>2350</v>
      </c>
      <c r="C9" s="110">
        <v>0.22</v>
      </c>
      <c r="D9" s="74">
        <v>95</v>
      </c>
      <c r="E9" s="107" t="s">
        <v>196</v>
      </c>
      <c r="F9" s="108" t="s">
        <v>197</v>
      </c>
      <c r="G9" s="107" t="s">
        <v>198</v>
      </c>
      <c r="H9" s="108" t="s">
        <v>199</v>
      </c>
      <c r="I9" s="107" t="s">
        <v>200</v>
      </c>
      <c r="K9" s="73" t="str">
        <f ca="1">IF(OFFSET($A$9, ROW(A1)-1, 0)&lt;&gt;"", OFFSET($A$9, ROW(A1)-1, 0), "")</f>
        <v>Capital One</v>
      </c>
      <c r="L9" s="87">
        <f t="shared" ref="L9:L14" si="0">IFERROR((D9/B9),"")</f>
        <v>4.042553191489362E-2</v>
      </c>
      <c r="M9" s="84"/>
      <c r="N9" s="84"/>
    </row>
    <row r="10" spans="1:14" ht="18" x14ac:dyDescent="0.25">
      <c r="A10" s="77" t="s">
        <v>221</v>
      </c>
      <c r="B10" s="78">
        <v>9800</v>
      </c>
      <c r="C10" s="111">
        <v>0.06</v>
      </c>
      <c r="D10" s="78">
        <v>310</v>
      </c>
      <c r="E10" s="109" t="s">
        <v>201</v>
      </c>
      <c r="F10" s="109" t="s">
        <v>202</v>
      </c>
      <c r="G10" s="109" t="s">
        <v>203</v>
      </c>
      <c r="H10" s="109" t="s">
        <v>204</v>
      </c>
      <c r="I10" s="109" t="s">
        <v>200</v>
      </c>
      <c r="K10" s="73" t="str">
        <f t="shared" ref="K10:K17" ca="1" si="1">IF(OFFSET($A$9, ROW(A2)-1, 0)&lt;&gt;"", OFFSET($A$9, ROW(A2)-1, 0), "")</f>
        <v>Toyota Finance</v>
      </c>
      <c r="L10" s="87">
        <f t="shared" si="0"/>
        <v>3.1632653061224487E-2</v>
      </c>
      <c r="M10" s="84"/>
      <c r="N10" s="84"/>
    </row>
    <row r="11" spans="1:14" ht="18" x14ac:dyDescent="0.25">
      <c r="A11" s="73" t="s">
        <v>222</v>
      </c>
      <c r="B11" s="74">
        <v>1500</v>
      </c>
      <c r="C11" s="110">
        <v>0</v>
      </c>
      <c r="D11" s="74">
        <v>125</v>
      </c>
      <c r="E11" s="108" t="s">
        <v>205</v>
      </c>
      <c r="F11" s="108" t="s">
        <v>206</v>
      </c>
      <c r="G11" s="108" t="s">
        <v>207</v>
      </c>
      <c r="H11" s="108" t="s">
        <v>198</v>
      </c>
      <c r="I11" s="108" t="s">
        <v>200</v>
      </c>
      <c r="K11" s="73" t="str">
        <f t="shared" ca="1" si="1"/>
        <v>City Hospital</v>
      </c>
      <c r="L11" s="87">
        <f t="shared" si="0"/>
        <v>8.3333333333333329E-2</v>
      </c>
      <c r="M11" s="84"/>
      <c r="N11" s="84"/>
    </row>
    <row r="12" spans="1:14" ht="18" x14ac:dyDescent="0.25">
      <c r="A12" s="81" t="s">
        <v>223</v>
      </c>
      <c r="B12" s="78">
        <v>17200</v>
      </c>
      <c r="C12" s="111">
        <v>0.05</v>
      </c>
      <c r="D12" s="78">
        <v>180</v>
      </c>
      <c r="E12" s="109" t="s">
        <v>208</v>
      </c>
      <c r="F12" s="109" t="s">
        <v>209</v>
      </c>
      <c r="G12" s="109" t="s">
        <v>204</v>
      </c>
      <c r="H12" s="109" t="s">
        <v>207</v>
      </c>
      <c r="I12" s="109" t="s">
        <v>210</v>
      </c>
      <c r="K12" s="73" t="str">
        <f t="shared" ca="1" si="1"/>
        <v>Department of Ed</v>
      </c>
      <c r="L12" s="87">
        <f t="shared" si="0"/>
        <v>1.0465116279069767E-2</v>
      </c>
      <c r="M12" s="84"/>
      <c r="N12" s="84"/>
    </row>
    <row r="13" spans="1:14" ht="18" x14ac:dyDescent="0.25">
      <c r="A13" s="73" t="s">
        <v>224</v>
      </c>
      <c r="B13" s="74">
        <v>3200</v>
      </c>
      <c r="C13" s="110">
        <v>0.03</v>
      </c>
      <c r="D13" s="74">
        <v>150</v>
      </c>
      <c r="E13" s="108" t="s">
        <v>211</v>
      </c>
      <c r="F13" s="108" t="s">
        <v>212</v>
      </c>
      <c r="G13" s="108" t="s">
        <v>213</v>
      </c>
      <c r="H13" s="108" t="s">
        <v>214</v>
      </c>
      <c r="I13" s="108" t="s">
        <v>200</v>
      </c>
      <c r="K13" s="73" t="str">
        <f t="shared" ca="1" si="1"/>
        <v>IRS Payment Plan</v>
      </c>
      <c r="L13" s="87">
        <f t="shared" si="0"/>
        <v>4.6875E-2</v>
      </c>
      <c r="M13" s="84"/>
      <c r="N13" s="84"/>
    </row>
    <row r="14" spans="1:14" ht="18" x14ac:dyDescent="0.25">
      <c r="A14" s="81" t="s">
        <v>225</v>
      </c>
      <c r="B14" s="78">
        <v>640</v>
      </c>
      <c r="C14" s="111">
        <v>0</v>
      </c>
      <c r="D14" s="78">
        <v>80</v>
      </c>
      <c r="E14" s="109" t="s">
        <v>215</v>
      </c>
      <c r="F14" s="109" t="s">
        <v>216</v>
      </c>
      <c r="G14" s="109" t="s">
        <v>217</v>
      </c>
      <c r="H14" s="109" t="s">
        <v>218</v>
      </c>
      <c r="I14" s="109" t="s">
        <v>219</v>
      </c>
      <c r="K14" s="73" t="str">
        <f t="shared" ca="1" si="1"/>
        <v>Progressive</v>
      </c>
      <c r="L14" s="87">
        <f t="shared" si="0"/>
        <v>0.125</v>
      </c>
      <c r="M14" s="84"/>
      <c r="N14" s="84"/>
    </row>
    <row r="15" spans="1:14" ht="18" x14ac:dyDescent="0.25">
      <c r="A15" s="73"/>
      <c r="B15" s="74"/>
      <c r="C15" s="110"/>
      <c r="D15" s="74"/>
      <c r="E15" s="108"/>
      <c r="F15" s="108"/>
      <c r="G15" s="108"/>
      <c r="H15" s="108"/>
      <c r="I15" s="108"/>
      <c r="K15" s="73" t="str">
        <f t="shared" ca="1" si="1"/>
        <v/>
      </c>
      <c r="L15" s="87" t="str">
        <f>IFERROR((D45/B45),"")</f>
        <v/>
      </c>
      <c r="M15" s="84"/>
      <c r="N15" s="84"/>
    </row>
    <row r="16" spans="1:14" ht="18" x14ac:dyDescent="0.25">
      <c r="A16" s="81"/>
      <c r="B16" s="78"/>
      <c r="C16" s="111"/>
      <c r="D16" s="78"/>
      <c r="E16" s="109"/>
      <c r="F16" s="109"/>
      <c r="G16" s="109"/>
      <c r="H16" s="109"/>
      <c r="I16" s="109"/>
      <c r="K16" s="73" t="str">
        <f t="shared" ca="1" si="1"/>
        <v/>
      </c>
      <c r="L16" s="87" t="str">
        <f>IFERROR((D46/B46),"")</f>
        <v/>
      </c>
      <c r="M16" s="84"/>
      <c r="N16" s="84"/>
    </row>
    <row r="17" spans="1:14" ht="18" x14ac:dyDescent="0.25">
      <c r="A17" s="73"/>
      <c r="B17" s="74"/>
      <c r="C17" s="110"/>
      <c r="D17" s="74"/>
      <c r="E17" s="108"/>
      <c r="F17" s="108"/>
      <c r="G17" s="108"/>
      <c r="H17" s="108"/>
      <c r="I17" s="108"/>
      <c r="K17" s="73" t="str">
        <f t="shared" ca="1" si="1"/>
        <v/>
      </c>
      <c r="L17" s="87" t="str">
        <f>IFERROR((D47/B47),"")</f>
        <v/>
      </c>
      <c r="M17" s="84"/>
      <c r="N17" s="84"/>
    </row>
    <row r="18" spans="1:14" ht="19.5" customHeight="1" x14ac:dyDescent="0.25">
      <c r="A18" s="81"/>
      <c r="B18" s="78"/>
      <c r="C18" s="111"/>
      <c r="D18" s="78"/>
      <c r="E18" s="109"/>
      <c r="F18" s="109"/>
      <c r="G18" s="109"/>
      <c r="H18" s="109"/>
      <c r="I18" s="109"/>
    </row>
    <row r="19" spans="1:14" ht="18" x14ac:dyDescent="0.25">
      <c r="A19" s="73"/>
      <c r="B19" s="74"/>
      <c r="C19" s="110"/>
      <c r="D19" s="74"/>
      <c r="E19" s="108"/>
      <c r="F19" s="108"/>
      <c r="G19" s="108"/>
      <c r="H19" s="108"/>
      <c r="I19" s="108"/>
    </row>
    <row r="20" spans="1:14" ht="18" x14ac:dyDescent="0.25">
      <c r="A20" s="81"/>
      <c r="B20" s="78"/>
      <c r="C20" s="111"/>
      <c r="D20" s="78"/>
      <c r="E20" s="109"/>
      <c r="F20" s="109"/>
      <c r="G20" s="109"/>
      <c r="H20" s="109"/>
      <c r="I20" s="109"/>
    </row>
    <row r="21" spans="1:14" s="28" customFormat="1" ht="28.5" x14ac:dyDescent="0.45">
      <c r="A21" s="73"/>
      <c r="B21" s="74"/>
      <c r="C21" s="110"/>
      <c r="D21" s="74"/>
      <c r="E21" s="108"/>
      <c r="F21" s="108"/>
      <c r="G21" s="108"/>
      <c r="H21" s="108"/>
      <c r="I21" s="108"/>
    </row>
    <row r="22" spans="1:14" ht="18" x14ac:dyDescent="0.25">
      <c r="A22" s="81"/>
      <c r="B22" s="78"/>
      <c r="C22" s="111"/>
      <c r="D22" s="78"/>
      <c r="E22" s="109"/>
      <c r="F22" s="109"/>
      <c r="G22" s="109"/>
      <c r="H22" s="109"/>
      <c r="I22" s="109"/>
    </row>
    <row r="23" spans="1:14" ht="28.5" customHeight="1" x14ac:dyDescent="0.25">
      <c r="A23" s="73"/>
      <c r="B23" s="74"/>
      <c r="C23" s="110"/>
      <c r="D23" s="74"/>
      <c r="E23" s="108"/>
      <c r="F23" s="108"/>
      <c r="G23" s="108"/>
      <c r="H23" s="108"/>
      <c r="I23" s="108"/>
    </row>
    <row r="24" spans="1:14" ht="18" x14ac:dyDescent="0.25">
      <c r="A24" s="81"/>
      <c r="B24" s="78"/>
      <c r="C24" s="111"/>
      <c r="D24" s="78"/>
      <c r="E24" s="109"/>
      <c r="F24" s="109"/>
      <c r="G24" s="109"/>
      <c r="H24" s="109"/>
      <c r="I24" s="109"/>
    </row>
    <row r="25" spans="1:14" ht="18" x14ac:dyDescent="0.25">
      <c r="A25" s="73"/>
      <c r="B25" s="74"/>
      <c r="C25" s="110"/>
      <c r="D25" s="74"/>
      <c r="E25" s="108"/>
      <c r="F25" s="108"/>
      <c r="G25" s="108"/>
      <c r="H25" s="108"/>
      <c r="I25" s="108"/>
    </row>
    <row r="26" spans="1:14" ht="18" x14ac:dyDescent="0.25">
      <c r="A26" s="81"/>
      <c r="B26" s="78"/>
      <c r="C26" s="111"/>
      <c r="D26" s="78"/>
      <c r="E26" s="109"/>
      <c r="F26" s="109"/>
      <c r="G26" s="109"/>
      <c r="H26" s="109"/>
      <c r="I26" s="109"/>
    </row>
    <row r="27" spans="1:14" ht="18" x14ac:dyDescent="0.25">
      <c r="A27" s="73"/>
      <c r="B27" s="74"/>
      <c r="C27" s="110"/>
      <c r="D27" s="74"/>
      <c r="E27" s="108"/>
      <c r="F27" s="108"/>
      <c r="G27" s="108"/>
      <c r="H27" s="108"/>
      <c r="I27" s="108"/>
    </row>
    <row r="28" spans="1:14" ht="18" x14ac:dyDescent="0.25">
      <c r="A28" s="81"/>
      <c r="B28" s="78"/>
      <c r="C28" s="111"/>
      <c r="D28" s="78"/>
      <c r="E28" s="109"/>
      <c r="F28" s="109"/>
      <c r="G28" s="109"/>
      <c r="H28" s="109"/>
      <c r="I28" s="109"/>
    </row>
    <row r="29" spans="1:14" ht="18" x14ac:dyDescent="0.25">
      <c r="A29" s="73"/>
      <c r="B29" s="74"/>
      <c r="C29" s="110"/>
      <c r="D29" s="74"/>
      <c r="E29" s="108"/>
      <c r="F29" s="108"/>
      <c r="G29" s="108"/>
      <c r="H29" s="108"/>
      <c r="I29" s="108"/>
    </row>
    <row r="30" spans="1:14" ht="18" x14ac:dyDescent="0.25">
      <c r="A30" s="81"/>
      <c r="B30" s="78"/>
      <c r="C30" s="111"/>
      <c r="D30" s="78"/>
      <c r="E30" s="109"/>
      <c r="F30" s="109"/>
      <c r="G30" s="109"/>
      <c r="H30" s="109"/>
      <c r="I30" s="109"/>
    </row>
    <row r="31" spans="1:14" ht="18" x14ac:dyDescent="0.25">
      <c r="A31" s="73"/>
      <c r="B31" s="74"/>
      <c r="C31" s="110"/>
      <c r="D31" s="74"/>
      <c r="E31" s="108"/>
      <c r="F31" s="108"/>
      <c r="G31" s="108"/>
      <c r="H31" s="108"/>
      <c r="I31" s="108"/>
    </row>
    <row r="32" spans="1:14" ht="18" x14ac:dyDescent="0.25">
      <c r="A32" s="81"/>
      <c r="B32" s="78"/>
      <c r="C32" s="111"/>
      <c r="D32" s="78"/>
      <c r="E32" s="109"/>
      <c r="F32" s="109"/>
      <c r="G32" s="109"/>
      <c r="H32" s="109"/>
      <c r="I32" s="109"/>
    </row>
    <row r="33" spans="1:9" ht="18" x14ac:dyDescent="0.25">
      <c r="A33" s="73"/>
      <c r="B33" s="74"/>
      <c r="C33" s="110"/>
      <c r="D33" s="74"/>
      <c r="E33" s="108"/>
      <c r="F33" s="108"/>
      <c r="G33" s="108"/>
      <c r="H33" s="108"/>
      <c r="I33" s="108"/>
    </row>
    <row r="34" spans="1:9" ht="18" x14ac:dyDescent="0.25">
      <c r="A34" s="81"/>
      <c r="B34" s="78"/>
      <c r="C34" s="111"/>
      <c r="D34" s="78"/>
      <c r="E34" s="109"/>
      <c r="F34" s="109"/>
      <c r="G34" s="109"/>
      <c r="H34" s="109"/>
      <c r="I34" s="109"/>
    </row>
    <row r="35" spans="1:9" ht="18" x14ac:dyDescent="0.25">
      <c r="A35" s="73"/>
      <c r="B35" s="74"/>
      <c r="C35" s="110"/>
      <c r="D35" s="74"/>
      <c r="E35" s="108"/>
      <c r="F35" s="108"/>
      <c r="G35" s="108"/>
      <c r="H35" s="108"/>
      <c r="I35" s="108"/>
    </row>
    <row r="36" spans="1:9" ht="18" x14ac:dyDescent="0.25">
      <c r="A36" s="81"/>
      <c r="B36" s="78"/>
      <c r="C36" s="111"/>
      <c r="D36" s="78"/>
      <c r="E36" s="109"/>
      <c r="F36" s="109"/>
      <c r="G36" s="109"/>
      <c r="H36" s="109"/>
      <c r="I36" s="109"/>
    </row>
    <row r="37" spans="1:9" ht="18" x14ac:dyDescent="0.25">
      <c r="A37" s="73"/>
      <c r="B37" s="74"/>
      <c r="C37" s="110"/>
      <c r="D37" s="74"/>
      <c r="E37" s="108"/>
      <c r="F37" s="108"/>
      <c r="G37" s="108"/>
      <c r="H37" s="108"/>
      <c r="I37" s="108"/>
    </row>
    <row r="38" spans="1:9" ht="18" x14ac:dyDescent="0.25">
      <c r="A38" s="81"/>
      <c r="B38" s="78"/>
      <c r="C38" s="111"/>
      <c r="D38" s="78"/>
      <c r="E38" s="109"/>
      <c r="F38" s="109"/>
      <c r="G38" s="109"/>
      <c r="H38" s="109"/>
      <c r="I38" s="109"/>
    </row>
    <row r="39" spans="1:9" ht="18" x14ac:dyDescent="0.25">
      <c r="A39" s="73"/>
      <c r="B39" s="74"/>
      <c r="C39" s="110"/>
      <c r="D39" s="74"/>
      <c r="E39" s="108"/>
      <c r="F39" s="108"/>
      <c r="G39" s="108"/>
      <c r="H39" s="108"/>
      <c r="I39" s="108"/>
    </row>
    <row r="40" spans="1:9" ht="18" x14ac:dyDescent="0.25">
      <c r="A40" s="81"/>
      <c r="B40" s="78"/>
      <c r="C40" s="111"/>
      <c r="D40" s="78"/>
      <c r="E40" s="109"/>
      <c r="F40" s="109"/>
      <c r="G40" s="109"/>
      <c r="H40" s="109"/>
      <c r="I40" s="109"/>
    </row>
    <row r="41" spans="1:9" ht="18" x14ac:dyDescent="0.25">
      <c r="A41" s="73"/>
      <c r="B41" s="74"/>
      <c r="C41" s="110"/>
      <c r="D41" s="74"/>
      <c r="E41" s="108"/>
      <c r="F41" s="108"/>
      <c r="G41" s="108"/>
      <c r="H41" s="108"/>
      <c r="I41" s="108"/>
    </row>
    <row r="42" spans="1:9" ht="18" x14ac:dyDescent="0.25">
      <c r="A42" s="81"/>
      <c r="B42" s="78"/>
      <c r="C42" s="111"/>
      <c r="D42" s="78"/>
      <c r="E42" s="109"/>
      <c r="F42" s="109"/>
      <c r="G42" s="109"/>
      <c r="H42" s="109"/>
      <c r="I42" s="109"/>
    </row>
    <row r="43" spans="1:9" ht="18" x14ac:dyDescent="0.25">
      <c r="A43" s="73"/>
      <c r="B43" s="74"/>
      <c r="C43" s="110"/>
      <c r="D43" s="74"/>
      <c r="E43" s="108"/>
      <c r="F43" s="108"/>
      <c r="G43" s="108"/>
      <c r="H43" s="108"/>
      <c r="I43" s="108"/>
    </row>
    <row r="44" spans="1:9" ht="18" x14ac:dyDescent="0.25">
      <c r="A44" s="81"/>
      <c r="B44" s="78"/>
      <c r="C44" s="111"/>
      <c r="D44" s="78"/>
      <c r="E44" s="109"/>
      <c r="F44" s="109"/>
      <c r="G44" s="109"/>
      <c r="H44" s="109"/>
      <c r="I44" s="109"/>
    </row>
    <row r="45" spans="1:9" ht="18" x14ac:dyDescent="0.25">
      <c r="A45" s="73"/>
      <c r="B45" s="74"/>
      <c r="C45" s="75"/>
      <c r="D45" s="74"/>
      <c r="E45" s="76"/>
      <c r="F45" s="76"/>
      <c r="G45" s="76"/>
      <c r="H45" s="76"/>
      <c r="I45" s="76"/>
    </row>
    <row r="46" spans="1:9" ht="18" x14ac:dyDescent="0.25">
      <c r="A46" s="81"/>
      <c r="B46" s="78"/>
      <c r="C46" s="79"/>
      <c r="D46" s="78"/>
      <c r="E46" s="80"/>
      <c r="F46" s="80"/>
      <c r="G46" s="80"/>
      <c r="H46" s="80"/>
      <c r="I46" s="80"/>
    </row>
    <row r="47" spans="1:9" ht="18" x14ac:dyDescent="0.25">
      <c r="A47" s="73"/>
      <c r="B47" s="74"/>
      <c r="C47" s="75"/>
      <c r="D47" s="74"/>
      <c r="E47" s="76"/>
      <c r="F47" s="76"/>
      <c r="G47" s="76"/>
      <c r="H47" s="76"/>
      <c r="I47" s="76"/>
    </row>
    <row r="48" spans="1:9" ht="18" x14ac:dyDescent="0.25">
      <c r="A48" s="106" t="s">
        <v>29</v>
      </c>
      <c r="B48" s="106">
        <f>SUM(B9:B47)</f>
        <v>34690</v>
      </c>
      <c r="C48" s="106"/>
      <c r="D48" s="106">
        <f>SUM(D9:D47)</f>
        <v>940</v>
      </c>
      <c r="E48" s="105"/>
      <c r="F48" s="105"/>
      <c r="G48" s="105"/>
      <c r="H48" s="105"/>
      <c r="I48" s="105"/>
    </row>
    <row r="51" spans="1:9" ht="28.5" x14ac:dyDescent="0.45">
      <c r="A51" s="28"/>
      <c r="B51" s="28"/>
      <c r="C51" s="27"/>
      <c r="D51" s="28"/>
      <c r="E51" s="28"/>
      <c r="F51" s="28"/>
      <c r="G51" s="28"/>
      <c r="H51" s="28"/>
      <c r="I51" s="28"/>
    </row>
    <row r="56" spans="1:9" ht="18.75" x14ac:dyDescent="0.25">
      <c r="D56" s="11"/>
      <c r="E56" s="12"/>
      <c r="F56" s="12"/>
    </row>
    <row r="62" spans="1:9" ht="18.75" x14ac:dyDescent="0.3">
      <c r="A62" s="7"/>
      <c r="B62" s="7"/>
    </row>
  </sheetData>
  <mergeCells count="5">
    <mergeCell ref="K7:L7"/>
    <mergeCell ref="K4:N4"/>
    <mergeCell ref="A7:I7"/>
    <mergeCell ref="A4:I4"/>
    <mergeCell ref="A5:I5"/>
  </mergeCells>
  <conditionalFormatting sqref="M6">
    <cfRule type="dataBar" priority="2">
      <dataBar>
        <cfvo type="percent" val="0"/>
        <cfvo type="percent" val="100"/>
        <color rgb="FF00B050"/>
      </dataBar>
      <extLst>
        <ext xmlns:x14="http://schemas.microsoft.com/office/spreadsheetml/2009/9/main" uri="{B025F937-C7B1-47D3-B67F-A62EFF666E3E}">
          <x14:id>{33746DF2-C2C1-4BC4-A5F8-B43A56FCA6B1}</x14:id>
        </ext>
      </extLst>
    </cfRule>
    <cfRule type="dataBar" priority="3">
      <dataBar>
        <cfvo type="min"/>
        <cfvo type="max"/>
        <color rgb="FF00B050"/>
      </dataBar>
      <extLst>
        <ext xmlns:x14="http://schemas.microsoft.com/office/spreadsheetml/2009/9/main" uri="{B025F937-C7B1-47D3-B67F-A62EFF666E3E}">
          <x14:id>{D3B1A784-CC2B-40BA-B628-A21D0337BE2F}</x14:id>
        </ext>
      </extLst>
    </cfRule>
    <cfRule type="dataBar" priority="17">
      <dataBar>
        <cfvo type="percentile" val="0"/>
        <cfvo type="percent" val="100"/>
        <color rgb="FF638EC6"/>
      </dataBar>
      <extLst>
        <ext xmlns:x14="http://schemas.microsoft.com/office/spreadsheetml/2009/9/main" uri="{B025F937-C7B1-47D3-B67F-A62EFF666E3E}">
          <x14:id>{8522EB7F-959F-457B-A871-14F4229D92D4}</x14:id>
        </ext>
      </extLst>
    </cfRule>
  </conditionalFormatting>
  <conditionalFormatting sqref="N6">
    <cfRule type="dataBar" priority="1">
      <dataBar>
        <cfvo type="percent" val="0"/>
        <cfvo type="percent" val="100"/>
        <color rgb="FFFF0000"/>
      </dataBar>
      <extLst>
        <ext xmlns:x14="http://schemas.microsoft.com/office/spreadsheetml/2009/9/main" uri="{B025F937-C7B1-47D3-B67F-A62EFF666E3E}">
          <x14:id>{09F720D8-132C-4664-8297-41D01F3A997A}</x14:id>
        </ext>
      </extLst>
    </cfRule>
    <cfRule type="dataBar" priority="14">
      <dataBar>
        <cfvo type="percent" val="0"/>
        <cfvo type="percent" val="100"/>
        <color rgb="FFC00000"/>
      </dataBar>
      <extLst>
        <ext xmlns:x14="http://schemas.microsoft.com/office/spreadsheetml/2009/9/main" uri="{B025F937-C7B1-47D3-B67F-A62EFF666E3E}">
          <x14:id>{2E2267BB-EF9C-4CF4-9293-753A7D67E57A}</x14:id>
        </ext>
      </extLst>
    </cfRule>
    <cfRule type="dataBar" priority="15">
      <dataBar>
        <cfvo type="min"/>
        <cfvo type="max"/>
        <color rgb="FFC00000"/>
      </dataBar>
      <extLst>
        <ext xmlns:x14="http://schemas.microsoft.com/office/spreadsheetml/2009/9/main" uri="{B025F937-C7B1-47D3-B67F-A62EFF666E3E}">
          <x14:id>{4EFDDB5A-4D95-4D3D-B556-3B8815B92465}</x14:id>
        </ext>
      </extLst>
    </cfRule>
    <cfRule type="dataBar" priority="16">
      <dataBar>
        <cfvo type="percentile" val="0"/>
        <cfvo type="percent" val="100"/>
        <color rgb="FF638EC6"/>
      </dataBar>
      <extLst>
        <ext xmlns:x14="http://schemas.microsoft.com/office/spreadsheetml/2009/9/main" uri="{B025F937-C7B1-47D3-B67F-A62EFF666E3E}">
          <x14:id>{D49CDACB-1F08-483C-804F-53F0EA1A1A42}</x14:id>
        </ext>
      </extLst>
    </cfRule>
  </conditionalFormatting>
  <conditionalFormatting sqref="L9:L17">
    <cfRule type="cellIs" dxfId="2" priority="4" operator="between">
      <formula>0.61</formula>
      <formula>1</formula>
    </cfRule>
    <cfRule type="cellIs" dxfId="1" priority="5" operator="between">
      <formula>0.31</formula>
      <formula>0.6</formula>
    </cfRule>
    <cfRule type="cellIs" dxfId="0" priority="6" operator="between">
      <formula>0</formula>
      <formula>0.3</formula>
    </cfRule>
  </conditionalFormatting>
  <pageMargins left="0.75" right="0.75" top="1" bottom="1" header="0.5" footer="0.5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3746DF2-C2C1-4BC4-A5F8-B43A56FCA6B1}">
            <x14:dataBar minLength="0" maxLength="100" gradient="0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14:cfRule type="dataBar" id="{D3B1A784-CC2B-40BA-B628-A21D0337BE2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8522EB7F-959F-457B-A871-14F4229D92D4}">
            <x14:dataBar minLength="0" maxLength="100" gradient="0">
              <x14:cfvo type="percentile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m:sqref>M6</xm:sqref>
        </x14:conditionalFormatting>
        <x14:conditionalFormatting xmlns:xm="http://schemas.microsoft.com/office/excel/2006/main">
          <x14:cfRule type="dataBar" id="{09F720D8-132C-4664-8297-41D01F3A997A}">
            <x14:dataBar minLength="0" maxLength="100" gradient="0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14:cfRule type="dataBar" id="{2E2267BB-EF9C-4CF4-9293-753A7D67E57A}">
            <x14:dataBar minLength="0" maxLength="100" gradient="0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14:cfRule type="dataBar" id="{4EFDDB5A-4D95-4D3D-B556-3B8815B9246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D49CDACB-1F08-483C-804F-53F0EA1A1A42}">
            <x14:dataBar minLength="0" maxLength="100" gradient="0">
              <x14:cfvo type="percentile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m:sqref>N6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D44B2-B6AC-416D-87A6-06A65C48D4B8}">
  <dimension ref="A1:O60"/>
  <sheetViews>
    <sheetView zoomScale="85" zoomScaleNormal="85" workbookViewId="0">
      <selection activeCell="N6" sqref="N6"/>
    </sheetView>
  </sheetViews>
  <sheetFormatPr defaultColWidth="17.85546875" defaultRowHeight="20.25" customHeight="1" x14ac:dyDescent="0.25"/>
  <cols>
    <col min="1" max="1" width="39.28515625" style="1" customWidth="1"/>
    <col min="2" max="2" width="20.7109375" style="1" customWidth="1"/>
    <col min="3" max="3" width="17" style="1" bestFit="1" customWidth="1"/>
    <col min="4" max="4" width="20.7109375" style="1" customWidth="1"/>
    <col min="5" max="5" width="17.7109375" style="1" customWidth="1"/>
    <col min="6" max="6" width="16.5703125" style="1" customWidth="1"/>
    <col min="7" max="7" width="17" style="1" customWidth="1"/>
    <col min="8" max="8" width="20.140625" style="1" customWidth="1"/>
    <col min="9" max="9" width="16.28515625" style="1" customWidth="1"/>
    <col min="10" max="10" width="19.28515625" style="1" bestFit="1" customWidth="1"/>
    <col min="11" max="11" width="16.85546875" style="1" customWidth="1"/>
    <col min="12" max="12" width="15" style="1" customWidth="1"/>
    <col min="13" max="13" width="19.28515625" style="1" customWidth="1"/>
    <col min="14" max="14" width="23.140625" style="1" customWidth="1"/>
    <col min="15" max="15" width="24.28515625" style="1" customWidth="1"/>
    <col min="16" max="16" width="20.85546875" style="1" customWidth="1"/>
    <col min="17" max="16384" width="17.85546875" style="1"/>
  </cols>
  <sheetData>
    <row r="1" spans="1:15" ht="20.25" customHeight="1" x14ac:dyDescent="0.25">
      <c r="A1" s="46"/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</row>
    <row r="2" spans="1:15" ht="20.25" customHeight="1" x14ac:dyDescent="0.25">
      <c r="A2" s="46"/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</row>
    <row r="3" spans="1:15" ht="9" customHeight="1" x14ac:dyDescent="0.25"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</row>
    <row r="4" spans="1:15" ht="44.25" customHeight="1" x14ac:dyDescent="0.25">
      <c r="A4" s="66" t="s">
        <v>152</v>
      </c>
      <c r="B4" s="45">
        <v>2025</v>
      </c>
      <c r="C4" s="46"/>
      <c r="D4" s="46"/>
      <c r="E4" s="46"/>
      <c r="F4" s="46"/>
      <c r="G4" s="46"/>
      <c r="H4" s="46"/>
      <c r="I4" s="46"/>
      <c r="J4" s="46"/>
      <c r="K4" s="46"/>
      <c r="L4" s="167"/>
      <c r="M4" s="46"/>
      <c r="N4" s="46"/>
      <c r="O4" s="46"/>
    </row>
    <row r="5" spans="1:15" ht="20.25" customHeight="1" x14ac:dyDescent="0.25">
      <c r="A5" s="46"/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</row>
    <row r="6" spans="1:15" ht="20.25" customHeight="1" x14ac:dyDescent="0.25">
      <c r="A6" s="125" t="s">
        <v>227</v>
      </c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</row>
    <row r="7" spans="1:15" ht="20.25" customHeight="1" x14ac:dyDescent="0.25">
      <c r="A7" s="125"/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</row>
    <row r="8" spans="1:15" ht="20.25" customHeight="1" x14ac:dyDescent="0.25">
      <c r="A8" s="125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</row>
    <row r="9" spans="1:15" s="8" customFormat="1" ht="30" customHeight="1" x14ac:dyDescent="0.3">
      <c r="A9" s="44" t="s">
        <v>33</v>
      </c>
      <c r="B9" s="44" t="s">
        <v>34</v>
      </c>
      <c r="C9" s="44" t="s">
        <v>35</v>
      </c>
      <c r="D9" s="44" t="s">
        <v>36</v>
      </c>
      <c r="E9" s="44" t="s">
        <v>37</v>
      </c>
      <c r="F9" s="44" t="s">
        <v>38</v>
      </c>
      <c r="G9" s="44" t="s">
        <v>39</v>
      </c>
      <c r="H9" s="44" t="s">
        <v>40</v>
      </c>
      <c r="I9" s="44" t="s">
        <v>41</v>
      </c>
      <c r="J9" s="44" t="s">
        <v>42</v>
      </c>
      <c r="K9" s="44" t="s">
        <v>43</v>
      </c>
      <c r="L9" s="44" t="s">
        <v>44</v>
      </c>
      <c r="M9" s="44" t="s">
        <v>45</v>
      </c>
      <c r="N9" s="44" t="s">
        <v>151</v>
      </c>
      <c r="O9" s="53" t="s">
        <v>46</v>
      </c>
    </row>
    <row r="10" spans="1:15" ht="20.25" customHeight="1" x14ac:dyDescent="0.25">
      <c r="A10" s="71" t="s">
        <v>83</v>
      </c>
      <c r="B10" s="56">
        <v>424524</v>
      </c>
      <c r="C10" s="56">
        <v>42424</v>
      </c>
      <c r="D10" s="56">
        <v>14</v>
      </c>
      <c r="E10" s="56">
        <v>144</v>
      </c>
      <c r="F10" s="56">
        <v>44</v>
      </c>
      <c r="G10" s="56">
        <v>85</v>
      </c>
      <c r="H10" s="56">
        <v>7</v>
      </c>
      <c r="I10" s="56">
        <v>6333</v>
      </c>
      <c r="J10" s="56">
        <v>144</v>
      </c>
      <c r="K10" s="56">
        <v>777</v>
      </c>
      <c r="L10" s="56">
        <v>555</v>
      </c>
      <c r="M10" s="56">
        <v>888</v>
      </c>
      <c r="N10" s="56">
        <f>SUM(B10:M10)</f>
        <v>475939</v>
      </c>
      <c r="O10" s="56">
        <f>IFERROR(AVERAGE(B10:M10),0)</f>
        <v>39661.583333333336</v>
      </c>
    </row>
    <row r="11" spans="1:15" ht="20.25" customHeight="1" x14ac:dyDescent="0.25">
      <c r="A11" s="71" t="s">
        <v>47</v>
      </c>
      <c r="B11" s="56">
        <v>45</v>
      </c>
      <c r="C11" s="56">
        <v>454</v>
      </c>
      <c r="D11" s="56">
        <v>24242</v>
      </c>
      <c r="E11" s="56">
        <v>4242</v>
      </c>
      <c r="F11" s="56">
        <v>42</v>
      </c>
      <c r="G11" s="56">
        <v>424</v>
      </c>
      <c r="H11" s="56">
        <v>85</v>
      </c>
      <c r="I11" s="56">
        <v>441</v>
      </c>
      <c r="J11" s="56">
        <v>44</v>
      </c>
      <c r="K11" s="56">
        <v>22</v>
      </c>
      <c r="L11" s="56">
        <v>45</v>
      </c>
      <c r="M11" s="56">
        <v>33</v>
      </c>
      <c r="N11" s="56">
        <f t="shared" ref="N11:N51" si="0">SUM(B11:M11)</f>
        <v>30119</v>
      </c>
      <c r="O11" s="56">
        <f t="shared" ref="O11:O15" si="1">IFERROR(AVERAGE(B11:M11),0)</f>
        <v>2509.9166666666665</v>
      </c>
    </row>
    <row r="12" spans="1:15" ht="20.25" customHeight="1" x14ac:dyDescent="0.25">
      <c r="A12" s="71" t="s">
        <v>48</v>
      </c>
      <c r="B12" s="56"/>
      <c r="C12" s="56"/>
      <c r="D12" s="56">
        <v>1000</v>
      </c>
      <c r="E12" s="56"/>
      <c r="F12" s="56"/>
      <c r="G12" s="56"/>
      <c r="H12" s="56"/>
      <c r="I12" s="56"/>
      <c r="J12" s="56">
        <v>100000</v>
      </c>
      <c r="K12" s="56"/>
      <c r="L12" s="56"/>
      <c r="M12" s="56"/>
      <c r="N12" s="56">
        <f t="shared" si="0"/>
        <v>101000</v>
      </c>
      <c r="O12" s="56">
        <f t="shared" si="1"/>
        <v>50500</v>
      </c>
    </row>
    <row r="13" spans="1:15" ht="20.25" customHeight="1" x14ac:dyDescent="0.25">
      <c r="A13" s="71" t="s">
        <v>49</v>
      </c>
      <c r="B13" s="56"/>
      <c r="C13" s="56">
        <v>5854</v>
      </c>
      <c r="D13" s="56"/>
      <c r="E13" s="56">
        <v>4242</v>
      </c>
      <c r="F13" s="56">
        <v>1000</v>
      </c>
      <c r="G13" s="56">
        <v>4242</v>
      </c>
      <c r="H13" s="56"/>
      <c r="I13" s="56">
        <v>10000</v>
      </c>
      <c r="J13" s="56"/>
      <c r="K13" s="56"/>
      <c r="L13" s="56"/>
      <c r="M13" s="56">
        <v>10000</v>
      </c>
      <c r="N13" s="56">
        <f t="shared" si="0"/>
        <v>35338</v>
      </c>
      <c r="O13" s="56">
        <f t="shared" si="1"/>
        <v>5889.666666666667</v>
      </c>
    </row>
    <row r="14" spans="1:15" ht="20.25" customHeight="1" x14ac:dyDescent="0.25">
      <c r="A14" s="71" t="s">
        <v>50</v>
      </c>
      <c r="B14" s="56">
        <v>1000</v>
      </c>
      <c r="C14" s="56"/>
      <c r="D14" s="56">
        <v>8757</v>
      </c>
      <c r="E14" s="56">
        <v>1000</v>
      </c>
      <c r="F14" s="56"/>
      <c r="G14" s="56"/>
      <c r="H14" s="56">
        <v>10000</v>
      </c>
      <c r="I14" s="56"/>
      <c r="J14" s="56"/>
      <c r="K14" s="56"/>
      <c r="L14" s="56"/>
      <c r="M14" s="56"/>
      <c r="N14" s="56">
        <f t="shared" si="0"/>
        <v>20757</v>
      </c>
      <c r="O14" s="56">
        <f t="shared" si="1"/>
        <v>5189.25</v>
      </c>
    </row>
    <row r="15" spans="1:15" ht="20.25" customHeight="1" x14ac:dyDescent="0.25">
      <c r="A15" s="71" t="s">
        <v>84</v>
      </c>
      <c r="B15" s="56"/>
      <c r="C15" s="56"/>
      <c r="D15" s="56"/>
      <c r="E15" s="56"/>
      <c r="F15" s="56">
        <v>1000</v>
      </c>
      <c r="G15" s="56"/>
      <c r="H15" s="56"/>
      <c r="I15" s="56"/>
      <c r="J15" s="56"/>
      <c r="K15" s="56"/>
      <c r="L15" s="56"/>
      <c r="M15" s="56"/>
      <c r="N15" s="56">
        <f t="shared" si="0"/>
        <v>1000</v>
      </c>
      <c r="O15" s="56">
        <f t="shared" si="1"/>
        <v>1000</v>
      </c>
    </row>
    <row r="16" spans="1:15" s="8" customFormat="1" ht="31.5" customHeight="1" x14ac:dyDescent="0.3">
      <c r="A16" s="113" t="s">
        <v>77</v>
      </c>
      <c r="B16" s="114">
        <f t="shared" ref="B16:O16" si="2">SUM(B10:B15)</f>
        <v>425569</v>
      </c>
      <c r="C16" s="114">
        <f t="shared" si="2"/>
        <v>48732</v>
      </c>
      <c r="D16" s="114">
        <f t="shared" si="2"/>
        <v>34013</v>
      </c>
      <c r="E16" s="114">
        <f t="shared" si="2"/>
        <v>9628</v>
      </c>
      <c r="F16" s="114">
        <f t="shared" si="2"/>
        <v>2086</v>
      </c>
      <c r="G16" s="114">
        <f t="shared" si="2"/>
        <v>4751</v>
      </c>
      <c r="H16" s="114">
        <f t="shared" si="2"/>
        <v>10092</v>
      </c>
      <c r="I16" s="114">
        <f t="shared" si="2"/>
        <v>16774</v>
      </c>
      <c r="J16" s="114">
        <f t="shared" si="2"/>
        <v>100188</v>
      </c>
      <c r="K16" s="114">
        <f t="shared" si="2"/>
        <v>799</v>
      </c>
      <c r="L16" s="114">
        <f t="shared" si="2"/>
        <v>600</v>
      </c>
      <c r="M16" s="114">
        <f t="shared" si="2"/>
        <v>10921</v>
      </c>
      <c r="N16" s="114">
        <f t="shared" si="2"/>
        <v>664153</v>
      </c>
      <c r="O16" s="166">
        <f t="shared" si="2"/>
        <v>104750.41666666667</v>
      </c>
    </row>
    <row r="17" spans="1:15" s="8" customFormat="1" ht="20.25" customHeight="1" x14ac:dyDescent="0.3">
      <c r="A17" s="47"/>
      <c r="B17" s="48"/>
      <c r="C17" s="48"/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</row>
    <row r="18" spans="1:15" s="8" customFormat="1" ht="20.25" customHeight="1" x14ac:dyDescent="0.3">
      <c r="A18" s="124" t="s">
        <v>51</v>
      </c>
      <c r="B18" s="48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8"/>
    </row>
    <row r="19" spans="1:15" s="8" customFormat="1" ht="20.25" customHeight="1" x14ac:dyDescent="0.3">
      <c r="A19" s="124"/>
      <c r="B19" s="48"/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</row>
    <row r="20" spans="1:15" s="8" customFormat="1" ht="20.25" customHeight="1" x14ac:dyDescent="0.3">
      <c r="A20" s="126"/>
      <c r="B20" s="48"/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</row>
    <row r="21" spans="1:15" ht="24" customHeight="1" x14ac:dyDescent="0.25">
      <c r="A21" s="44" t="s">
        <v>33</v>
      </c>
      <c r="B21" s="44" t="s">
        <v>34</v>
      </c>
      <c r="C21" s="44" t="s">
        <v>35</v>
      </c>
      <c r="D21" s="44" t="s">
        <v>36</v>
      </c>
      <c r="E21" s="44" t="s">
        <v>37</v>
      </c>
      <c r="F21" s="44" t="s">
        <v>38</v>
      </c>
      <c r="G21" s="44" t="s">
        <v>39</v>
      </c>
      <c r="H21" s="44" t="s">
        <v>40</v>
      </c>
      <c r="I21" s="44" t="s">
        <v>41</v>
      </c>
      <c r="J21" s="44" t="s">
        <v>42</v>
      </c>
      <c r="K21" s="44" t="s">
        <v>43</v>
      </c>
      <c r="L21" s="44" t="s">
        <v>44</v>
      </c>
      <c r="M21" s="44" t="s">
        <v>45</v>
      </c>
      <c r="N21" s="44" t="s">
        <v>151</v>
      </c>
      <c r="O21" s="72" t="s">
        <v>46</v>
      </c>
    </row>
    <row r="22" spans="1:15" ht="20.25" customHeight="1" x14ac:dyDescent="0.25">
      <c r="A22" s="71" t="s">
        <v>52</v>
      </c>
      <c r="B22" s="56">
        <v>5745</v>
      </c>
      <c r="C22" s="56">
        <v>455</v>
      </c>
      <c r="D22" s="56">
        <v>4545</v>
      </c>
      <c r="E22" s="56">
        <v>454</v>
      </c>
      <c r="F22" s="56">
        <v>54</v>
      </c>
      <c r="G22" s="56">
        <v>745</v>
      </c>
      <c r="H22" s="56">
        <v>75475</v>
      </c>
      <c r="I22" s="56">
        <v>1000</v>
      </c>
      <c r="J22" s="56"/>
      <c r="K22" s="56"/>
      <c r="L22" s="56">
        <v>1000</v>
      </c>
      <c r="M22" s="56"/>
      <c r="N22" s="56">
        <f t="shared" si="0"/>
        <v>89473</v>
      </c>
      <c r="O22" s="56">
        <f t="shared" ref="O22:O51" si="3">IFERROR(AVERAGE(B22:M22),0)</f>
        <v>9941.4444444444453</v>
      </c>
    </row>
    <row r="23" spans="1:15" ht="20.25" customHeight="1" x14ac:dyDescent="0.25">
      <c r="A23" s="71" t="s">
        <v>53</v>
      </c>
      <c r="B23" s="56"/>
      <c r="C23" s="56"/>
      <c r="D23" s="56"/>
      <c r="E23" s="56"/>
      <c r="F23" s="56"/>
      <c r="G23" s="56"/>
      <c r="H23" s="56"/>
      <c r="I23" s="56">
        <v>1000</v>
      </c>
      <c r="J23" s="56">
        <v>1000</v>
      </c>
      <c r="K23" s="56"/>
      <c r="L23" s="56"/>
      <c r="M23" s="56"/>
      <c r="N23" s="56">
        <f t="shared" si="0"/>
        <v>2000</v>
      </c>
      <c r="O23" s="56">
        <f t="shared" si="3"/>
        <v>1000</v>
      </c>
    </row>
    <row r="24" spans="1:15" ht="20.25" customHeight="1" x14ac:dyDescent="0.25">
      <c r="A24" s="71" t="s">
        <v>54</v>
      </c>
      <c r="B24" s="56">
        <v>757</v>
      </c>
      <c r="C24" s="56">
        <v>7575</v>
      </c>
      <c r="D24" s="56">
        <v>57</v>
      </c>
      <c r="E24" s="56"/>
      <c r="F24" s="56"/>
      <c r="G24" s="56">
        <v>7575</v>
      </c>
      <c r="H24" s="56">
        <v>5</v>
      </c>
      <c r="I24" s="56"/>
      <c r="J24" s="56"/>
      <c r="K24" s="56"/>
      <c r="L24" s="56"/>
      <c r="M24" s="56"/>
      <c r="N24" s="56">
        <f t="shared" si="0"/>
        <v>15969</v>
      </c>
      <c r="O24" s="56">
        <f t="shared" si="3"/>
        <v>3193.8</v>
      </c>
    </row>
    <row r="25" spans="1:15" ht="20.25" customHeight="1" x14ac:dyDescent="0.25">
      <c r="A25" s="71" t="s">
        <v>55</v>
      </c>
      <c r="B25" s="56"/>
      <c r="C25" s="56"/>
      <c r="D25" s="56"/>
      <c r="E25" s="56">
        <v>5</v>
      </c>
      <c r="F25" s="56">
        <v>75</v>
      </c>
      <c r="G25" s="56"/>
      <c r="H25" s="56"/>
      <c r="I25" s="56"/>
      <c r="J25" s="56">
        <v>45</v>
      </c>
      <c r="K25" s="56"/>
      <c r="L25" s="56"/>
      <c r="M25" s="56"/>
      <c r="N25" s="56">
        <f t="shared" si="0"/>
        <v>125</v>
      </c>
      <c r="O25" s="56">
        <f t="shared" si="3"/>
        <v>41.666666666666664</v>
      </c>
    </row>
    <row r="26" spans="1:15" ht="20.25" customHeight="1" x14ac:dyDescent="0.25">
      <c r="A26" s="71" t="s">
        <v>56</v>
      </c>
      <c r="B26" s="56"/>
      <c r="C26" s="56"/>
      <c r="D26" s="56"/>
      <c r="E26" s="56"/>
      <c r="F26" s="56"/>
      <c r="G26" s="56"/>
      <c r="H26" s="56"/>
      <c r="I26" s="56"/>
      <c r="J26" s="56"/>
      <c r="K26" s="56"/>
      <c r="L26" s="56"/>
      <c r="M26" s="56"/>
      <c r="N26" s="56">
        <f t="shared" si="0"/>
        <v>0</v>
      </c>
      <c r="O26" s="56">
        <f t="shared" si="3"/>
        <v>0</v>
      </c>
    </row>
    <row r="27" spans="1:15" ht="20.25" customHeight="1" x14ac:dyDescent="0.25">
      <c r="A27" s="71" t="s">
        <v>57</v>
      </c>
      <c r="B27" s="56"/>
      <c r="C27" s="56"/>
      <c r="D27" s="56"/>
      <c r="E27" s="56"/>
      <c r="F27" s="56"/>
      <c r="G27" s="56"/>
      <c r="H27" s="56"/>
      <c r="I27" s="56">
        <v>10000</v>
      </c>
      <c r="J27" s="56"/>
      <c r="K27" s="56"/>
      <c r="L27" s="56"/>
      <c r="M27" s="56"/>
      <c r="N27" s="56">
        <f t="shared" si="0"/>
        <v>10000</v>
      </c>
      <c r="O27" s="56">
        <f t="shared" si="3"/>
        <v>10000</v>
      </c>
    </row>
    <row r="28" spans="1:15" ht="20.25" customHeight="1" x14ac:dyDescent="0.25">
      <c r="A28" s="71" t="s">
        <v>58</v>
      </c>
      <c r="B28" s="56">
        <v>574</v>
      </c>
      <c r="C28" s="56"/>
      <c r="D28" s="56"/>
      <c r="E28" s="56"/>
      <c r="F28" s="56"/>
      <c r="G28" s="56"/>
      <c r="H28" s="56"/>
      <c r="I28" s="56"/>
      <c r="J28" s="56"/>
      <c r="K28" s="56">
        <v>1000</v>
      </c>
      <c r="L28" s="56"/>
      <c r="M28" s="56"/>
      <c r="N28" s="56">
        <f t="shared" si="0"/>
        <v>1574</v>
      </c>
      <c r="O28" s="56">
        <f t="shared" si="3"/>
        <v>787</v>
      </c>
    </row>
    <row r="29" spans="1:15" ht="20.25" customHeight="1" x14ac:dyDescent="0.25">
      <c r="A29" s="71" t="s">
        <v>59</v>
      </c>
      <c r="B29" s="56"/>
      <c r="C29" s="56"/>
      <c r="D29" s="56">
        <v>544</v>
      </c>
      <c r="E29" s="56"/>
      <c r="F29" s="56"/>
      <c r="G29" s="56"/>
      <c r="H29" s="56"/>
      <c r="I29" s="56"/>
      <c r="J29" s="56"/>
      <c r="K29" s="56"/>
      <c r="L29" s="56"/>
      <c r="M29" s="56"/>
      <c r="N29" s="56">
        <f t="shared" si="0"/>
        <v>544</v>
      </c>
      <c r="O29" s="56">
        <f t="shared" si="3"/>
        <v>544</v>
      </c>
    </row>
    <row r="30" spans="1:15" ht="20.25" customHeight="1" x14ac:dyDescent="0.25">
      <c r="A30" s="71" t="s">
        <v>60</v>
      </c>
      <c r="B30" s="56"/>
      <c r="C30" s="56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56">
        <f t="shared" si="0"/>
        <v>0</v>
      </c>
      <c r="O30" s="56">
        <f t="shared" si="3"/>
        <v>0</v>
      </c>
    </row>
    <row r="31" spans="1:15" ht="20.25" customHeight="1" x14ac:dyDescent="0.25">
      <c r="A31" s="71" t="s">
        <v>61</v>
      </c>
      <c r="B31" s="56"/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>
        <f t="shared" si="0"/>
        <v>0</v>
      </c>
      <c r="O31" s="56">
        <f t="shared" si="3"/>
        <v>0</v>
      </c>
    </row>
    <row r="32" spans="1:15" ht="20.25" customHeight="1" x14ac:dyDescent="0.25">
      <c r="A32" s="71" t="s">
        <v>62</v>
      </c>
      <c r="B32" s="56"/>
      <c r="C32" s="56"/>
      <c r="D32" s="56"/>
      <c r="E32" s="56"/>
      <c r="F32" s="56"/>
      <c r="G32" s="56"/>
      <c r="H32" s="56">
        <v>10000</v>
      </c>
      <c r="I32" s="56"/>
      <c r="J32" s="56"/>
      <c r="K32" s="56">
        <v>9</v>
      </c>
      <c r="L32" s="56"/>
      <c r="M32" s="56"/>
      <c r="N32" s="56">
        <f t="shared" si="0"/>
        <v>10009</v>
      </c>
      <c r="O32" s="56">
        <f t="shared" si="3"/>
        <v>5004.5</v>
      </c>
    </row>
    <row r="33" spans="1:15" ht="20.25" customHeight="1" x14ac:dyDescent="0.25">
      <c r="A33" s="71" t="s">
        <v>63</v>
      </c>
      <c r="B33" s="56"/>
      <c r="C33" s="56"/>
      <c r="D33" s="56"/>
      <c r="E33" s="56">
        <v>1</v>
      </c>
      <c r="F33" s="56"/>
      <c r="G33" s="56"/>
      <c r="H33" s="56"/>
      <c r="I33" s="56"/>
      <c r="J33" s="56"/>
      <c r="K33" s="56"/>
      <c r="L33" s="56"/>
      <c r="M33" s="56"/>
      <c r="N33" s="56">
        <f t="shared" si="0"/>
        <v>1</v>
      </c>
      <c r="O33" s="56">
        <f t="shared" si="3"/>
        <v>1</v>
      </c>
    </row>
    <row r="34" spans="1:15" ht="20.25" customHeight="1" x14ac:dyDescent="0.25">
      <c r="A34" s="71" t="s">
        <v>64</v>
      </c>
      <c r="B34" s="56"/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6">
        <f t="shared" si="0"/>
        <v>0</v>
      </c>
      <c r="O34" s="56">
        <f t="shared" si="3"/>
        <v>0</v>
      </c>
    </row>
    <row r="35" spans="1:15" ht="20.25" customHeight="1" x14ac:dyDescent="0.25">
      <c r="A35" s="71" t="s">
        <v>65</v>
      </c>
      <c r="B35" s="56"/>
      <c r="C35" s="56"/>
      <c r="D35" s="56"/>
      <c r="E35" s="56"/>
      <c r="F35" s="56"/>
      <c r="G35" s="56"/>
      <c r="H35" s="56"/>
      <c r="I35" s="56"/>
      <c r="J35" s="56"/>
      <c r="K35" s="56"/>
      <c r="L35" s="56"/>
      <c r="M35" s="56"/>
      <c r="N35" s="56">
        <f t="shared" si="0"/>
        <v>0</v>
      </c>
      <c r="O35" s="56">
        <f t="shared" si="3"/>
        <v>0</v>
      </c>
    </row>
    <row r="36" spans="1:15" s="8" customFormat="1" ht="20.25" customHeight="1" x14ac:dyDescent="0.3">
      <c r="A36" s="71" t="s">
        <v>66</v>
      </c>
      <c r="B36" s="56"/>
      <c r="C36" s="56"/>
      <c r="D36" s="56"/>
      <c r="E36" s="56"/>
      <c r="F36" s="56"/>
      <c r="G36" s="56"/>
      <c r="H36" s="56"/>
      <c r="I36" s="56"/>
      <c r="J36" s="56"/>
      <c r="K36" s="56"/>
      <c r="L36" s="56"/>
      <c r="M36" s="56"/>
      <c r="N36" s="56">
        <f t="shared" si="0"/>
        <v>0</v>
      </c>
      <c r="O36" s="56">
        <f t="shared" si="3"/>
        <v>0</v>
      </c>
    </row>
    <row r="37" spans="1:15" s="8" customFormat="1" ht="27" customHeight="1" x14ac:dyDescent="0.3">
      <c r="A37" s="113" t="s">
        <v>78</v>
      </c>
      <c r="B37" s="114">
        <f t="shared" ref="B37:O37" si="4">SUM(B22:B36)</f>
        <v>7076</v>
      </c>
      <c r="C37" s="114">
        <f t="shared" si="4"/>
        <v>8030</v>
      </c>
      <c r="D37" s="114">
        <f t="shared" si="4"/>
        <v>5146</v>
      </c>
      <c r="E37" s="114">
        <f t="shared" si="4"/>
        <v>460</v>
      </c>
      <c r="F37" s="114">
        <f t="shared" si="4"/>
        <v>129</v>
      </c>
      <c r="G37" s="114">
        <f t="shared" si="4"/>
        <v>8320</v>
      </c>
      <c r="H37" s="114">
        <f t="shared" si="4"/>
        <v>85480</v>
      </c>
      <c r="I37" s="114">
        <f t="shared" si="4"/>
        <v>12000</v>
      </c>
      <c r="J37" s="114">
        <f t="shared" si="4"/>
        <v>1045</v>
      </c>
      <c r="K37" s="114">
        <f t="shared" si="4"/>
        <v>1009</v>
      </c>
      <c r="L37" s="114">
        <f t="shared" si="4"/>
        <v>1000</v>
      </c>
      <c r="M37" s="114">
        <f t="shared" si="4"/>
        <v>0</v>
      </c>
      <c r="N37" s="114">
        <f t="shared" si="4"/>
        <v>129695</v>
      </c>
      <c r="O37" s="166">
        <f t="shared" si="4"/>
        <v>30513.411111111112</v>
      </c>
    </row>
    <row r="38" spans="1:15" s="8" customFormat="1" ht="20.25" customHeight="1" x14ac:dyDescent="0.3">
      <c r="A38" s="49"/>
      <c r="B38" s="50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48"/>
    </row>
    <row r="39" spans="1:15" s="8" customFormat="1" ht="20.25" customHeight="1" x14ac:dyDescent="0.3">
      <c r="A39" s="124" t="s">
        <v>67</v>
      </c>
      <c r="B39" s="50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48"/>
    </row>
    <row r="40" spans="1:15" s="8" customFormat="1" ht="20.25" customHeight="1" x14ac:dyDescent="0.3">
      <c r="A40" s="124"/>
      <c r="B40" s="50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48"/>
    </row>
    <row r="41" spans="1:15" s="8" customFormat="1" ht="20.25" customHeight="1" x14ac:dyDescent="0.3">
      <c r="A41" s="126"/>
      <c r="B41" s="50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48"/>
    </row>
    <row r="42" spans="1:15" ht="26.25" customHeight="1" x14ac:dyDescent="0.25">
      <c r="A42" s="44" t="s">
        <v>33</v>
      </c>
      <c r="B42" s="44" t="s">
        <v>34</v>
      </c>
      <c r="C42" s="44" t="s">
        <v>35</v>
      </c>
      <c r="D42" s="44" t="s">
        <v>36</v>
      </c>
      <c r="E42" s="44" t="s">
        <v>37</v>
      </c>
      <c r="F42" s="44" t="s">
        <v>38</v>
      </c>
      <c r="G42" s="44" t="s">
        <v>39</v>
      </c>
      <c r="H42" s="44" t="s">
        <v>40</v>
      </c>
      <c r="I42" s="44" t="s">
        <v>41</v>
      </c>
      <c r="J42" s="44" t="s">
        <v>42</v>
      </c>
      <c r="K42" s="44" t="s">
        <v>43</v>
      </c>
      <c r="L42" s="44" t="s">
        <v>44</v>
      </c>
      <c r="M42" s="44" t="s">
        <v>45</v>
      </c>
      <c r="N42" s="44" t="s">
        <v>151</v>
      </c>
      <c r="O42" s="72" t="s">
        <v>46</v>
      </c>
    </row>
    <row r="43" spans="1:15" ht="20.25" customHeight="1" x14ac:dyDescent="0.25">
      <c r="A43" s="43" t="s">
        <v>68</v>
      </c>
      <c r="B43" s="56">
        <v>54</v>
      </c>
      <c r="C43" s="56">
        <v>45</v>
      </c>
      <c r="D43" s="56">
        <v>22</v>
      </c>
      <c r="E43" s="56"/>
      <c r="F43" s="56"/>
      <c r="G43" s="56"/>
      <c r="H43" s="56"/>
      <c r="I43" s="56"/>
      <c r="J43" s="56"/>
      <c r="K43" s="56"/>
      <c r="L43" s="56"/>
      <c r="M43" s="56"/>
      <c r="N43" s="56">
        <f t="shared" si="0"/>
        <v>121</v>
      </c>
      <c r="O43" s="56">
        <f t="shared" si="3"/>
        <v>40.333333333333336</v>
      </c>
    </row>
    <row r="44" spans="1:15" ht="20.25" customHeight="1" x14ac:dyDescent="0.25">
      <c r="A44" s="43" t="s">
        <v>69</v>
      </c>
      <c r="B44" s="56"/>
      <c r="C44" s="56"/>
      <c r="D44" s="56"/>
      <c r="E44" s="56">
        <v>100</v>
      </c>
      <c r="F44" s="56"/>
      <c r="G44" s="56"/>
      <c r="H44" s="56"/>
      <c r="I44" s="56"/>
      <c r="J44" s="56"/>
      <c r="K44" s="56">
        <v>11</v>
      </c>
      <c r="L44" s="56"/>
      <c r="M44" s="56"/>
      <c r="N44" s="56">
        <f t="shared" si="0"/>
        <v>111</v>
      </c>
      <c r="O44" s="56">
        <f t="shared" si="3"/>
        <v>55.5</v>
      </c>
    </row>
    <row r="45" spans="1:15" ht="20.25" customHeight="1" x14ac:dyDescent="0.25">
      <c r="A45" s="43" t="s">
        <v>70</v>
      </c>
      <c r="B45" s="56">
        <v>4224</v>
      </c>
      <c r="C45" s="56"/>
      <c r="D45" s="56">
        <v>242</v>
      </c>
      <c r="E45" s="56"/>
      <c r="F45" s="56"/>
      <c r="G45" s="56"/>
      <c r="H45" s="56"/>
      <c r="I45" s="56">
        <v>5435</v>
      </c>
      <c r="J45" s="56"/>
      <c r="K45" s="56"/>
      <c r="L45" s="56"/>
      <c r="M45" s="56"/>
      <c r="N45" s="56">
        <f t="shared" si="0"/>
        <v>9901</v>
      </c>
      <c r="O45" s="56">
        <f t="shared" si="3"/>
        <v>3300.3333333333335</v>
      </c>
    </row>
    <row r="46" spans="1:15" ht="20.25" customHeight="1" x14ac:dyDescent="0.25">
      <c r="A46" s="43" t="s">
        <v>71</v>
      </c>
      <c r="B46" s="56"/>
      <c r="C46" s="56">
        <v>45</v>
      </c>
      <c r="D46" s="56"/>
      <c r="E46" s="56"/>
      <c r="F46" s="56">
        <v>4354</v>
      </c>
      <c r="G46" s="56">
        <v>543</v>
      </c>
      <c r="H46" s="56"/>
      <c r="I46" s="56"/>
      <c r="J46" s="56"/>
      <c r="K46" s="56"/>
      <c r="L46" s="56"/>
      <c r="M46" s="56"/>
      <c r="N46" s="56">
        <f t="shared" si="0"/>
        <v>4942</v>
      </c>
      <c r="O46" s="56">
        <f t="shared" si="3"/>
        <v>1647.3333333333333</v>
      </c>
    </row>
    <row r="47" spans="1:15" ht="20.25" customHeight="1" x14ac:dyDescent="0.25">
      <c r="A47" s="43" t="s">
        <v>72</v>
      </c>
      <c r="B47" s="56"/>
      <c r="C47" s="56"/>
      <c r="D47" s="56"/>
      <c r="E47" s="56">
        <v>2300</v>
      </c>
      <c r="F47" s="56"/>
      <c r="G47" s="56"/>
      <c r="H47" s="56"/>
      <c r="I47" s="56">
        <v>345</v>
      </c>
      <c r="J47" s="56"/>
      <c r="K47" s="56"/>
      <c r="L47" s="56"/>
      <c r="M47" s="56"/>
      <c r="N47" s="56">
        <f t="shared" si="0"/>
        <v>2645</v>
      </c>
      <c r="O47" s="56">
        <f t="shared" si="3"/>
        <v>1322.5</v>
      </c>
    </row>
    <row r="48" spans="1:15" ht="20.25" customHeight="1" x14ac:dyDescent="0.25">
      <c r="A48" s="43" t="s">
        <v>73</v>
      </c>
      <c r="B48" s="56">
        <v>454</v>
      </c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>
        <f t="shared" si="0"/>
        <v>454</v>
      </c>
      <c r="O48" s="56">
        <f t="shared" si="3"/>
        <v>454</v>
      </c>
    </row>
    <row r="49" spans="1:15" ht="20.25" customHeight="1" x14ac:dyDescent="0.25">
      <c r="A49" s="43" t="s">
        <v>74</v>
      </c>
      <c r="B49" s="56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>
        <f t="shared" si="0"/>
        <v>0</v>
      </c>
      <c r="O49" s="56">
        <f t="shared" si="3"/>
        <v>0</v>
      </c>
    </row>
    <row r="50" spans="1:15" ht="20.25" customHeight="1" x14ac:dyDescent="0.25">
      <c r="A50" s="43" t="s">
        <v>75</v>
      </c>
      <c r="B50" s="56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>
        <f t="shared" si="0"/>
        <v>0</v>
      </c>
      <c r="O50" s="56">
        <f t="shared" si="3"/>
        <v>0</v>
      </c>
    </row>
    <row r="51" spans="1:15" s="8" customFormat="1" ht="20.25" customHeight="1" x14ac:dyDescent="0.3">
      <c r="A51" s="43" t="s">
        <v>76</v>
      </c>
      <c r="B51" s="56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>
        <f t="shared" si="0"/>
        <v>0</v>
      </c>
      <c r="O51" s="56">
        <f t="shared" si="3"/>
        <v>0</v>
      </c>
    </row>
    <row r="52" spans="1:15" ht="31.5" customHeight="1" x14ac:dyDescent="0.25">
      <c r="A52" s="113" t="s">
        <v>79</v>
      </c>
      <c r="B52" s="114">
        <f>SUM(B43:B51)</f>
        <v>4732</v>
      </c>
      <c r="C52" s="114">
        <f t="shared" ref="C52:O52" si="5">SUM(C43:C51)</f>
        <v>90</v>
      </c>
      <c r="D52" s="114">
        <f t="shared" si="5"/>
        <v>264</v>
      </c>
      <c r="E52" s="114">
        <f t="shared" si="5"/>
        <v>2400</v>
      </c>
      <c r="F52" s="114">
        <f t="shared" si="5"/>
        <v>4354</v>
      </c>
      <c r="G52" s="114">
        <f t="shared" si="5"/>
        <v>543</v>
      </c>
      <c r="H52" s="114">
        <f t="shared" si="5"/>
        <v>0</v>
      </c>
      <c r="I52" s="114">
        <f t="shared" si="5"/>
        <v>5780</v>
      </c>
      <c r="J52" s="114">
        <f t="shared" si="5"/>
        <v>0</v>
      </c>
      <c r="K52" s="114">
        <f t="shared" si="5"/>
        <v>11</v>
      </c>
      <c r="L52" s="114">
        <f t="shared" si="5"/>
        <v>0</v>
      </c>
      <c r="M52" s="114">
        <f t="shared" si="5"/>
        <v>0</v>
      </c>
      <c r="N52" s="114">
        <f t="shared" si="5"/>
        <v>18174</v>
      </c>
      <c r="O52" s="166">
        <f t="shared" si="5"/>
        <v>6820</v>
      </c>
    </row>
    <row r="53" spans="1:15" ht="20.25" customHeight="1" x14ac:dyDescent="0.25"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5"/>
    </row>
    <row r="54" spans="1:15" ht="20.25" customHeight="1" x14ac:dyDescent="0.25">
      <c r="A54" s="124" t="s">
        <v>149</v>
      </c>
      <c r="B54" s="54"/>
      <c r="C54" s="54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5"/>
    </row>
    <row r="55" spans="1:15" s="8" customFormat="1" ht="20.25" customHeight="1" x14ac:dyDescent="0.3">
      <c r="A55" s="124"/>
      <c r="B55" s="54"/>
      <c r="C55" s="54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</row>
    <row r="56" spans="1:15" s="52" customFormat="1" ht="30" customHeight="1" x14ac:dyDescent="0.35">
      <c r="A56" s="115" t="s">
        <v>80</v>
      </c>
      <c r="B56" s="114">
        <f t="shared" ref="B56:O56" si="6">B37+B52</f>
        <v>11808</v>
      </c>
      <c r="C56" s="114">
        <f t="shared" si="6"/>
        <v>8120</v>
      </c>
      <c r="D56" s="114">
        <f t="shared" si="6"/>
        <v>5410</v>
      </c>
      <c r="E56" s="114">
        <f t="shared" si="6"/>
        <v>2860</v>
      </c>
      <c r="F56" s="114">
        <f t="shared" si="6"/>
        <v>4483</v>
      </c>
      <c r="G56" s="114">
        <f t="shared" si="6"/>
        <v>8863</v>
      </c>
      <c r="H56" s="114">
        <f t="shared" si="6"/>
        <v>85480</v>
      </c>
      <c r="I56" s="114">
        <f t="shared" si="6"/>
        <v>17780</v>
      </c>
      <c r="J56" s="114">
        <f t="shared" si="6"/>
        <v>1045</v>
      </c>
      <c r="K56" s="114">
        <f t="shared" si="6"/>
        <v>1020</v>
      </c>
      <c r="L56" s="114">
        <f t="shared" si="6"/>
        <v>1000</v>
      </c>
      <c r="M56" s="114">
        <f t="shared" si="6"/>
        <v>0</v>
      </c>
      <c r="N56" s="114">
        <f t="shared" si="6"/>
        <v>147869</v>
      </c>
      <c r="O56" s="114">
        <f t="shared" si="6"/>
        <v>37333.411111111112</v>
      </c>
    </row>
    <row r="57" spans="1:15" ht="20.25" customHeight="1" x14ac:dyDescent="0.25"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</row>
    <row r="58" spans="1:15" ht="20.25" customHeight="1" x14ac:dyDescent="0.25">
      <c r="A58" s="124" t="s">
        <v>150</v>
      </c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</row>
    <row r="59" spans="1:15" s="8" customFormat="1" ht="20.25" customHeight="1" x14ac:dyDescent="0.3">
      <c r="A59" s="124"/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</row>
    <row r="60" spans="1:15" s="52" customFormat="1" ht="32.25" customHeight="1" x14ac:dyDescent="0.35">
      <c r="A60" s="44" t="s">
        <v>89</v>
      </c>
      <c r="B60" s="51">
        <f t="shared" ref="B60:O60" si="7">B16-B56</f>
        <v>413761</v>
      </c>
      <c r="C60" s="51">
        <f t="shared" si="7"/>
        <v>40612</v>
      </c>
      <c r="D60" s="51">
        <f t="shared" si="7"/>
        <v>28603</v>
      </c>
      <c r="E60" s="51">
        <f t="shared" si="7"/>
        <v>6768</v>
      </c>
      <c r="F60" s="51">
        <f t="shared" si="7"/>
        <v>-2397</v>
      </c>
      <c r="G60" s="51">
        <f t="shared" si="7"/>
        <v>-4112</v>
      </c>
      <c r="H60" s="51">
        <f t="shared" si="7"/>
        <v>-75388</v>
      </c>
      <c r="I60" s="51">
        <f t="shared" si="7"/>
        <v>-1006</v>
      </c>
      <c r="J60" s="51">
        <f t="shared" si="7"/>
        <v>99143</v>
      </c>
      <c r="K60" s="51">
        <f t="shared" si="7"/>
        <v>-221</v>
      </c>
      <c r="L60" s="51">
        <f t="shared" si="7"/>
        <v>-400</v>
      </c>
      <c r="M60" s="51">
        <f t="shared" si="7"/>
        <v>10921</v>
      </c>
      <c r="N60" s="51">
        <f t="shared" si="7"/>
        <v>516284</v>
      </c>
      <c r="O60" s="57">
        <f t="shared" si="7"/>
        <v>67417.005555555559</v>
      </c>
    </row>
  </sheetData>
  <mergeCells count="5">
    <mergeCell ref="A54:A55"/>
    <mergeCell ref="A58:A59"/>
    <mergeCell ref="A6:A8"/>
    <mergeCell ref="A18:A20"/>
    <mergeCell ref="A39:A4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0A317-AB27-4CA9-8D7F-0E40E1BDE87A}">
  <dimension ref="A4:T37"/>
  <sheetViews>
    <sheetView showGridLines="0" workbookViewId="0">
      <selection activeCell="D12" sqref="D12"/>
    </sheetView>
  </sheetViews>
  <sheetFormatPr defaultRowHeight="15" x14ac:dyDescent="0.25"/>
  <cols>
    <col min="1" max="1" width="9.42578125" customWidth="1"/>
    <col min="2" max="2" width="43.42578125" customWidth="1"/>
    <col min="3" max="3" width="37.42578125" customWidth="1"/>
    <col min="4" max="4" width="113.28515625" customWidth="1"/>
    <col min="5" max="5" width="24" customWidth="1"/>
    <col min="20" max="20" width="0" hidden="1" customWidth="1"/>
  </cols>
  <sheetData>
    <row r="4" spans="1:20" ht="23.25" x14ac:dyDescent="0.25">
      <c r="A4" s="127" t="s">
        <v>81</v>
      </c>
      <c r="B4" s="127"/>
      <c r="C4" s="127"/>
      <c r="D4" s="127"/>
    </row>
    <row r="5" spans="1:20" ht="28.5" customHeight="1" x14ac:dyDescent="0.25">
      <c r="A5" s="3"/>
      <c r="B5" s="4" t="s">
        <v>154</v>
      </c>
      <c r="C5" s="4" t="s">
        <v>155</v>
      </c>
      <c r="D5" s="4" t="s">
        <v>156</v>
      </c>
    </row>
    <row r="6" spans="1:20" ht="22.5" customHeight="1" x14ac:dyDescent="0.25">
      <c r="A6" s="17">
        <v>1</v>
      </c>
      <c r="B6" s="18" t="s">
        <v>7</v>
      </c>
      <c r="C6" s="24" t="s">
        <v>95</v>
      </c>
      <c r="D6" s="19"/>
      <c r="T6" t="s">
        <v>95</v>
      </c>
    </row>
    <row r="7" spans="1:20" ht="15.75" x14ac:dyDescent="0.25">
      <c r="A7" s="17">
        <v>2</v>
      </c>
      <c r="B7" s="18" t="s">
        <v>8</v>
      </c>
      <c r="C7" s="24" t="s">
        <v>96</v>
      </c>
      <c r="D7" s="19"/>
      <c r="T7" t="s">
        <v>96</v>
      </c>
    </row>
    <row r="8" spans="1:20" ht="15.75" x14ac:dyDescent="0.25">
      <c r="A8" s="17">
        <v>3</v>
      </c>
      <c r="B8" s="18" t="s">
        <v>9</v>
      </c>
      <c r="C8" s="24" t="s">
        <v>95</v>
      </c>
      <c r="D8" s="19"/>
    </row>
    <row r="9" spans="1:20" ht="15.75" x14ac:dyDescent="0.25">
      <c r="A9" s="17">
        <v>4</v>
      </c>
      <c r="B9" s="18" t="s">
        <v>10</v>
      </c>
      <c r="C9" s="24" t="s">
        <v>96</v>
      </c>
      <c r="D9" s="19"/>
    </row>
    <row r="10" spans="1:20" ht="15.75" x14ac:dyDescent="0.25">
      <c r="A10" s="17">
        <v>5</v>
      </c>
      <c r="B10" s="18" t="s">
        <v>11</v>
      </c>
      <c r="C10" s="24" t="s">
        <v>96</v>
      </c>
      <c r="D10" s="19"/>
    </row>
    <row r="11" spans="1:20" ht="15.75" x14ac:dyDescent="0.25">
      <c r="A11" s="17">
        <v>6</v>
      </c>
      <c r="B11" s="18" t="s">
        <v>12</v>
      </c>
      <c r="C11" s="24" t="s">
        <v>96</v>
      </c>
      <c r="D11" s="19"/>
    </row>
    <row r="12" spans="1:20" ht="15.75" x14ac:dyDescent="0.25">
      <c r="A12" s="17">
        <v>7</v>
      </c>
      <c r="B12" s="18" t="s">
        <v>13</v>
      </c>
      <c r="C12" s="24" t="s">
        <v>95</v>
      </c>
      <c r="D12" s="19"/>
    </row>
    <row r="13" spans="1:20" ht="15.75" x14ac:dyDescent="0.25">
      <c r="A13" s="17">
        <v>8</v>
      </c>
      <c r="B13" s="18" t="s">
        <v>14</v>
      </c>
      <c r="C13" s="24" t="s">
        <v>95</v>
      </c>
      <c r="D13" s="19"/>
    </row>
    <row r="14" spans="1:20" ht="15.75" x14ac:dyDescent="0.25">
      <c r="A14" s="17">
        <v>9</v>
      </c>
      <c r="B14" s="18" t="s">
        <v>15</v>
      </c>
      <c r="C14" s="24" t="s">
        <v>96</v>
      </c>
      <c r="D14" s="19"/>
    </row>
    <row r="15" spans="1:20" ht="15.75" x14ac:dyDescent="0.25">
      <c r="A15" s="17">
        <v>10</v>
      </c>
      <c r="B15" s="18" t="s">
        <v>16</v>
      </c>
      <c r="C15" s="24"/>
      <c r="D15" s="19"/>
    </row>
    <row r="16" spans="1:20" ht="15.75" x14ac:dyDescent="0.25">
      <c r="A16" s="17">
        <v>11</v>
      </c>
      <c r="B16" s="18"/>
      <c r="C16" s="24"/>
      <c r="D16" s="102"/>
    </row>
    <row r="17" spans="1:4" ht="15.75" x14ac:dyDescent="0.25">
      <c r="A17" s="17">
        <v>12</v>
      </c>
      <c r="B17" s="18"/>
      <c r="C17" s="24"/>
      <c r="D17" s="102"/>
    </row>
    <row r="18" spans="1:4" ht="15.75" x14ac:dyDescent="0.25">
      <c r="A18" s="17">
        <v>13</v>
      </c>
      <c r="B18" s="18"/>
      <c r="C18" s="24"/>
      <c r="D18" s="102"/>
    </row>
    <row r="19" spans="1:4" ht="15.75" x14ac:dyDescent="0.25">
      <c r="A19" s="17">
        <v>14</v>
      </c>
      <c r="B19" s="18"/>
      <c r="C19" s="24"/>
      <c r="D19" s="102"/>
    </row>
    <row r="20" spans="1:4" ht="15.75" x14ac:dyDescent="0.25">
      <c r="A20" s="17">
        <v>15</v>
      </c>
      <c r="B20" s="18"/>
      <c r="C20" s="24"/>
      <c r="D20" s="102"/>
    </row>
    <row r="21" spans="1:4" ht="15.75" x14ac:dyDescent="0.25">
      <c r="A21" s="17">
        <v>16</v>
      </c>
      <c r="B21" s="18"/>
      <c r="C21" s="24"/>
      <c r="D21" s="102"/>
    </row>
    <row r="22" spans="1:4" s="29" customFormat="1" ht="15.75" x14ac:dyDescent="0.25">
      <c r="A22" s="17">
        <v>17</v>
      </c>
      <c r="B22" s="18"/>
      <c r="C22" s="24"/>
      <c r="D22" s="102"/>
    </row>
    <row r="23" spans="1:4" s="29" customFormat="1" ht="15.75" x14ac:dyDescent="0.25">
      <c r="A23" s="17">
        <v>18</v>
      </c>
      <c r="B23" s="18"/>
      <c r="C23" s="24"/>
      <c r="D23" s="102"/>
    </row>
    <row r="24" spans="1:4" s="29" customFormat="1" ht="15.75" x14ac:dyDescent="0.25">
      <c r="A24" s="17">
        <v>19</v>
      </c>
      <c r="B24" s="18"/>
      <c r="C24" s="24"/>
      <c r="D24" s="102"/>
    </row>
    <row r="25" spans="1:4" s="29" customFormat="1" ht="15.75" x14ac:dyDescent="0.25">
      <c r="A25" s="17">
        <v>20</v>
      </c>
      <c r="B25" s="18"/>
      <c r="C25" s="24"/>
      <c r="D25" s="102"/>
    </row>
    <row r="26" spans="1:4" s="29" customFormat="1" ht="15.75" x14ac:dyDescent="0.25">
      <c r="A26" s="17">
        <v>21</v>
      </c>
      <c r="B26" s="18"/>
      <c r="C26" s="24"/>
      <c r="D26" s="102"/>
    </row>
    <row r="27" spans="1:4" s="29" customFormat="1" ht="15.75" x14ac:dyDescent="0.25">
      <c r="A27" s="17">
        <v>22</v>
      </c>
      <c r="B27" s="18"/>
      <c r="C27" s="24"/>
      <c r="D27" s="102"/>
    </row>
    <row r="28" spans="1:4" ht="15.75" x14ac:dyDescent="0.25">
      <c r="A28" s="17">
        <v>23</v>
      </c>
      <c r="B28" s="18"/>
      <c r="C28" s="24"/>
      <c r="D28" s="102"/>
    </row>
    <row r="29" spans="1:4" ht="15.75" x14ac:dyDescent="0.25">
      <c r="A29" s="17">
        <v>24</v>
      </c>
      <c r="B29" s="18"/>
      <c r="C29" s="24"/>
      <c r="D29" s="102"/>
    </row>
    <row r="30" spans="1:4" ht="15.75" x14ac:dyDescent="0.25">
      <c r="A30" s="17">
        <v>25</v>
      </c>
      <c r="B30" s="18"/>
      <c r="C30" s="24"/>
      <c r="D30" s="102"/>
    </row>
    <row r="31" spans="1:4" ht="15.75" x14ac:dyDescent="0.25">
      <c r="A31" s="17">
        <v>26</v>
      </c>
      <c r="B31" s="18"/>
      <c r="C31" s="24"/>
      <c r="D31" s="102"/>
    </row>
    <row r="32" spans="1:4" ht="15.75" x14ac:dyDescent="0.25">
      <c r="A32" s="17">
        <v>27</v>
      </c>
      <c r="B32" s="18"/>
      <c r="C32" s="24"/>
      <c r="D32" s="102"/>
    </row>
    <row r="33" spans="1:4" ht="15.75" x14ac:dyDescent="0.25">
      <c r="A33" s="17">
        <v>28</v>
      </c>
      <c r="B33" s="18"/>
      <c r="C33" s="24"/>
      <c r="D33" s="102"/>
    </row>
    <row r="34" spans="1:4" ht="15.75" x14ac:dyDescent="0.25">
      <c r="A34" s="17">
        <v>29</v>
      </c>
      <c r="B34" s="18"/>
      <c r="C34" s="24"/>
      <c r="D34" s="102"/>
    </row>
    <row r="35" spans="1:4" ht="15.75" x14ac:dyDescent="0.25">
      <c r="A35" s="17">
        <v>30</v>
      </c>
      <c r="B35" s="18"/>
      <c r="C35" s="24"/>
      <c r="D35" s="102"/>
    </row>
    <row r="36" spans="1:4" ht="15.75" x14ac:dyDescent="0.25">
      <c r="A36" s="17">
        <v>31</v>
      </c>
      <c r="B36" s="18"/>
      <c r="C36" s="24"/>
      <c r="D36" s="102"/>
    </row>
    <row r="37" spans="1:4" x14ac:dyDescent="0.25">
      <c r="A37" s="103"/>
    </row>
  </sheetData>
  <mergeCells count="1">
    <mergeCell ref="A4:D4"/>
  </mergeCells>
  <dataValidations count="1">
    <dataValidation type="list" allowBlank="1" showInputMessage="1" showErrorMessage="1" sqref="C6:C36" xr:uid="{E3CECF8B-81EC-43B1-A48E-8090D9F5B118}">
      <formula1>$T$6:$T$7</formula1>
    </dataValidation>
  </dataValidation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5C20E-7320-48A0-A6D5-35AFC15FA658}">
  <dimension ref="A2:E27"/>
  <sheetViews>
    <sheetView showGridLines="0" workbookViewId="0">
      <selection activeCell="G5" sqref="G5"/>
    </sheetView>
  </sheetViews>
  <sheetFormatPr defaultColWidth="15.28515625" defaultRowHeight="42.75" customHeight="1" x14ac:dyDescent="0.25"/>
  <cols>
    <col min="1" max="1" width="7" customWidth="1"/>
    <col min="2" max="2" width="54.140625" customWidth="1"/>
    <col min="3" max="3" width="70.42578125" customWidth="1"/>
    <col min="4" max="4" width="56.140625" customWidth="1"/>
  </cols>
  <sheetData>
    <row r="2" spans="1:5" ht="42.75" customHeight="1" x14ac:dyDescent="0.25">
      <c r="A2" s="128" t="s">
        <v>82</v>
      </c>
      <c r="B2" s="128"/>
      <c r="C2" s="128"/>
      <c r="D2" s="128"/>
      <c r="E2" s="5"/>
    </row>
    <row r="3" spans="1:5" ht="10.5" customHeight="1" x14ac:dyDescent="0.25">
      <c r="A3" s="6"/>
      <c r="B3" s="6"/>
      <c r="C3" s="6"/>
      <c r="D3" s="5"/>
      <c r="E3" s="5"/>
    </row>
    <row r="4" spans="1:5" ht="24" customHeight="1" x14ac:dyDescent="0.25">
      <c r="A4" s="58"/>
      <c r="B4" s="59" t="s">
        <v>157</v>
      </c>
      <c r="C4" s="59" t="s">
        <v>158</v>
      </c>
      <c r="D4" s="59" t="s">
        <v>159</v>
      </c>
      <c r="E4" s="5"/>
    </row>
    <row r="5" spans="1:5" ht="42.75" customHeight="1" x14ac:dyDescent="0.25">
      <c r="A5" s="13">
        <v>1</v>
      </c>
      <c r="B5" s="88" t="s">
        <v>160</v>
      </c>
      <c r="C5" s="89" t="s">
        <v>170</v>
      </c>
      <c r="D5" s="89" t="s">
        <v>180</v>
      </c>
    </row>
    <row r="6" spans="1:5" ht="42.75" customHeight="1" x14ac:dyDescent="0.25">
      <c r="A6" s="13">
        <v>2</v>
      </c>
      <c r="B6" s="88" t="s">
        <v>161</v>
      </c>
      <c r="C6" s="89" t="s">
        <v>171</v>
      </c>
      <c r="D6" s="89" t="s">
        <v>181</v>
      </c>
    </row>
    <row r="7" spans="1:5" ht="42.75" customHeight="1" x14ac:dyDescent="0.25">
      <c r="A7" s="13">
        <v>3</v>
      </c>
      <c r="B7" s="88" t="s">
        <v>162</v>
      </c>
      <c r="C7" s="89" t="s">
        <v>172</v>
      </c>
      <c r="D7" s="89" t="s">
        <v>182</v>
      </c>
    </row>
    <row r="8" spans="1:5" ht="42.75" customHeight="1" x14ac:dyDescent="0.25">
      <c r="A8" s="13">
        <v>4</v>
      </c>
      <c r="B8" s="88" t="s">
        <v>163</v>
      </c>
      <c r="C8" s="89" t="s">
        <v>173</v>
      </c>
      <c r="D8" s="89" t="s">
        <v>183</v>
      </c>
    </row>
    <row r="9" spans="1:5" ht="42.75" customHeight="1" x14ac:dyDescent="0.25">
      <c r="A9" s="13">
        <v>5</v>
      </c>
      <c r="B9" s="88" t="s">
        <v>164</v>
      </c>
      <c r="C9" s="89" t="s">
        <v>174</v>
      </c>
      <c r="D9" s="89" t="s">
        <v>184</v>
      </c>
    </row>
    <row r="10" spans="1:5" ht="42.75" customHeight="1" x14ac:dyDescent="0.25">
      <c r="A10" s="13">
        <v>6</v>
      </c>
      <c r="B10" s="88" t="s">
        <v>165</v>
      </c>
      <c r="C10" s="89" t="s">
        <v>175</v>
      </c>
      <c r="D10" s="89" t="s">
        <v>185</v>
      </c>
    </row>
    <row r="11" spans="1:5" ht="42.75" customHeight="1" x14ac:dyDescent="0.25">
      <c r="A11" s="13">
        <v>7</v>
      </c>
      <c r="B11" s="88" t="s">
        <v>166</v>
      </c>
      <c r="C11" s="89" t="s">
        <v>176</v>
      </c>
      <c r="D11" s="89" t="s">
        <v>186</v>
      </c>
    </row>
    <row r="12" spans="1:5" ht="42.75" customHeight="1" x14ac:dyDescent="0.25">
      <c r="A12" s="13">
        <v>8</v>
      </c>
      <c r="B12" s="88" t="s">
        <v>167</v>
      </c>
      <c r="C12" s="89" t="s">
        <v>177</v>
      </c>
      <c r="D12" s="89" t="s">
        <v>187</v>
      </c>
    </row>
    <row r="13" spans="1:5" ht="42.75" customHeight="1" x14ac:dyDescent="0.25">
      <c r="A13" s="13">
        <v>9</v>
      </c>
      <c r="B13" s="88" t="s">
        <v>168</v>
      </c>
      <c r="C13" s="89" t="s">
        <v>178</v>
      </c>
      <c r="D13" s="89" t="s">
        <v>188</v>
      </c>
    </row>
    <row r="14" spans="1:5" ht="42.75" customHeight="1" x14ac:dyDescent="0.25">
      <c r="A14" s="13">
        <v>10</v>
      </c>
      <c r="B14" s="88" t="s">
        <v>169</v>
      </c>
      <c r="C14" s="89" t="s">
        <v>179</v>
      </c>
      <c r="D14" s="89" t="s">
        <v>189</v>
      </c>
    </row>
    <row r="15" spans="1:5" ht="42.75" customHeight="1" x14ac:dyDescent="0.25">
      <c r="B15" s="9"/>
    </row>
    <row r="16" spans="1:5" ht="42.75" customHeight="1" x14ac:dyDescent="0.25">
      <c r="B16" s="9"/>
    </row>
    <row r="17" spans="2:2" ht="42.75" customHeight="1" x14ac:dyDescent="0.25">
      <c r="B17" s="9"/>
    </row>
    <row r="18" spans="2:2" ht="42.75" customHeight="1" x14ac:dyDescent="0.25">
      <c r="B18" s="9"/>
    </row>
    <row r="19" spans="2:2" ht="42.75" customHeight="1" x14ac:dyDescent="0.25">
      <c r="B19" s="9"/>
    </row>
    <row r="20" spans="2:2" ht="42.75" customHeight="1" x14ac:dyDescent="0.25">
      <c r="B20" s="9"/>
    </row>
    <row r="21" spans="2:2" ht="42.75" customHeight="1" x14ac:dyDescent="0.25">
      <c r="B21" s="9"/>
    </row>
    <row r="22" spans="2:2" ht="42.75" customHeight="1" x14ac:dyDescent="0.25">
      <c r="B22" s="9"/>
    </row>
    <row r="23" spans="2:2" ht="42.75" customHeight="1" x14ac:dyDescent="0.25">
      <c r="B23" s="9"/>
    </row>
    <row r="24" spans="2:2" ht="42.75" customHeight="1" x14ac:dyDescent="0.25">
      <c r="B24" s="9"/>
    </row>
    <row r="25" spans="2:2" ht="42.75" customHeight="1" x14ac:dyDescent="0.25">
      <c r="B25" s="9"/>
    </row>
    <row r="26" spans="2:2" ht="42.75" customHeight="1" x14ac:dyDescent="0.25">
      <c r="B26" s="9"/>
    </row>
    <row r="27" spans="2:2" ht="42.75" customHeight="1" x14ac:dyDescent="0.25">
      <c r="B27" s="9"/>
    </row>
  </sheetData>
  <mergeCells count="1">
    <mergeCell ref="A2:D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0DA59-F1C9-49A2-8FA9-87EE4012FBF9}">
  <sheetPr codeName="Sheet1"/>
  <dimension ref="A2:X63"/>
  <sheetViews>
    <sheetView showGridLines="0" zoomScale="85" zoomScaleNormal="85" workbookViewId="0"/>
  </sheetViews>
  <sheetFormatPr defaultColWidth="19.7109375" defaultRowHeight="27.75" customHeight="1" x14ac:dyDescent="0.25"/>
  <cols>
    <col min="2" max="2" width="19.7109375" style="30"/>
    <col min="3" max="3" width="19.7109375" style="31"/>
    <col min="4" max="4" width="19.7109375" style="30"/>
    <col min="5" max="5" width="22.42578125" style="30" bestFit="1" customWidth="1"/>
    <col min="6" max="6" width="19.7109375" style="41"/>
    <col min="7" max="7" width="27.42578125" style="30" bestFit="1" customWidth="1"/>
    <col min="8" max="8" width="26.42578125" style="30" customWidth="1"/>
    <col min="9" max="9" width="30.42578125" style="30" customWidth="1"/>
    <col min="20" max="20" width="19.7109375" customWidth="1"/>
  </cols>
  <sheetData>
    <row r="2" spans="1:24" ht="2.25" customHeight="1" x14ac:dyDescent="0.25">
      <c r="T2" s="32" t="s">
        <v>113</v>
      </c>
      <c r="U2" s="33" t="s">
        <v>114</v>
      </c>
      <c r="V2" s="33" t="s">
        <v>116</v>
      </c>
      <c r="W2" s="33" t="s">
        <v>117</v>
      </c>
      <c r="X2" s="33" t="s">
        <v>134</v>
      </c>
    </row>
    <row r="3" spans="1:24" ht="27.75" customHeight="1" x14ac:dyDescent="0.25">
      <c r="T3" t="s">
        <v>119</v>
      </c>
      <c r="U3" t="s">
        <v>120</v>
      </c>
      <c r="V3" t="s">
        <v>121</v>
      </c>
      <c r="W3" t="s">
        <v>122</v>
      </c>
      <c r="X3" t="s">
        <v>95</v>
      </c>
    </row>
    <row r="4" spans="1:24" ht="27.75" customHeight="1" x14ac:dyDescent="0.25">
      <c r="A4" s="129" t="s">
        <v>110</v>
      </c>
      <c r="B4" s="130"/>
      <c r="C4" s="130"/>
      <c r="D4" s="130"/>
      <c r="E4" s="130"/>
      <c r="F4" s="130"/>
      <c r="G4" s="130"/>
      <c r="H4" s="130"/>
      <c r="I4" s="130"/>
      <c r="T4" t="s">
        <v>124</v>
      </c>
      <c r="U4" t="s">
        <v>125</v>
      </c>
      <c r="V4" t="s">
        <v>126</v>
      </c>
      <c r="W4" t="s">
        <v>132</v>
      </c>
      <c r="X4" t="s">
        <v>96</v>
      </c>
    </row>
    <row r="5" spans="1:24" s="62" customFormat="1" ht="27.75" customHeight="1" x14ac:dyDescent="0.25">
      <c r="A5" s="64" t="s">
        <v>153</v>
      </c>
      <c r="B5" s="60" t="s">
        <v>111</v>
      </c>
      <c r="C5" s="61" t="s">
        <v>112</v>
      </c>
      <c r="D5" s="60" t="s">
        <v>113</v>
      </c>
      <c r="E5" s="60" t="s">
        <v>114</v>
      </c>
      <c r="F5" s="60" t="s">
        <v>115</v>
      </c>
      <c r="G5" s="60" t="s">
        <v>116</v>
      </c>
      <c r="H5" s="60" t="s">
        <v>117</v>
      </c>
      <c r="I5" s="60" t="s">
        <v>118</v>
      </c>
      <c r="T5" s="62" t="s">
        <v>128</v>
      </c>
      <c r="U5" t="s">
        <v>129</v>
      </c>
      <c r="V5" t="s">
        <v>130</v>
      </c>
      <c r="W5" t="s">
        <v>133</v>
      </c>
      <c r="X5"/>
    </row>
    <row r="6" spans="1:24" ht="27.75" customHeight="1" x14ac:dyDescent="0.25">
      <c r="A6" s="34">
        <v>1</v>
      </c>
      <c r="B6" s="35" t="s">
        <v>95</v>
      </c>
      <c r="C6" s="37">
        <v>45817</v>
      </c>
      <c r="D6" s="38" t="s">
        <v>119</v>
      </c>
      <c r="E6" s="37" t="s">
        <v>120</v>
      </c>
      <c r="F6" s="42">
        <v>150</v>
      </c>
      <c r="G6" s="37" t="s">
        <v>121</v>
      </c>
      <c r="H6" s="38" t="s">
        <v>122</v>
      </c>
      <c r="I6" s="37" t="s">
        <v>123</v>
      </c>
      <c r="P6" t="str" cm="1">
        <f t="array" ref="P6:P9">_xlfn.UNIQUE(E6:E57)</f>
        <v>T-Mobile</v>
      </c>
      <c r="Q6">
        <f>SUMIF(E6:E57,P6,F6:F57)</f>
        <v>150</v>
      </c>
    </row>
    <row r="7" spans="1:24" ht="27.75" customHeight="1" x14ac:dyDescent="0.25">
      <c r="A7" s="36">
        <v>2</v>
      </c>
      <c r="B7" s="35" t="s">
        <v>95</v>
      </c>
      <c r="C7" s="37">
        <v>45821</v>
      </c>
      <c r="D7" s="38" t="s">
        <v>124</v>
      </c>
      <c r="E7" s="37" t="s">
        <v>125</v>
      </c>
      <c r="F7" s="42">
        <v>24.99</v>
      </c>
      <c r="G7" s="37" t="s">
        <v>126</v>
      </c>
      <c r="H7" s="38" t="s">
        <v>122</v>
      </c>
      <c r="I7" s="37" t="s">
        <v>127</v>
      </c>
      <c r="P7" t="str">
        <v>Netflix</v>
      </c>
      <c r="Q7" s="29">
        <f>SUMIF(E7:E58,P7,F7:F58)</f>
        <v>24.99</v>
      </c>
    </row>
    <row r="8" spans="1:24" ht="27.75" customHeight="1" x14ac:dyDescent="0.25">
      <c r="A8" s="36">
        <v>3</v>
      </c>
      <c r="B8" s="35" t="s">
        <v>96</v>
      </c>
      <c r="C8" s="37">
        <v>45839</v>
      </c>
      <c r="D8" s="38" t="s">
        <v>128</v>
      </c>
      <c r="E8" s="37" t="s">
        <v>129</v>
      </c>
      <c r="F8" s="42">
        <v>231.56</v>
      </c>
      <c r="G8" s="37" t="s">
        <v>130</v>
      </c>
      <c r="H8" s="38" t="s">
        <v>122</v>
      </c>
      <c r="I8" s="37" t="s">
        <v>131</v>
      </c>
      <c r="P8" t="str">
        <v>Outschool</v>
      </c>
      <c r="Q8" s="29">
        <f>SUMIF(E8:E59,P8,F8:F59)</f>
        <v>231.56</v>
      </c>
    </row>
    <row r="9" spans="1:24" ht="27.75" customHeight="1" x14ac:dyDescent="0.25">
      <c r="A9" s="36">
        <v>4</v>
      </c>
      <c r="B9" s="35"/>
      <c r="C9" s="37"/>
      <c r="D9" s="38"/>
      <c r="E9" s="37"/>
      <c r="F9" s="42"/>
      <c r="G9" s="37"/>
      <c r="H9" s="38"/>
      <c r="I9" s="37"/>
      <c r="P9">
        <v>0</v>
      </c>
      <c r="Q9" s="29">
        <f>SUMIF(E9:E60,P9,F9:F60)</f>
        <v>0</v>
      </c>
    </row>
    <row r="10" spans="1:24" ht="27.75" customHeight="1" x14ac:dyDescent="0.25">
      <c r="A10" s="36">
        <v>5</v>
      </c>
      <c r="B10" s="35"/>
      <c r="C10" s="37"/>
      <c r="D10" s="38"/>
      <c r="E10" s="37"/>
      <c r="F10" s="42"/>
      <c r="G10" s="37"/>
      <c r="H10" s="38"/>
      <c r="I10" s="37"/>
    </row>
    <row r="11" spans="1:24" ht="27.75" customHeight="1" x14ac:dyDescent="0.25">
      <c r="A11" s="36">
        <v>6</v>
      </c>
      <c r="B11" s="35"/>
      <c r="C11" s="37"/>
      <c r="D11" s="38"/>
      <c r="E11" s="37"/>
      <c r="F11" s="42"/>
      <c r="G11" s="37"/>
      <c r="H11" s="38"/>
      <c r="I11" s="37"/>
      <c r="P11" t="str" cm="1">
        <f t="array" ref="P11:P14">_xlfn.UNIQUE(D6:D57)</f>
        <v>Mobile</v>
      </c>
      <c r="Q11" s="29">
        <f>SUMIF(D6:D62,P11,F6:F62)</f>
        <v>150</v>
      </c>
    </row>
    <row r="12" spans="1:24" ht="27.75" customHeight="1" x14ac:dyDescent="0.25">
      <c r="A12" s="36">
        <v>7</v>
      </c>
      <c r="B12" s="35"/>
      <c r="C12" s="37"/>
      <c r="D12" s="38"/>
      <c r="E12" s="37"/>
      <c r="F12" s="42"/>
      <c r="G12" s="37"/>
      <c r="H12" s="38"/>
      <c r="I12" s="37"/>
      <c r="P12" t="str">
        <v>Streaming</v>
      </c>
      <c r="Q12" s="29">
        <f t="shared" ref="Q12:Q15" si="0">SUMIF(D7:D63,P12,F7:F63)</f>
        <v>24.99</v>
      </c>
    </row>
    <row r="13" spans="1:24" ht="27.75" customHeight="1" x14ac:dyDescent="0.25">
      <c r="A13" s="36">
        <v>8</v>
      </c>
      <c r="B13" s="35"/>
      <c r="C13" s="37"/>
      <c r="D13" s="38"/>
      <c r="E13" s="37"/>
      <c r="F13" s="42"/>
      <c r="G13" s="37"/>
      <c r="H13" s="38"/>
      <c r="I13" s="37"/>
      <c r="P13" t="str">
        <v>Kids</v>
      </c>
      <c r="Q13" s="29">
        <f t="shared" si="0"/>
        <v>231.56</v>
      </c>
    </row>
    <row r="14" spans="1:24" ht="27.75" customHeight="1" x14ac:dyDescent="0.25">
      <c r="A14" s="36">
        <v>9</v>
      </c>
      <c r="B14" s="35"/>
      <c r="C14" s="37"/>
      <c r="D14" s="38"/>
      <c r="E14" s="37"/>
      <c r="F14" s="42"/>
      <c r="G14" s="37"/>
      <c r="H14" s="38"/>
      <c r="I14" s="37"/>
      <c r="P14">
        <v>0</v>
      </c>
      <c r="Q14" s="29">
        <f t="shared" si="0"/>
        <v>0</v>
      </c>
    </row>
    <row r="15" spans="1:24" s="29" customFormat="1" ht="27.75" customHeight="1" x14ac:dyDescent="0.25">
      <c r="A15" s="36">
        <v>10</v>
      </c>
      <c r="B15" s="35"/>
      <c r="C15" s="37"/>
      <c r="D15" s="38"/>
      <c r="E15" s="37"/>
      <c r="F15" s="42"/>
      <c r="G15" s="37"/>
      <c r="H15" s="38"/>
      <c r="I15" s="37"/>
      <c r="Q15" s="29">
        <f t="shared" si="0"/>
        <v>0</v>
      </c>
    </row>
    <row r="16" spans="1:24" s="29" customFormat="1" ht="27.75" customHeight="1" x14ac:dyDescent="0.25">
      <c r="A16" s="36">
        <v>11</v>
      </c>
      <c r="B16" s="35"/>
      <c r="C16" s="37"/>
      <c r="D16" s="38"/>
      <c r="E16" s="37"/>
      <c r="F16" s="42"/>
      <c r="G16" s="37"/>
      <c r="H16" s="38"/>
      <c r="I16" s="37"/>
    </row>
    <row r="17" spans="1:9" s="29" customFormat="1" ht="27.75" customHeight="1" x14ac:dyDescent="0.25">
      <c r="A17" s="36">
        <v>12</v>
      </c>
      <c r="B17" s="35"/>
      <c r="C17" s="37"/>
      <c r="D17" s="38"/>
      <c r="E17" s="37"/>
      <c r="F17" s="42"/>
      <c r="G17" s="37"/>
      <c r="H17" s="38"/>
      <c r="I17" s="37"/>
    </row>
    <row r="18" spans="1:9" s="29" customFormat="1" ht="27.75" customHeight="1" x14ac:dyDescent="0.25">
      <c r="A18" s="36">
        <v>13</v>
      </c>
      <c r="B18" s="35"/>
      <c r="C18" s="37"/>
      <c r="D18" s="38"/>
      <c r="E18" s="37"/>
      <c r="F18" s="42"/>
      <c r="G18" s="37"/>
      <c r="H18" s="38"/>
      <c r="I18" s="37"/>
    </row>
    <row r="19" spans="1:9" s="29" customFormat="1" ht="27.75" customHeight="1" x14ac:dyDescent="0.25">
      <c r="A19" s="36">
        <v>14</v>
      </c>
      <c r="B19" s="35"/>
      <c r="C19" s="37"/>
      <c r="D19" s="38"/>
      <c r="E19" s="37"/>
      <c r="F19" s="42"/>
      <c r="G19" s="37"/>
      <c r="H19" s="38"/>
      <c r="I19" s="37"/>
    </row>
    <row r="20" spans="1:9" s="29" customFormat="1" ht="27.75" customHeight="1" x14ac:dyDescent="0.25">
      <c r="A20" s="36">
        <v>15</v>
      </c>
      <c r="B20" s="35"/>
      <c r="C20" s="37"/>
      <c r="D20" s="38"/>
      <c r="E20" s="37"/>
      <c r="F20" s="42"/>
      <c r="G20" s="37"/>
      <c r="H20" s="38"/>
      <c r="I20" s="37"/>
    </row>
    <row r="21" spans="1:9" s="29" customFormat="1" ht="27.75" customHeight="1" x14ac:dyDescent="0.25">
      <c r="A21" s="36">
        <v>16</v>
      </c>
      <c r="B21" s="35"/>
      <c r="C21" s="37"/>
      <c r="D21" s="38"/>
      <c r="E21" s="37"/>
      <c r="F21" s="42"/>
      <c r="G21" s="37"/>
      <c r="H21" s="38"/>
      <c r="I21" s="37"/>
    </row>
    <row r="22" spans="1:9" s="29" customFormat="1" ht="27.75" customHeight="1" x14ac:dyDescent="0.25">
      <c r="A22" s="36">
        <v>17</v>
      </c>
      <c r="B22" s="35"/>
      <c r="C22" s="37"/>
      <c r="D22" s="38"/>
      <c r="E22" s="37"/>
      <c r="F22" s="42"/>
      <c r="G22" s="37"/>
      <c r="H22" s="38"/>
      <c r="I22" s="37"/>
    </row>
    <row r="23" spans="1:9" s="29" customFormat="1" ht="27.75" customHeight="1" x14ac:dyDescent="0.25">
      <c r="A23" s="36">
        <v>18</v>
      </c>
      <c r="B23" s="35"/>
      <c r="C23" s="37"/>
      <c r="D23" s="38"/>
      <c r="E23" s="37"/>
      <c r="F23" s="42"/>
      <c r="G23" s="37"/>
      <c r="H23" s="38"/>
      <c r="I23" s="37"/>
    </row>
    <row r="24" spans="1:9" s="29" customFormat="1" ht="27.75" customHeight="1" x14ac:dyDescent="0.25">
      <c r="A24" s="36">
        <v>19</v>
      </c>
      <c r="B24" s="35"/>
      <c r="C24" s="37"/>
      <c r="D24" s="38"/>
      <c r="E24" s="37"/>
      <c r="F24" s="42"/>
      <c r="G24" s="37"/>
      <c r="H24" s="38"/>
      <c r="I24" s="37"/>
    </row>
    <row r="25" spans="1:9" s="29" customFormat="1" ht="27.75" customHeight="1" x14ac:dyDescent="0.25">
      <c r="A25" s="36">
        <v>20</v>
      </c>
      <c r="B25" s="35"/>
      <c r="C25" s="37"/>
      <c r="D25" s="38"/>
      <c r="E25" s="37"/>
      <c r="F25" s="42"/>
      <c r="G25" s="37"/>
      <c r="H25" s="38"/>
      <c r="I25" s="37"/>
    </row>
    <row r="26" spans="1:9" s="29" customFormat="1" ht="27.75" customHeight="1" x14ac:dyDescent="0.25">
      <c r="A26" s="36">
        <v>21</v>
      </c>
      <c r="B26" s="35"/>
      <c r="C26" s="37"/>
      <c r="D26" s="38"/>
      <c r="E26" s="37"/>
      <c r="F26" s="42"/>
      <c r="G26" s="37"/>
      <c r="H26" s="38"/>
      <c r="I26" s="37"/>
    </row>
    <row r="27" spans="1:9" s="29" customFormat="1" ht="27.75" customHeight="1" x14ac:dyDescent="0.25">
      <c r="A27" s="36">
        <v>22</v>
      </c>
      <c r="B27" s="35"/>
      <c r="C27" s="37"/>
      <c r="D27" s="38"/>
      <c r="E27" s="37"/>
      <c r="F27" s="42"/>
      <c r="G27" s="37"/>
      <c r="H27" s="38"/>
      <c r="I27" s="37"/>
    </row>
    <row r="28" spans="1:9" s="29" customFormat="1" ht="27.75" customHeight="1" x14ac:dyDescent="0.25">
      <c r="A28" s="36">
        <v>23</v>
      </c>
      <c r="B28" s="35"/>
      <c r="C28" s="37"/>
      <c r="D28" s="38"/>
      <c r="E28" s="37"/>
      <c r="F28" s="42"/>
      <c r="G28" s="37"/>
      <c r="H28" s="38"/>
      <c r="I28" s="37"/>
    </row>
    <row r="29" spans="1:9" s="29" customFormat="1" ht="27.75" customHeight="1" x14ac:dyDescent="0.25">
      <c r="A29" s="36">
        <v>24</v>
      </c>
      <c r="B29" s="35"/>
      <c r="C29" s="37"/>
      <c r="D29" s="38"/>
      <c r="E29" s="37"/>
      <c r="F29" s="42"/>
      <c r="G29" s="37"/>
      <c r="H29" s="38"/>
      <c r="I29" s="37"/>
    </row>
    <row r="30" spans="1:9" s="29" customFormat="1" ht="27.75" customHeight="1" x14ac:dyDescent="0.25">
      <c r="A30" s="36">
        <v>25</v>
      </c>
      <c r="B30" s="35"/>
      <c r="C30" s="37"/>
      <c r="D30" s="38"/>
      <c r="E30" s="37"/>
      <c r="F30" s="42"/>
      <c r="G30" s="37"/>
      <c r="H30" s="38"/>
      <c r="I30" s="37"/>
    </row>
    <row r="31" spans="1:9" s="29" customFormat="1" ht="27.75" customHeight="1" x14ac:dyDescent="0.25">
      <c r="A31" s="36">
        <v>26</v>
      </c>
      <c r="B31" s="35"/>
      <c r="C31" s="37"/>
      <c r="D31" s="38"/>
      <c r="E31" s="37"/>
      <c r="F31" s="42"/>
      <c r="G31" s="37"/>
      <c r="H31" s="38"/>
      <c r="I31" s="37"/>
    </row>
    <row r="32" spans="1:9" s="29" customFormat="1" ht="27.75" customHeight="1" x14ac:dyDescent="0.25">
      <c r="A32" s="36">
        <v>27</v>
      </c>
      <c r="B32" s="35"/>
      <c r="C32" s="37"/>
      <c r="D32" s="38"/>
      <c r="E32" s="37"/>
      <c r="F32" s="42"/>
      <c r="G32" s="37"/>
      <c r="H32" s="38"/>
      <c r="I32" s="37"/>
    </row>
    <row r="33" spans="1:9" s="29" customFormat="1" ht="27.75" customHeight="1" x14ac:dyDescent="0.25">
      <c r="A33" s="36">
        <v>28</v>
      </c>
      <c r="B33" s="35"/>
      <c r="C33" s="37"/>
      <c r="D33" s="38"/>
      <c r="E33" s="37"/>
      <c r="F33" s="42"/>
      <c r="G33" s="37"/>
      <c r="H33" s="38"/>
      <c r="I33" s="37"/>
    </row>
    <row r="34" spans="1:9" s="29" customFormat="1" ht="27.75" customHeight="1" x14ac:dyDescent="0.25">
      <c r="A34" s="36">
        <v>29</v>
      </c>
      <c r="B34" s="35"/>
      <c r="C34" s="37"/>
      <c r="D34" s="38"/>
      <c r="E34" s="37"/>
      <c r="F34" s="42"/>
      <c r="G34" s="37"/>
      <c r="H34" s="38"/>
      <c r="I34" s="37"/>
    </row>
    <row r="35" spans="1:9" s="29" customFormat="1" ht="27.75" customHeight="1" x14ac:dyDescent="0.25">
      <c r="A35" s="36">
        <v>30</v>
      </c>
      <c r="B35" s="35"/>
      <c r="C35" s="37"/>
      <c r="D35" s="38"/>
      <c r="E35" s="37"/>
      <c r="F35" s="42"/>
      <c r="G35" s="37"/>
      <c r="H35" s="38"/>
      <c r="I35" s="37"/>
    </row>
    <row r="36" spans="1:9" s="29" customFormat="1" ht="27.75" customHeight="1" x14ac:dyDescent="0.25">
      <c r="A36" s="36">
        <v>31</v>
      </c>
      <c r="B36" s="35"/>
      <c r="C36" s="37"/>
      <c r="D36" s="38"/>
      <c r="E36" s="37"/>
      <c r="F36" s="42"/>
      <c r="G36" s="37"/>
      <c r="H36" s="38"/>
      <c r="I36" s="37"/>
    </row>
    <row r="37" spans="1:9" s="29" customFormat="1" ht="27.75" customHeight="1" x14ac:dyDescent="0.25">
      <c r="A37" s="36">
        <v>32</v>
      </c>
      <c r="B37" s="35"/>
      <c r="C37" s="37"/>
      <c r="D37" s="38"/>
      <c r="E37" s="37"/>
      <c r="F37" s="42"/>
      <c r="G37" s="37"/>
      <c r="H37" s="38"/>
      <c r="I37" s="37"/>
    </row>
    <row r="38" spans="1:9" s="29" customFormat="1" ht="27.75" customHeight="1" x14ac:dyDescent="0.25">
      <c r="A38" s="36">
        <v>33</v>
      </c>
      <c r="B38" s="35"/>
      <c r="C38" s="37"/>
      <c r="D38" s="38"/>
      <c r="E38" s="37"/>
      <c r="F38" s="42"/>
      <c r="G38" s="37"/>
      <c r="H38" s="38"/>
      <c r="I38" s="37"/>
    </row>
    <row r="39" spans="1:9" s="29" customFormat="1" ht="27.75" customHeight="1" x14ac:dyDescent="0.25">
      <c r="A39" s="36">
        <v>34</v>
      </c>
      <c r="B39" s="35"/>
      <c r="C39" s="37"/>
      <c r="D39" s="38"/>
      <c r="E39" s="37"/>
      <c r="F39" s="42"/>
      <c r="G39" s="37"/>
      <c r="H39" s="38"/>
      <c r="I39" s="37"/>
    </row>
    <row r="40" spans="1:9" s="29" customFormat="1" ht="27.75" customHeight="1" x14ac:dyDescent="0.25">
      <c r="A40" s="36">
        <v>35</v>
      </c>
      <c r="B40" s="35"/>
      <c r="C40" s="37"/>
      <c r="D40" s="38"/>
      <c r="E40" s="37"/>
      <c r="F40" s="42"/>
      <c r="G40" s="37"/>
      <c r="H40" s="38"/>
      <c r="I40" s="37"/>
    </row>
    <row r="41" spans="1:9" s="29" customFormat="1" ht="27.75" customHeight="1" x14ac:dyDescent="0.25">
      <c r="A41" s="36">
        <v>36</v>
      </c>
      <c r="B41" s="35"/>
      <c r="C41" s="37"/>
      <c r="D41" s="38"/>
      <c r="E41" s="37"/>
      <c r="F41" s="42"/>
      <c r="G41" s="37"/>
      <c r="H41" s="38"/>
      <c r="I41" s="37"/>
    </row>
    <row r="42" spans="1:9" s="29" customFormat="1" ht="27.75" customHeight="1" x14ac:dyDescent="0.25">
      <c r="A42" s="36">
        <v>37</v>
      </c>
      <c r="B42" s="35"/>
      <c r="C42" s="37"/>
      <c r="D42" s="38"/>
      <c r="E42" s="37"/>
      <c r="F42" s="42"/>
      <c r="G42" s="37"/>
      <c r="H42" s="38"/>
      <c r="I42" s="37"/>
    </row>
    <row r="43" spans="1:9" s="29" customFormat="1" ht="27.75" customHeight="1" x14ac:dyDescent="0.25">
      <c r="A43" s="36">
        <v>38</v>
      </c>
      <c r="B43" s="35"/>
      <c r="C43" s="37"/>
      <c r="D43" s="38"/>
      <c r="E43" s="37"/>
      <c r="F43" s="42"/>
      <c r="G43" s="37"/>
      <c r="H43" s="38"/>
      <c r="I43" s="37"/>
    </row>
    <row r="44" spans="1:9" s="29" customFormat="1" ht="27.75" customHeight="1" x14ac:dyDescent="0.25">
      <c r="A44" s="36">
        <v>39</v>
      </c>
      <c r="B44" s="35"/>
      <c r="C44" s="37"/>
      <c r="D44" s="38"/>
      <c r="E44" s="37"/>
      <c r="F44" s="42"/>
      <c r="G44" s="37"/>
      <c r="H44" s="38"/>
      <c r="I44" s="37"/>
    </row>
    <row r="45" spans="1:9" s="29" customFormat="1" ht="27.75" customHeight="1" x14ac:dyDescent="0.25">
      <c r="A45" s="36">
        <v>40</v>
      </c>
      <c r="B45" s="35"/>
      <c r="C45" s="37"/>
      <c r="D45" s="38"/>
      <c r="E45" s="37"/>
      <c r="F45" s="42"/>
      <c r="G45" s="37"/>
      <c r="H45" s="38"/>
      <c r="I45" s="37"/>
    </row>
    <row r="46" spans="1:9" s="29" customFormat="1" ht="27.75" customHeight="1" x14ac:dyDescent="0.25">
      <c r="A46" s="36">
        <v>41</v>
      </c>
      <c r="B46" s="35"/>
      <c r="C46" s="37"/>
      <c r="D46" s="38"/>
      <c r="E46" s="37"/>
      <c r="F46" s="42"/>
      <c r="G46" s="37"/>
      <c r="H46" s="38"/>
      <c r="I46" s="37"/>
    </row>
    <row r="47" spans="1:9" s="29" customFormat="1" ht="27.75" customHeight="1" x14ac:dyDescent="0.25">
      <c r="A47" s="36">
        <v>42</v>
      </c>
      <c r="B47" s="35"/>
      <c r="C47" s="37"/>
      <c r="D47" s="38"/>
      <c r="E47" s="37"/>
      <c r="F47" s="42"/>
      <c r="G47" s="37"/>
      <c r="H47" s="38"/>
      <c r="I47" s="37"/>
    </row>
    <row r="48" spans="1:9" s="29" customFormat="1" ht="27.75" customHeight="1" x14ac:dyDescent="0.25">
      <c r="A48" s="36">
        <v>43</v>
      </c>
      <c r="B48" s="35"/>
      <c r="C48" s="37"/>
      <c r="D48" s="38"/>
      <c r="E48" s="37"/>
      <c r="F48" s="42"/>
      <c r="G48" s="37"/>
      <c r="H48" s="38"/>
      <c r="I48" s="37"/>
    </row>
    <row r="49" spans="1:9" s="29" customFormat="1" ht="27.75" customHeight="1" x14ac:dyDescent="0.25">
      <c r="A49" s="36">
        <v>44</v>
      </c>
      <c r="B49" s="35"/>
      <c r="C49" s="37"/>
      <c r="D49" s="38"/>
      <c r="E49" s="37"/>
      <c r="F49" s="42"/>
      <c r="G49" s="37"/>
      <c r="H49" s="38"/>
      <c r="I49" s="37"/>
    </row>
    <row r="50" spans="1:9" s="29" customFormat="1" ht="27.75" customHeight="1" x14ac:dyDescent="0.25">
      <c r="A50" s="36">
        <v>45</v>
      </c>
      <c r="B50" s="35"/>
      <c r="C50" s="37"/>
      <c r="D50" s="38"/>
      <c r="E50" s="37"/>
      <c r="F50" s="42"/>
      <c r="G50" s="37"/>
      <c r="H50" s="38"/>
      <c r="I50" s="37"/>
    </row>
    <row r="51" spans="1:9" s="29" customFormat="1" ht="27.75" customHeight="1" x14ac:dyDescent="0.25">
      <c r="A51" s="36">
        <v>46</v>
      </c>
      <c r="B51" s="35"/>
      <c r="C51" s="37"/>
      <c r="D51" s="38"/>
      <c r="E51" s="37"/>
      <c r="F51" s="42"/>
      <c r="G51" s="37"/>
      <c r="H51" s="38"/>
      <c r="I51" s="37"/>
    </row>
    <row r="52" spans="1:9" s="29" customFormat="1" ht="27.75" customHeight="1" x14ac:dyDescent="0.25">
      <c r="A52" s="36">
        <v>47</v>
      </c>
      <c r="B52" s="35"/>
      <c r="C52" s="37"/>
      <c r="D52" s="38"/>
      <c r="E52" s="37"/>
      <c r="F52" s="42"/>
      <c r="G52" s="37"/>
      <c r="H52" s="38"/>
      <c r="I52" s="37"/>
    </row>
    <row r="53" spans="1:9" s="29" customFormat="1" ht="27.75" customHeight="1" x14ac:dyDescent="0.25">
      <c r="A53" s="36">
        <v>48</v>
      </c>
      <c r="B53" s="35"/>
      <c r="C53" s="37"/>
      <c r="D53" s="38"/>
      <c r="E53" s="37"/>
      <c r="F53" s="42"/>
      <c r="G53" s="37"/>
      <c r="H53" s="38"/>
      <c r="I53" s="37"/>
    </row>
    <row r="54" spans="1:9" s="29" customFormat="1" ht="27.75" customHeight="1" x14ac:dyDescent="0.25">
      <c r="A54" s="36">
        <v>49</v>
      </c>
      <c r="B54" s="35"/>
      <c r="C54" s="37"/>
      <c r="D54" s="38"/>
      <c r="E54" s="37"/>
      <c r="F54" s="42"/>
      <c r="G54" s="37"/>
      <c r="H54" s="38"/>
      <c r="I54" s="37"/>
    </row>
    <row r="55" spans="1:9" s="29" customFormat="1" ht="27.75" customHeight="1" x14ac:dyDescent="0.25">
      <c r="A55" s="36">
        <v>50</v>
      </c>
      <c r="B55" s="35"/>
      <c r="C55" s="37"/>
      <c r="D55" s="38"/>
      <c r="E55" s="37"/>
      <c r="F55" s="42"/>
      <c r="G55" s="37"/>
      <c r="H55" s="38"/>
      <c r="I55" s="37"/>
    </row>
    <row r="56" spans="1:9" s="29" customFormat="1" ht="27.75" customHeight="1" x14ac:dyDescent="0.25">
      <c r="A56" s="36">
        <v>51</v>
      </c>
      <c r="B56" s="35"/>
      <c r="C56" s="37"/>
      <c r="D56" s="38"/>
      <c r="E56" s="37"/>
      <c r="F56" s="42"/>
      <c r="G56" s="37"/>
      <c r="H56" s="38"/>
      <c r="I56" s="37"/>
    </row>
    <row r="57" spans="1:9" ht="27.75" customHeight="1" x14ac:dyDescent="0.25">
      <c r="A57" s="36">
        <v>52</v>
      </c>
      <c r="B57" s="35"/>
      <c r="C57" s="37"/>
      <c r="D57" s="38"/>
      <c r="E57" s="37"/>
      <c r="F57" s="42"/>
      <c r="G57" s="37"/>
      <c r="H57" s="38"/>
      <c r="I57" s="37"/>
    </row>
    <row r="58" spans="1:9" ht="27.75" customHeight="1" x14ac:dyDescent="0.3">
      <c r="A58" s="67"/>
      <c r="B58" s="68"/>
      <c r="C58" s="69"/>
      <c r="D58" s="68"/>
      <c r="E58" s="68" t="s">
        <v>148</v>
      </c>
      <c r="F58" s="90">
        <f>SUM(F6:F57)</f>
        <v>406.55</v>
      </c>
      <c r="G58" s="68"/>
      <c r="H58" s="68"/>
      <c r="I58" s="68"/>
    </row>
    <row r="62" spans="1:9" ht="27.75" customHeight="1" x14ac:dyDescent="0.25">
      <c r="B62" s="63"/>
    </row>
    <row r="63" spans="1:9" ht="27.75" customHeight="1" x14ac:dyDescent="0.25">
      <c r="B63" s="63"/>
    </row>
  </sheetData>
  <mergeCells count="1">
    <mergeCell ref="A4:I4"/>
  </mergeCells>
  <dataValidations count="5">
    <dataValidation type="list" allowBlank="1" showInputMessage="1" showErrorMessage="1" sqref="D6:D57" xr:uid="{0E456707-2804-4B60-A738-995B3E290349}">
      <formula1>$T$3:$T$8</formula1>
    </dataValidation>
    <dataValidation type="list" allowBlank="1" showInputMessage="1" showErrorMessage="1" sqref="E6:E57" xr:uid="{38E2AF33-7449-4C91-B7B5-DAECF7BDE77F}">
      <formula1>$U$3:$U$9</formula1>
    </dataValidation>
    <dataValidation type="list" allowBlank="1" showInputMessage="1" showErrorMessage="1" sqref="G6:G57" xr:uid="{354384B0-4794-41AA-A5EF-95C4E39300F7}">
      <formula1>$V$3:$V$9</formula1>
    </dataValidation>
    <dataValidation type="list" allowBlank="1" showInputMessage="1" showErrorMessage="1" sqref="H6:H57" xr:uid="{7B6742F4-F82E-4A7C-BF50-C87EB5FBFBD8}">
      <formula1>$W$3:$W$5</formula1>
    </dataValidation>
    <dataValidation type="list" allowBlank="1" showInputMessage="1" showErrorMessage="1" sqref="B6:B57" xr:uid="{964CA137-99D8-434F-A099-6D11FAFA6545}">
      <formula1>$X$3:$X$6</formula1>
    </dataValidation>
  </dataValidation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05020-5906-4A08-8CE7-C589B56F13B1}">
  <dimension ref="A2:I25"/>
  <sheetViews>
    <sheetView showGridLines="0" workbookViewId="0"/>
  </sheetViews>
  <sheetFormatPr defaultColWidth="15.28515625" defaultRowHeight="31.5" customHeight="1" x14ac:dyDescent="0.25"/>
  <cols>
    <col min="1" max="1" width="22.42578125" bestFit="1" customWidth="1"/>
    <col min="2" max="2" width="12.140625" bestFit="1" customWidth="1"/>
    <col min="3" max="3" width="34.5703125" customWidth="1"/>
    <col min="4" max="4" width="34.42578125" customWidth="1"/>
    <col min="5" max="5" width="58.140625" customWidth="1"/>
    <col min="6" max="6" width="12.140625" bestFit="1" customWidth="1"/>
    <col min="7" max="7" width="43.5703125" customWidth="1"/>
    <col min="8" max="8" width="12.140625" bestFit="1" customWidth="1"/>
    <col min="9" max="9" width="56.140625" customWidth="1"/>
  </cols>
  <sheetData>
    <row r="2" spans="1:9" ht="11.25" customHeight="1" x14ac:dyDescent="0.25"/>
    <row r="3" spans="1:9" ht="31.5" customHeight="1" x14ac:dyDescent="0.35">
      <c r="A3" s="131" t="s">
        <v>135</v>
      </c>
      <c r="B3" s="131"/>
      <c r="C3" s="131"/>
      <c r="D3" s="131"/>
      <c r="E3" s="132"/>
      <c r="F3" s="118"/>
      <c r="G3" s="118"/>
      <c r="H3" s="118"/>
      <c r="I3" s="118"/>
    </row>
    <row r="4" spans="1:9" ht="48" customHeight="1" x14ac:dyDescent="0.25">
      <c r="A4" s="116"/>
      <c r="B4" s="117"/>
      <c r="C4" s="39" t="s">
        <v>190</v>
      </c>
      <c r="D4" s="39" t="s">
        <v>136</v>
      </c>
      <c r="E4" s="39" t="s">
        <v>191</v>
      </c>
    </row>
    <row r="5" spans="1:9" ht="31.5" customHeight="1" x14ac:dyDescent="0.25">
      <c r="A5" s="139" t="s">
        <v>192</v>
      </c>
      <c r="B5" s="140"/>
      <c r="C5" s="91">
        <v>0.7</v>
      </c>
      <c r="D5" s="92" t="s">
        <v>137</v>
      </c>
      <c r="E5" s="151" t="s">
        <v>138</v>
      </c>
    </row>
    <row r="6" spans="1:9" ht="31.5" customHeight="1" x14ac:dyDescent="0.25">
      <c r="A6" s="141"/>
      <c r="B6" s="142"/>
      <c r="C6" s="91">
        <v>0.3</v>
      </c>
      <c r="D6" s="92" t="s">
        <v>139</v>
      </c>
      <c r="E6" s="152"/>
    </row>
    <row r="7" spans="1:9" ht="31.5" customHeight="1" x14ac:dyDescent="0.25">
      <c r="A7" s="143"/>
      <c r="B7" s="144"/>
      <c r="C7" s="91">
        <v>0</v>
      </c>
      <c r="D7" s="92" t="s">
        <v>140</v>
      </c>
      <c r="E7" s="153"/>
    </row>
    <row r="8" spans="1:9" ht="31.5" customHeight="1" x14ac:dyDescent="0.25">
      <c r="A8" s="154" t="s">
        <v>193</v>
      </c>
      <c r="B8" s="155"/>
      <c r="C8" s="93">
        <v>0.5</v>
      </c>
      <c r="D8" s="94" t="s">
        <v>137</v>
      </c>
      <c r="E8" s="145" t="s">
        <v>141</v>
      </c>
    </row>
    <row r="9" spans="1:9" ht="31.5" customHeight="1" x14ac:dyDescent="0.25">
      <c r="A9" s="156"/>
      <c r="B9" s="157"/>
      <c r="C9" s="93">
        <v>0.3</v>
      </c>
      <c r="D9" s="94" t="s">
        <v>139</v>
      </c>
      <c r="E9" s="146"/>
    </row>
    <row r="10" spans="1:9" ht="31.5" customHeight="1" x14ac:dyDescent="0.25">
      <c r="A10" s="158"/>
      <c r="B10" s="159"/>
      <c r="C10" s="95" t="s">
        <v>142</v>
      </c>
      <c r="D10" s="94" t="s">
        <v>140</v>
      </c>
      <c r="E10" s="147"/>
    </row>
    <row r="11" spans="1:9" ht="31.5" customHeight="1" x14ac:dyDescent="0.25">
      <c r="A11" s="160" t="s">
        <v>194</v>
      </c>
      <c r="B11" s="161"/>
      <c r="C11" s="96">
        <v>0.3</v>
      </c>
      <c r="D11" s="97" t="s">
        <v>137</v>
      </c>
      <c r="E11" s="148" t="s">
        <v>143</v>
      </c>
    </row>
    <row r="12" spans="1:9" ht="31.5" customHeight="1" x14ac:dyDescent="0.25">
      <c r="A12" s="162"/>
      <c r="B12" s="163"/>
      <c r="C12" s="96">
        <v>0.2</v>
      </c>
      <c r="D12" s="97" t="s">
        <v>139</v>
      </c>
      <c r="E12" s="149"/>
    </row>
    <row r="13" spans="1:9" ht="31.5" customHeight="1" x14ac:dyDescent="0.25">
      <c r="A13" s="164"/>
      <c r="B13" s="165"/>
      <c r="C13" s="98" t="s">
        <v>144</v>
      </c>
      <c r="D13" s="97" t="s">
        <v>140</v>
      </c>
      <c r="E13" s="150"/>
    </row>
    <row r="14" spans="1:9" ht="45.75" customHeight="1" x14ac:dyDescent="0.25">
      <c r="A14" s="133" t="s">
        <v>195</v>
      </c>
      <c r="B14" s="134"/>
      <c r="C14" s="99">
        <v>0.1</v>
      </c>
      <c r="D14" s="100" t="s">
        <v>137</v>
      </c>
      <c r="E14" s="168" t="s">
        <v>145</v>
      </c>
    </row>
    <row r="15" spans="1:9" ht="59.25" customHeight="1" x14ac:dyDescent="0.25">
      <c r="A15" s="135"/>
      <c r="B15" s="136"/>
      <c r="C15" s="99">
        <v>0.1</v>
      </c>
      <c r="D15" s="100" t="s">
        <v>139</v>
      </c>
      <c r="E15" s="169"/>
    </row>
    <row r="16" spans="1:9" ht="45.75" customHeight="1" x14ac:dyDescent="0.25">
      <c r="A16" s="137"/>
      <c r="B16" s="138"/>
      <c r="C16" s="101" t="s">
        <v>146</v>
      </c>
      <c r="D16" s="100" t="s">
        <v>140</v>
      </c>
      <c r="E16" s="170"/>
    </row>
    <row r="20" spans="2:2" ht="31.5" customHeight="1" x14ac:dyDescent="0.25">
      <c r="B20" s="9"/>
    </row>
    <row r="21" spans="2:2" ht="31.5" customHeight="1" x14ac:dyDescent="0.25">
      <c r="B21" s="9"/>
    </row>
    <row r="22" spans="2:2" ht="31.5" customHeight="1" x14ac:dyDescent="0.25">
      <c r="B22" s="9"/>
    </row>
    <row r="23" spans="2:2" ht="31.5" customHeight="1" x14ac:dyDescent="0.25">
      <c r="B23" s="9"/>
    </row>
    <row r="24" spans="2:2" ht="31.5" customHeight="1" x14ac:dyDescent="0.25">
      <c r="B24" s="9"/>
    </row>
    <row r="25" spans="2:2" ht="31.5" customHeight="1" x14ac:dyDescent="0.25">
      <c r="B25" s="9"/>
    </row>
  </sheetData>
  <mergeCells count="9">
    <mergeCell ref="A3:E3"/>
    <mergeCell ref="A14:B16"/>
    <mergeCell ref="E14:E16"/>
    <mergeCell ref="A5:B7"/>
    <mergeCell ref="E8:E10"/>
    <mergeCell ref="E11:E13"/>
    <mergeCell ref="E5:E7"/>
    <mergeCell ref="A8:B10"/>
    <mergeCell ref="A11:B13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4"/>
  <sheetViews>
    <sheetView showGridLines="0" workbookViewId="0">
      <selection activeCell="D20" sqref="D20"/>
    </sheetView>
  </sheetViews>
  <sheetFormatPr defaultColWidth="19.7109375" defaultRowHeight="15" x14ac:dyDescent="0.25"/>
  <cols>
    <col min="1" max="1" width="34.42578125" customWidth="1"/>
    <col min="2" max="2" width="35" customWidth="1"/>
    <col min="3" max="3" width="49" customWidth="1"/>
    <col min="4" max="4" width="49.28515625" customWidth="1"/>
    <col min="5" max="5" width="29.42578125" customWidth="1"/>
  </cols>
  <sheetData>
    <row r="1" spans="1:5" ht="21.75" customHeight="1" x14ac:dyDescent="0.25"/>
    <row r="4" spans="1:5" ht="23.25" x14ac:dyDescent="0.25">
      <c r="A4" s="128" t="s">
        <v>107</v>
      </c>
      <c r="B4" s="128"/>
      <c r="C4" s="128"/>
      <c r="D4" s="128"/>
      <c r="E4" s="128"/>
    </row>
    <row r="5" spans="1:5" ht="18.75" x14ac:dyDescent="0.25">
      <c r="A5" s="20" t="s">
        <v>17</v>
      </c>
      <c r="B5" s="20" t="s">
        <v>32</v>
      </c>
      <c r="C5" s="20" t="s">
        <v>18</v>
      </c>
      <c r="D5" s="20" t="s">
        <v>97</v>
      </c>
      <c r="E5" s="20" t="s">
        <v>98</v>
      </c>
    </row>
    <row r="6" spans="1:5" ht="60" x14ac:dyDescent="0.25">
      <c r="A6" s="14" t="s">
        <v>19</v>
      </c>
      <c r="B6" s="16" t="s">
        <v>99</v>
      </c>
      <c r="C6" s="16" t="s">
        <v>20</v>
      </c>
      <c r="D6" s="23" t="s">
        <v>109</v>
      </c>
      <c r="E6" s="26" t="s">
        <v>0</v>
      </c>
    </row>
    <row r="7" spans="1:5" ht="45" x14ac:dyDescent="0.25">
      <c r="A7" s="14" t="s">
        <v>21</v>
      </c>
      <c r="B7" s="22" t="s">
        <v>100</v>
      </c>
      <c r="C7" s="22" t="s">
        <v>22</v>
      </c>
      <c r="D7" s="22" t="s">
        <v>101</v>
      </c>
      <c r="E7" s="22"/>
    </row>
    <row r="8" spans="1:5" ht="60" x14ac:dyDescent="0.25">
      <c r="A8" s="14" t="s">
        <v>23</v>
      </c>
      <c r="B8" s="22" t="s">
        <v>100</v>
      </c>
      <c r="C8" s="22" t="s">
        <v>24</v>
      </c>
      <c r="D8" s="22" t="s">
        <v>102</v>
      </c>
      <c r="E8" s="22"/>
    </row>
    <row r="9" spans="1:5" ht="45" x14ac:dyDescent="0.25">
      <c r="A9" s="14" t="s">
        <v>25</v>
      </c>
      <c r="B9" s="16" t="s">
        <v>103</v>
      </c>
      <c r="C9" s="16" t="s">
        <v>104</v>
      </c>
      <c r="D9" s="25" t="s">
        <v>0</v>
      </c>
      <c r="E9" s="23" t="s">
        <v>108</v>
      </c>
    </row>
    <row r="10" spans="1:5" ht="45" x14ac:dyDescent="0.25">
      <c r="A10" s="14" t="s">
        <v>26</v>
      </c>
      <c r="B10" s="22" t="s">
        <v>105</v>
      </c>
      <c r="C10" s="22" t="s">
        <v>106</v>
      </c>
      <c r="D10" s="70" t="s">
        <v>27</v>
      </c>
      <c r="E10" s="22"/>
    </row>
    <row r="11" spans="1:5" x14ac:dyDescent="0.25">
      <c r="A11" s="21"/>
    </row>
    <row r="12" spans="1:5" x14ac:dyDescent="0.25">
      <c r="A12" s="21"/>
    </row>
    <row r="13" spans="1:5" x14ac:dyDescent="0.25">
      <c r="A13" s="21"/>
    </row>
    <row r="14" spans="1:5" x14ac:dyDescent="0.25">
      <c r="A14" s="21"/>
    </row>
  </sheetData>
  <mergeCells count="1">
    <mergeCell ref="A4:E4"/>
  </mergeCells>
  <hyperlinks>
    <hyperlink ref="E9" r:id="rId1" xr:uid="{15EF5FA2-12D4-4236-B41C-21E7084DFF35}"/>
    <hyperlink ref="D10" r:id="rId2" xr:uid="{C6965703-3A5A-4F09-AA9A-350B3A41C67B}"/>
    <hyperlink ref="D9" r:id="rId3" xr:uid="{94184B99-FE22-4AA4-A3E9-7C46EBEDC010}"/>
    <hyperlink ref="E6" r:id="rId4" xr:uid="{0105739E-39CF-478B-9225-1D9463DF74A5}"/>
    <hyperlink ref="D6" r:id="rId5" xr:uid="{7DA43B99-4015-4402-BF31-58863A4C595E}"/>
  </hyperlinks>
  <pageMargins left="0.75" right="0.75" top="1" bottom="1" header="0.5" footer="0.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Start Here</vt:lpstr>
      <vt:lpstr>Debt Snapshot Worksheet</vt:lpstr>
      <vt:lpstr>Budget Worksheet</vt:lpstr>
      <vt:lpstr>Quick Win Checklist</vt:lpstr>
      <vt:lpstr>Reflection Questions</vt:lpstr>
      <vt:lpstr>Subscription Tracker</vt:lpstr>
      <vt:lpstr>Which Level Budgeter Are You</vt:lpstr>
      <vt:lpstr>Resources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Rajib Ahmed</cp:lastModifiedBy>
  <cp:revision/>
  <dcterms:created xsi:type="dcterms:W3CDTF">2025-05-26T04:12:49Z</dcterms:created>
  <dcterms:modified xsi:type="dcterms:W3CDTF">2025-06-03T05:12:48Z</dcterms:modified>
  <cp:category/>
  <cp:contentStatus/>
</cp:coreProperties>
</file>