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shortcut-targets-by-id\1-4Xe7Z4Xq8SnKX4snWQi7yshyb96ImQT\Combine Work\Maisha\Expense Tracker\"/>
    </mc:Choice>
  </mc:AlternateContent>
  <xr:revisionPtr revIDLastSave="0" documentId="13_ncr:1_{3244152A-F77B-421C-8F07-4C2477C816F2}" xr6:coauthVersionLast="47" xr6:coauthVersionMax="47" xr10:uidLastSave="{00000000-0000-0000-0000-000000000000}"/>
  <bookViews>
    <workbookView xWindow="-120" yWindow="-120" windowWidth="29040" windowHeight="15720" firstSheet="2" activeTab="2" xr2:uid="{00000000-000D-0000-FFFF-FFFF00000000}"/>
  </bookViews>
  <sheets>
    <sheet name="Data" sheetId="2" state="hidden" r:id="rId1"/>
    <sheet name="Pivot" sheetId="1" state="hidden" r:id="rId2"/>
    <sheet name="Dashboard" sheetId="4" r:id="rId3"/>
  </sheets>
  <definedNames>
    <definedName name="ExternalData_1" localSheetId="0" hidden="1">Data!$A$1:$L$101</definedName>
    <definedName name="Slicer_Product_Service">#N/A</definedName>
    <definedName name="Slicer_Region">#N/A</definedName>
    <definedName name="Slicer_year">#N/A</definedName>
  </definedNames>
  <calcPr calcId="191029"/>
  <pivotCaches>
    <pivotCache cacheId="2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1A4C06-0999-4E40-8933-792CE27F4C48}"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<sst xmlns="http://schemas.openxmlformats.org/spreadsheetml/2006/main" count="458" uniqueCount="146">
  <si>
    <t>Date</t>
  </si>
  <si>
    <t>Region</t>
  </si>
  <si>
    <t>Product/Service</t>
  </si>
  <si>
    <t>Sales Amount</t>
  </si>
  <si>
    <t>Expense Category</t>
  </si>
  <si>
    <t>Expense Amount</t>
  </si>
  <si>
    <t>Customer ID</t>
  </si>
  <si>
    <t>Profit Margin (%)</t>
  </si>
  <si>
    <t>ROI (%)</t>
  </si>
  <si>
    <t>CAC (USD)</t>
  </si>
  <si>
    <t>Budgeted Sales Amount</t>
  </si>
  <si>
    <t>Budgeted Expense Amount</t>
  </si>
  <si>
    <t>North</t>
  </si>
  <si>
    <t>Jojoba Oil</t>
  </si>
  <si>
    <t>b8bbbb71</t>
  </si>
  <si>
    <t>Large Shampoo</t>
  </si>
  <si>
    <t>Other</t>
  </si>
  <si>
    <t>37454686</t>
  </si>
  <si>
    <t>5038a3e7</t>
  </si>
  <si>
    <t>Almond Oil</t>
  </si>
  <si>
    <t>f5dea547</t>
  </si>
  <si>
    <t>West</t>
  </si>
  <si>
    <t>Ice_cream Pack</t>
  </si>
  <si>
    <t>f8772948</t>
  </si>
  <si>
    <t>e8c3b0c9</t>
  </si>
  <si>
    <t>9dd6ad6f</t>
  </si>
  <si>
    <t>East</t>
  </si>
  <si>
    <t>29478156</t>
  </si>
  <si>
    <t>South</t>
  </si>
  <si>
    <t>9ab22ca9</t>
  </si>
  <si>
    <t>59baff42</t>
  </si>
  <si>
    <t>2068a133</t>
  </si>
  <si>
    <t>5bf0b7e9</t>
  </si>
  <si>
    <t>6ee2a5dc</t>
  </si>
  <si>
    <t>94d9cb63</t>
  </si>
  <si>
    <t>e1bebed9</t>
  </si>
  <si>
    <t>d367adf4</t>
  </si>
  <si>
    <t>4ef0eaa7</t>
  </si>
  <si>
    <t>b4871f21</t>
  </si>
  <si>
    <t>250a5311</t>
  </si>
  <si>
    <t>11235a8f</t>
  </si>
  <si>
    <t>d6fa1613</t>
  </si>
  <si>
    <t>ffd1f584</t>
  </si>
  <si>
    <t>70667aac</t>
  </si>
  <si>
    <t>723308cd</t>
  </si>
  <si>
    <t>5f30e945</t>
  </si>
  <si>
    <t>90ba1a47</t>
  </si>
  <si>
    <t>d4116e28</t>
  </si>
  <si>
    <t>c37ee2b7</t>
  </si>
  <si>
    <t>6207f7cb</t>
  </si>
  <si>
    <t>073dab6c</t>
  </si>
  <si>
    <t>be5a1219</t>
  </si>
  <si>
    <t>c265b30e</t>
  </si>
  <si>
    <t>7494e4f6</t>
  </si>
  <si>
    <t>c03474ba</t>
  </si>
  <si>
    <t>3d9b8ba9</t>
  </si>
  <si>
    <t>3b9b91aa</t>
  </si>
  <si>
    <t>0fab7634</t>
  </si>
  <si>
    <t>be6dfb7f</t>
  </si>
  <si>
    <t>fe975058</t>
  </si>
  <si>
    <t>824f951a</t>
  </si>
  <si>
    <t>af4ad104</t>
  </si>
  <si>
    <t>ea0ff71c</t>
  </si>
  <si>
    <t>94dd9d40</t>
  </si>
  <si>
    <t>09116df9</t>
  </si>
  <si>
    <t>2f67836e</t>
  </si>
  <si>
    <t>2aa57c2a</t>
  </si>
  <si>
    <t>873fe17d</t>
  </si>
  <si>
    <t>10c3a427</t>
  </si>
  <si>
    <t>9382a8e6</t>
  </si>
  <si>
    <t>2e58bfc7</t>
  </si>
  <si>
    <t>e9873a21</t>
  </si>
  <si>
    <t>c6eed022</t>
  </si>
  <si>
    <t>f91f0f87</t>
  </si>
  <si>
    <t>08b64533</t>
  </si>
  <si>
    <t>c24f6e0b</t>
  </si>
  <si>
    <t>045638a0</t>
  </si>
  <si>
    <t>73dc8603</t>
  </si>
  <si>
    <t>2e7f83fe</t>
  </si>
  <si>
    <t>0495c500</t>
  </si>
  <si>
    <t>3a671f45</t>
  </si>
  <si>
    <t>8bab98bf</t>
  </si>
  <si>
    <t>69b06387</t>
  </si>
  <si>
    <t>e39a111f</t>
  </si>
  <si>
    <t>282c0496</t>
  </si>
  <si>
    <t>83cd5d62</t>
  </si>
  <si>
    <t>137b011e</t>
  </si>
  <si>
    <t>adcfba4b</t>
  </si>
  <si>
    <t>983b3a21</t>
  </si>
  <si>
    <t>f913aab2</t>
  </si>
  <si>
    <t>fac4624b</t>
  </si>
  <si>
    <t>2bda2b1a</t>
  </si>
  <si>
    <t>de5eedb5</t>
  </si>
  <si>
    <t>b331117b</t>
  </si>
  <si>
    <t>52037308</t>
  </si>
  <si>
    <t>8886eecf</t>
  </si>
  <si>
    <t>c60e607d</t>
  </si>
  <si>
    <t>0ad07d6f</t>
  </si>
  <si>
    <t>6bc0d6b0</t>
  </si>
  <si>
    <t>8727e65f</t>
  </si>
  <si>
    <t>5823ff5b</t>
  </si>
  <si>
    <t>69d7dc42</t>
  </si>
  <si>
    <t>ce5f2128</t>
  </si>
  <si>
    <t>7058f4d3</t>
  </si>
  <si>
    <t>9b6936c8</t>
  </si>
  <si>
    <t>4493460c</t>
  </si>
  <si>
    <t>1fb76dad</t>
  </si>
  <si>
    <t>1fdaf80f</t>
  </si>
  <si>
    <t>96a01450</t>
  </si>
  <si>
    <t>e4db298b</t>
  </si>
  <si>
    <t>4e500cc7</t>
  </si>
  <si>
    <t>85c94702</t>
  </si>
  <si>
    <t>08e894ba</t>
  </si>
  <si>
    <t>0dcc9861</t>
  </si>
  <si>
    <t>15112a22</t>
  </si>
  <si>
    <t>f4716fa6</t>
  </si>
  <si>
    <t>a9366a23</t>
  </si>
  <si>
    <t>e5afa982</t>
  </si>
  <si>
    <t>004ca2f3</t>
  </si>
  <si>
    <t>0ed0601f</t>
  </si>
  <si>
    <t>8d6599e5</t>
  </si>
  <si>
    <t>Row Labels</t>
  </si>
  <si>
    <t>Grand Total</t>
  </si>
  <si>
    <t>Sum of Expense Amount</t>
  </si>
  <si>
    <t>Sum of ROI (%)</t>
  </si>
  <si>
    <t>Sum of CAC (USD)</t>
  </si>
  <si>
    <t>Sales Amount $</t>
  </si>
  <si>
    <t>Expense Amount $</t>
  </si>
  <si>
    <t>Profit margin</t>
  </si>
  <si>
    <t>year</t>
  </si>
  <si>
    <t>Groceries</t>
  </si>
  <si>
    <t>Travel</t>
  </si>
  <si>
    <t>Utilities</t>
  </si>
  <si>
    <t>Month</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</si>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</sst>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s>
  <borders count="10">
    <border>
      <left/>
      <right/>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0" fontId="1" fillId="0" borderId="0" xfId="0" pivotButton="1" applyFont="1"/>
    <xf numFmtId="0" fontId="1" fillId="0" borderId="0" xfId="0" applyFont="1" applyAlignment="1">
      <alignment horizontal="left"/>
    </xf>
    <xf numFmtId="9" fontId="1" fillId="0" borderId="0" xfId="0" applyNumberFormat="1" applyFont="1"/>
    <xf numFmtId="44" fontId="1" fillId="0" borderId="1" xfId="0" applyNumberFormat="1" applyFont="1" applyBorder="1"/>
    <xf numFmtId="1" fontId="0" fillId="0" borderId="0" xfId="0" applyNumberFormat="1"/>
    <xf numFmtId="0" fontId="0" fillId="2" borderId="0" xfId="0" applyFill="1"/>
    <xf numFmtId="14" fontId="0" fillId="0" borderId="0" xfId="0" applyNumberFormat="1"/>
    <xf numFmtId="14" fontId="1" fillId="0" borderId="0" xfId="0" applyNumberFormat="1" applyFont="1" applyAlignment="1">
      <alignment horizontal="left"/>
    </xf>
    <xf numFmtId="0" fontId="0" fillId="3" borderId="0" xfId="0" applyFill="1"/>
    <xf numFmtId="0" fontId="1" fillId="0" borderId="2" xfId="0" applyFont="1" applyBorder="1"/>
    <xf numFmtId="0" fontId="1" fillId="0" borderId="3" xfId="0" applyFont="1" applyBorder="1"/>
    <xf numFmtId="0" fontId="1" fillId="0" borderId="4" xfId="0" applyFont="1" applyBorder="1"/>
    <xf numFmtId="44" fontId="1" fillId="0" borderId="5" xfId="0" applyNumberFormat="1" applyFont="1" applyBorder="1"/>
    <xf numFmtId="44" fontId="1" fillId="0" borderId="6" xfId="0" applyNumberFormat="1" applyFont="1" applyBorder="1"/>
    <xf numFmtId="44" fontId="1" fillId="0" borderId="7" xfId="0" applyNumberFormat="1" applyFont="1" applyBorder="1"/>
    <xf numFmtId="44" fontId="1" fillId="0" borderId="8" xfId="0" applyNumberFormat="1" applyFont="1" applyBorder="1"/>
    <xf numFmtId="44" fontId="1" fillId="0" borderId="9" xfId="0" applyNumberFormat="1" applyFont="1" applyBorder="1"/>
  </cellXfs>
  <cellStyles count="1">
    <cellStyle name="Normal" xfId="0" builtinId="0"/>
  </cellStyles>
  <dxfs count="34">
    <dxf>
      <numFmt numFmtId="1" formatCode="0"/>
    </dxf>
    <dxf>
      <numFmt numFmtId="34" formatCode="_(&quot;$&quot;* #,##0.00_);_(&quot;$&quot;* \(#,##0.00\);_(&quot;$&quot;* &quot;-&quot;??_);_(@_)"/>
    </dxf>
    <dxf>
      <numFmt numFmtId="13" formatCode="0%"/>
    </dxf>
    <dxf>
      <font>
        <b/>
      </font>
    </dxf>
    <dxf>
      <font>
        <b/>
      </font>
    </dxf>
    <dxf>
      <font>
        <b/>
      </font>
    </dxf>
    <dxf>
      <font>
        <b/>
      </font>
    </dxf>
    <dxf>
      <font>
        <b/>
      </font>
    </dxf>
    <dxf>
      <numFmt numFmtId="13" formatCode="0%"/>
    </dxf>
    <dxf>
      <numFmt numFmtId="34" formatCode="_(&quot;$&quot;* #,##0.00_);_(&quot;$&quot;* \(#,##0.00\);_(&quot;$&quot;* &quot;-&quot;??_);_(@_)"/>
    </dxf>
    <dxf>
      <numFmt numFmtId="13" formatCode="0%"/>
    </dxf>
    <dxf>
      <font>
        <b/>
      </font>
    </dxf>
    <dxf>
      <font>
        <b/>
      </font>
    </dxf>
    <dxf>
      <font>
        <b/>
      </font>
    </dxf>
    <dxf>
      <font>
        <b/>
      </font>
    </dxf>
    <dxf>
      <font>
        <b/>
      </font>
    </dxf>
    <dxf>
      <numFmt numFmtId="1" formatCode="0"/>
    </dxf>
    <dxf>
      <numFmt numFmtId="1" formatCode="0"/>
    </dxf>
    <dxf>
      <numFmt numFmtId="1" formatCode="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fill>
        <patternFill>
          <bgColor rgb="FFFFF8E5"/>
        </patternFill>
      </fill>
    </dxf>
  </dxfs>
  <tableStyles count="1" defaultTableStyle="TableStyleMedium2" defaultPivotStyle="PivotStyleLight16">
    <tableStyle name="Slicer Style 1" pivot="0" table="0" count="1" xr9:uid="{C7969809-5F81-43CC-815F-7A1D23E0D833}">
      <tableStyleElement type="wholeTable" dxfId="33"/>
    </tableStyle>
  </tableStyles>
  <colors>
    <mruColors>
      <color rgb="FFFFFCF3"/>
      <color rgb="FFFFF8E5"/>
      <color rgb="FFFFF9E7"/>
      <color rgb="FFFFF5D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Dashboard.xlsx]Pivot!TOTAL EXPENSES BY CATEGORIES</c:name>
    <c:fmtId val="1"/>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TOTAL</a:t>
            </a:r>
            <a:r>
              <a:rPr lang="en-US" baseline="0"/>
              <a:t> EXPENSES BY CATEGORIES</a:t>
            </a:r>
            <a:endParaRPr lang="en-US"/>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4"/>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noFill/>
            <a:ln w="25400" cap="flat" cmpd="sng" algn="ctr">
              <a:solidFill>
                <a:schemeClr val="accent4"/>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Pivot!$A$2:$A$6</c:f>
              <c:strCache>
                <c:ptCount val="4"/>
                <c:pt idx="0">
                  <c:v>Other</c:v>
                </c:pt>
                <c:pt idx="1">
                  <c:v>Groceries</c:v>
                </c:pt>
                <c:pt idx="2">
                  <c:v>Travel</c:v>
                </c:pt>
                <c:pt idx="3">
                  <c:v>Utilities</c:v>
                </c:pt>
              </c:strCache>
            </c:strRef>
          </c:cat>
          <c:val>
            <c:numRef>
              <c:f>Pivot!$B$2:$B$6</c:f>
              <c:numCache>
                <c:formatCode>0</c:formatCode>
                <c:ptCount val="4"/>
                <c:pt idx="0">
                  <c:v>4395.4800000000005</c:v>
                </c:pt>
                <c:pt idx="1">
                  <c:v>6055.8700000000008</c:v>
                </c:pt>
                <c:pt idx="2">
                  <c:v>8391.3700000000008</c:v>
                </c:pt>
                <c:pt idx="3">
                  <c:v>7885.0899999999992</c:v>
                </c:pt>
              </c:numCache>
            </c:numRef>
          </c:val>
          <c:extLst>
            <c:ext xmlns:c16="http://schemas.microsoft.com/office/drawing/2014/chart" uri="{C3380CC4-5D6E-409C-BE32-E72D297353CC}">
              <c16:uniqueId val="{00000000-033C-4C91-827B-8915D161A55E}"/>
            </c:ext>
          </c:extLst>
        </c:ser>
        <c:dLbls>
          <c:dLblPos val="outEnd"/>
          <c:showLegendKey val="0"/>
          <c:showVal val="1"/>
          <c:showCatName val="0"/>
          <c:showSerName val="0"/>
          <c:showPercent val="0"/>
          <c:showBubbleSize val="0"/>
        </c:dLbls>
        <c:gapWidth val="164"/>
        <c:overlap val="-35"/>
        <c:axId val="202298111"/>
        <c:axId val="202301023"/>
      </c:barChart>
      <c:catAx>
        <c:axId val="2022981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01023"/>
        <c:crosses val="autoZero"/>
        <c:auto val="1"/>
        <c:lblAlgn val="ctr"/>
        <c:lblOffset val="100"/>
        <c:noMultiLvlLbl val="0"/>
      </c:catAx>
      <c:valAx>
        <c:axId val="202301023"/>
        <c:scaling>
          <c:orientation val="minMax"/>
        </c:scaling>
        <c:delete val="1"/>
        <c:axPos val="l"/>
        <c:numFmt formatCode="0" sourceLinked="1"/>
        <c:majorTickMark val="out"/>
        <c:minorTickMark val="none"/>
        <c:tickLblPos val="nextTo"/>
        <c:crossAx val="20229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Dashboard.xlsx]Pivot!Region wise Profit %</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latin typeface="Arial Rounded MT Bold" panose="020F0704030504030204" pitchFamily="34" charset="0"/>
              </a:rPr>
              <a:t>PROFIT%</a:t>
            </a:r>
            <a:r>
              <a:rPr lang="en-US" baseline="0">
                <a:solidFill>
                  <a:schemeClr val="tx1"/>
                </a:solidFill>
                <a:latin typeface="Arial Rounded MT Bold" panose="020F0704030504030204" pitchFamily="34" charset="0"/>
              </a:rPr>
              <a:t> BY REGION</a:t>
            </a:r>
            <a:endParaRPr lang="en-US">
              <a:solidFill>
                <a:schemeClr val="tx1"/>
              </a:solidFill>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E4-495C-9FD7-B59D7BA5A4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E4-495C-9FD7-B59D7BA5A4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E4-495C-9FD7-B59D7BA5A4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E4-495C-9FD7-B59D7BA5A484}"/>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Pivot!$N$3:$N$7</c:f>
              <c:strCache>
                <c:ptCount val="4"/>
                <c:pt idx="0">
                  <c:v>East</c:v>
                </c:pt>
                <c:pt idx="1">
                  <c:v>North</c:v>
                </c:pt>
                <c:pt idx="2">
                  <c:v>South</c:v>
                </c:pt>
                <c:pt idx="3">
                  <c:v>West</c:v>
                </c:pt>
              </c:strCache>
            </c:strRef>
          </c:cat>
          <c:val>
            <c:numRef>
              <c:f>Pivot!$O$3:$O$7</c:f>
              <c:numCache>
                <c:formatCode>0%</c:formatCode>
                <c:ptCount val="4"/>
                <c:pt idx="0">
                  <c:v>0.46799385033185287</c:v>
                </c:pt>
                <c:pt idx="1">
                  <c:v>0.57335357134467346</c:v>
                </c:pt>
                <c:pt idx="2">
                  <c:v>0.54201830289804453</c:v>
                </c:pt>
                <c:pt idx="3">
                  <c:v>0.49081863322978886</c:v>
                </c:pt>
              </c:numCache>
            </c:numRef>
          </c:val>
          <c:extLst>
            <c:ext xmlns:c16="http://schemas.microsoft.com/office/drawing/2014/chart" uri="{C3380CC4-5D6E-409C-BE32-E72D297353CC}">
              <c16:uniqueId val="{00000008-62E4-495C-9FD7-B59D7BA5A484}"/>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Dashboard.xlsx]Pivot!Return on Investment by products</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Return</a:t>
            </a:r>
            <a:r>
              <a:rPr lang="en-US" baseline="0"/>
              <a:t> on Investment by products</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4"/>
            </a:outerShdw>
          </a:effectLst>
        </c:spPr>
        <c:marker>
          <c:symbol val="circle"/>
          <c:size val="14"/>
          <c:spPr>
            <a:solidFill>
              <a:schemeClr val="accent4"/>
            </a:solidFill>
            <a:ln>
              <a:noFill/>
            </a:ln>
            <a:effectLst/>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c:f>
              <c:strCache>
                <c:ptCount val="1"/>
                <c:pt idx="0">
                  <c:v>Total</c:v>
                </c:pt>
              </c:strCache>
            </c:strRef>
          </c:tx>
          <c:spPr>
            <a:ln w="25400" cap="rnd">
              <a:solidFill>
                <a:schemeClr val="lt1"/>
              </a:solidFill>
              <a:round/>
            </a:ln>
            <a:effectLst>
              <a:outerShdw dist="25400" dir="2700000" algn="tl" rotWithShape="0">
                <a:schemeClr val="accent4"/>
              </a:outerShdw>
            </a:effectLst>
          </c:spPr>
          <c:marker>
            <c:symbol val="circle"/>
            <c:size val="14"/>
            <c:spPr>
              <a:solidFill>
                <a:schemeClr val="accent4"/>
              </a:solidFill>
              <a:ln>
                <a:noFill/>
              </a:ln>
              <a:effectLst/>
            </c:spPr>
          </c:marker>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Pivot!$A$19:$A$23</c:f>
              <c:strCache>
                <c:ptCount val="4"/>
                <c:pt idx="0">
                  <c:v>Almond Oil</c:v>
                </c:pt>
                <c:pt idx="1">
                  <c:v>Ice_cream Pack</c:v>
                </c:pt>
                <c:pt idx="2">
                  <c:v>Jojoba Oil</c:v>
                </c:pt>
                <c:pt idx="3">
                  <c:v>Large Shampoo</c:v>
                </c:pt>
              </c:strCache>
            </c:strRef>
          </c:cat>
          <c:val>
            <c:numRef>
              <c:f>Pivot!$B$19:$B$23</c:f>
              <c:numCache>
                <c:formatCode>0</c:formatCode>
                <c:ptCount val="4"/>
                <c:pt idx="0">
                  <c:v>227.31</c:v>
                </c:pt>
                <c:pt idx="1">
                  <c:v>221.87</c:v>
                </c:pt>
                <c:pt idx="2">
                  <c:v>257.86</c:v>
                </c:pt>
                <c:pt idx="3">
                  <c:v>316.06</c:v>
                </c:pt>
              </c:numCache>
            </c:numRef>
          </c:val>
          <c:smooth val="0"/>
          <c:extLst>
            <c:ext xmlns:c16="http://schemas.microsoft.com/office/drawing/2014/chart" uri="{C3380CC4-5D6E-409C-BE32-E72D297353CC}">
              <c16:uniqueId val="{00000000-8793-43B4-9D93-30922C9E35E0}"/>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7486079"/>
        <c:axId val="197488991"/>
      </c:lineChart>
      <c:catAx>
        <c:axId val="197486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97488991"/>
        <c:crosses val="autoZero"/>
        <c:auto val="1"/>
        <c:lblAlgn val="ctr"/>
        <c:lblOffset val="100"/>
        <c:noMultiLvlLbl val="0"/>
      </c:catAx>
      <c:valAx>
        <c:axId val="197488991"/>
        <c:scaling>
          <c:orientation val="minMax"/>
        </c:scaling>
        <c:delete val="1"/>
        <c:axPos val="l"/>
        <c:numFmt formatCode="0" sourceLinked="1"/>
        <c:majorTickMark val="none"/>
        <c:minorTickMark val="none"/>
        <c:tickLblPos val="nextTo"/>
        <c:crossAx val="197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Dashboard.xlsx]Pivot!Customer Acquisition Cost</c:name>
    <c:fmtId val="14"/>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Customer Acquisition Cost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Pivot!$B$32</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Pivot!$A$33:$A$37</c:f>
              <c:strCache>
                <c:ptCount val="4"/>
                <c:pt idx="0">
                  <c:v>East</c:v>
                </c:pt>
                <c:pt idx="1">
                  <c:v>North</c:v>
                </c:pt>
                <c:pt idx="2">
                  <c:v>South</c:v>
                </c:pt>
                <c:pt idx="3">
                  <c:v>West</c:v>
                </c:pt>
              </c:strCache>
            </c:strRef>
          </c:cat>
          <c:val>
            <c:numRef>
              <c:f>Pivot!$B$33:$B$37</c:f>
              <c:numCache>
                <c:formatCode>0</c:formatCode>
                <c:ptCount val="4"/>
                <c:pt idx="0">
                  <c:v>2276.2399999999998</c:v>
                </c:pt>
                <c:pt idx="1">
                  <c:v>2517.6600000000003</c:v>
                </c:pt>
                <c:pt idx="2">
                  <c:v>3301.2200000000003</c:v>
                </c:pt>
                <c:pt idx="3">
                  <c:v>2205.34</c:v>
                </c:pt>
              </c:numCache>
            </c:numRef>
          </c:val>
          <c:extLst>
            <c:ext xmlns:c16="http://schemas.microsoft.com/office/drawing/2014/chart" uri="{C3380CC4-5D6E-409C-BE32-E72D297353CC}">
              <c16:uniqueId val="{00000000-1F08-434B-A213-EF68AF9DB64A}"/>
            </c:ext>
          </c:extLst>
        </c:ser>
        <c:dLbls>
          <c:dLblPos val="ctr"/>
          <c:showLegendKey val="0"/>
          <c:showVal val="1"/>
          <c:showCatName val="0"/>
          <c:showSerName val="0"/>
          <c:showPercent val="0"/>
          <c:showBubbleSize val="0"/>
        </c:dLbls>
        <c:gapWidth val="50"/>
        <c:overlap val="100"/>
        <c:axId val="202950863"/>
        <c:axId val="202948783"/>
      </c:barChart>
      <c:catAx>
        <c:axId val="20295086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8783"/>
        <c:crosses val="autoZero"/>
        <c:auto val="1"/>
        <c:lblAlgn val="ctr"/>
        <c:lblOffset val="100"/>
        <c:noMultiLvlLbl val="0"/>
      </c:catAx>
      <c:valAx>
        <c:axId val="202948783"/>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Dashboard.xlsx]Pivot!SALES VS EXPENSE AMOUNT BY PRODUCTS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a:t>
            </a:r>
            <a:r>
              <a:rPr lang="en-US" baseline="0"/>
              <a:t> VS EXPENSE AMOUNT BY PRODUCTS</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Pivot!$B$47</c:f>
              <c:strCache>
                <c:ptCount val="1"/>
                <c:pt idx="0">
                  <c:v>Sales Amount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Pivot!$B$48:$B$60</c:f>
              <c:numCache>
                <c:formatCode>0</c:formatCode>
                <c:ptCount val="12"/>
                <c:pt idx="0">
                  <c:v>3982.14</c:v>
                </c:pt>
                <c:pt idx="1">
                  <c:v>3639.04</c:v>
                </c:pt>
                <c:pt idx="2">
                  <c:v>6378.3</c:v>
                </c:pt>
                <c:pt idx="3">
                  <c:v>3617.87</c:v>
                </c:pt>
                <c:pt idx="4">
                  <c:v>4669.13</c:v>
                </c:pt>
                <c:pt idx="5">
                  <c:v>3445.7000000000003</c:v>
                </c:pt>
                <c:pt idx="6">
                  <c:v>4297.16</c:v>
                </c:pt>
                <c:pt idx="7">
                  <c:v>4132.1000000000004</c:v>
                </c:pt>
                <c:pt idx="8">
                  <c:v>6209.7300000000014</c:v>
                </c:pt>
                <c:pt idx="9">
                  <c:v>5043.4000000000005</c:v>
                </c:pt>
                <c:pt idx="10">
                  <c:v>4952.9699999999993</c:v>
                </c:pt>
                <c:pt idx="11">
                  <c:v>5498.2099999999991</c:v>
                </c:pt>
              </c:numCache>
            </c:numRef>
          </c:val>
          <c:extLst>
            <c:ext xmlns:c16="http://schemas.microsoft.com/office/drawing/2014/chart" uri="{C3380CC4-5D6E-409C-BE32-E72D297353CC}">
              <c16:uniqueId val="{00000000-A82E-49DB-BAD1-7866B0D9F5CA}"/>
            </c:ext>
          </c:extLst>
        </c:ser>
        <c:ser>
          <c:idx val="1"/>
          <c:order val="1"/>
          <c:tx>
            <c:strRef>
              <c:f>Pivot!$C$47</c:f>
              <c:strCache>
                <c:ptCount val="1"/>
                <c:pt idx="0">
                  <c:v>Expense Amount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Pivot!$C$48:$C$60</c:f>
              <c:numCache>
                <c:formatCode>0</c:formatCode>
                <c:ptCount val="12"/>
                <c:pt idx="0">
                  <c:v>2108.58</c:v>
                </c:pt>
                <c:pt idx="1">
                  <c:v>709.80000000000007</c:v>
                </c:pt>
                <c:pt idx="2">
                  <c:v>2180.7000000000003</c:v>
                </c:pt>
                <c:pt idx="3">
                  <c:v>1921.42</c:v>
                </c:pt>
                <c:pt idx="4">
                  <c:v>2764.2799999999993</c:v>
                </c:pt>
                <c:pt idx="5">
                  <c:v>1899.49</c:v>
                </c:pt>
                <c:pt idx="6">
                  <c:v>1709.83</c:v>
                </c:pt>
                <c:pt idx="7">
                  <c:v>2534.41</c:v>
                </c:pt>
                <c:pt idx="8">
                  <c:v>3807.07</c:v>
                </c:pt>
                <c:pt idx="9">
                  <c:v>2733.3399999999997</c:v>
                </c:pt>
                <c:pt idx="10">
                  <c:v>2422.88</c:v>
                </c:pt>
                <c:pt idx="11">
                  <c:v>1936.0100000000002</c:v>
                </c:pt>
              </c:numCache>
            </c:numRef>
          </c:val>
          <c:extLst>
            <c:ext xmlns:c16="http://schemas.microsoft.com/office/drawing/2014/chart" uri="{C3380CC4-5D6E-409C-BE32-E72D297353CC}">
              <c16:uniqueId val="{00000001-A82E-49DB-BAD1-7866B0D9F5CA}"/>
            </c:ext>
          </c:extLst>
        </c:ser>
        <c:dLbls>
          <c:dLblPos val="inEnd"/>
          <c:showLegendKey val="0"/>
          <c:showVal val="1"/>
          <c:showCatName val="0"/>
          <c:showSerName val="0"/>
          <c:showPercent val="0"/>
          <c:showBubbleSize val="0"/>
        </c:dLbls>
        <c:gapWidth val="100"/>
        <c:overlap val="-24"/>
        <c:axId val="690053247"/>
        <c:axId val="690052415"/>
      </c:barChart>
      <c:catAx>
        <c:axId val="6900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0052415"/>
        <c:crosses val="autoZero"/>
        <c:auto val="1"/>
        <c:lblAlgn val="ctr"/>
        <c:lblOffset val="100"/>
        <c:noMultiLvlLbl val="0"/>
      </c:catAx>
      <c:valAx>
        <c:axId val="69005241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6900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Dashboard.xlsx]Pivot!Region wise Profit %</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PROFIT% by REGION</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Pivot!$O$2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55-471D-9BEA-7FCAC770EA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55-471D-9BEA-7FCAC770EA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55-471D-9BEA-7FCAC770EA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55-471D-9BEA-7FCAC770EA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Pivot!$N$3:$N$7</c:f>
              <c:strCache>
                <c:ptCount val="4"/>
                <c:pt idx="0">
                  <c:v>East</c:v>
                </c:pt>
                <c:pt idx="1">
                  <c:v>North</c:v>
                </c:pt>
                <c:pt idx="2">
                  <c:v>South</c:v>
                </c:pt>
                <c:pt idx="3">
                  <c:v>West</c:v>
                </c:pt>
              </c:strCache>
            </c:strRef>
          </c:cat>
          <c:val>
            <c:numRef>
              <c:f>Pivot!$O$3:$O$7</c:f>
              <c:numCache>
                <c:formatCode>0%</c:formatCode>
                <c:ptCount val="4"/>
                <c:pt idx="0">
                  <c:v>0.46799385033185287</c:v>
                </c:pt>
                <c:pt idx="1">
                  <c:v>0.57335357134467346</c:v>
                </c:pt>
                <c:pt idx="2">
                  <c:v>0.54201830289804453</c:v>
                </c:pt>
                <c:pt idx="3">
                  <c:v>0.49081863322978886</c:v>
                </c:pt>
              </c:numCache>
            </c:numRef>
          </c:val>
          <c:extLst>
            <c:ext xmlns:c16="http://schemas.microsoft.com/office/drawing/2014/chart" uri="{C3380CC4-5D6E-409C-BE32-E72D297353CC}">
              <c16:uniqueId val="{00000000-7BAF-4461-BE7C-A449F31E178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Dashboard.xlsx]Pivot!TOTAL EXPENSES BY CATEGORIES</c:name>
    <c:fmtId val="6"/>
  </c:pivotSource>
  <c:chart>
    <c:title>
      <c:tx>
        <c:rich>
          <a:bodyPr rot="0" spcFirstLastPara="1" vertOverflow="ellipsis" vert="horz" wrap="square" anchor="ctr" anchorCtr="1"/>
          <a:lstStyle/>
          <a:p>
            <a:pPr>
              <a:defRPr sz="1600" b="0" i="0" u="none" strike="noStrike" kern="1200" cap="none" spc="50" normalizeH="0" baseline="0">
                <a:solidFill>
                  <a:schemeClr val="tx1"/>
                </a:solidFill>
                <a:latin typeface="Arial Rounded MT Bold" panose="020F0704030504030204" pitchFamily="34" charset="0"/>
                <a:ea typeface="+mj-ea"/>
                <a:cs typeface="+mj-cs"/>
              </a:defRPr>
            </a:pPr>
            <a:r>
              <a:rPr lang="en-US">
                <a:solidFill>
                  <a:schemeClr val="tx1"/>
                </a:solidFill>
                <a:latin typeface="Arial Rounded MT Bold" panose="020F0704030504030204" pitchFamily="34" charset="0"/>
              </a:rPr>
              <a:t>TOTAL EXPENSES BY CATEGORIES</a:t>
            </a:r>
          </a:p>
        </c:rich>
      </c:tx>
      <c:layout>
        <c:manualLayout>
          <c:xMode val="edge"/>
          <c:yMode val="edge"/>
          <c:x val="0.16517264357499353"/>
          <c:y val="2.777777777777777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solidFill>
              <a:latin typeface="Arial Rounded MT Bold" panose="020F0704030504030204" pitchFamily="34" charset="0"/>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Pivot!$A$2:$A$6</c:f>
              <c:strCache>
                <c:ptCount val="4"/>
                <c:pt idx="0">
                  <c:v>Other</c:v>
                </c:pt>
                <c:pt idx="1">
                  <c:v>Groceries</c:v>
                </c:pt>
                <c:pt idx="2">
                  <c:v>Travel</c:v>
                </c:pt>
                <c:pt idx="3">
                  <c:v>Utilities</c:v>
                </c:pt>
              </c:strCache>
            </c:strRef>
          </c:cat>
          <c:val>
            <c:numRef>
              <c:f>Pivot!$B$2:$B$6</c:f>
              <c:numCache>
                <c:formatCode>0</c:formatCode>
                <c:ptCount val="4"/>
                <c:pt idx="0">
                  <c:v>4395.4800000000005</c:v>
                </c:pt>
                <c:pt idx="1">
                  <c:v>6055.8700000000008</c:v>
                </c:pt>
                <c:pt idx="2">
                  <c:v>8391.3700000000008</c:v>
                </c:pt>
                <c:pt idx="3">
                  <c:v>7885.0899999999992</c:v>
                </c:pt>
              </c:numCache>
            </c:numRef>
          </c:val>
          <c:extLst>
            <c:ext xmlns:c16="http://schemas.microsoft.com/office/drawing/2014/chart" uri="{C3380CC4-5D6E-409C-BE32-E72D297353CC}">
              <c16:uniqueId val="{00000000-CE0A-48C8-8D4D-AE3D382EAA5B}"/>
            </c:ext>
          </c:extLst>
        </c:ser>
        <c:dLbls>
          <c:dLblPos val="outEnd"/>
          <c:showLegendKey val="0"/>
          <c:showVal val="1"/>
          <c:showCatName val="0"/>
          <c:showSerName val="0"/>
          <c:showPercent val="0"/>
          <c:showBubbleSize val="0"/>
        </c:dLbls>
        <c:gapWidth val="80"/>
        <c:overlap val="25"/>
        <c:axId val="202298111"/>
        <c:axId val="202301023"/>
      </c:barChart>
      <c:catAx>
        <c:axId val="202298111"/>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cap="none" spc="20" normalizeH="0" baseline="0">
                <a:solidFill>
                  <a:schemeClr val="tx1"/>
                </a:solidFill>
                <a:latin typeface="+mn-lt"/>
                <a:ea typeface="+mn-ea"/>
                <a:cs typeface="+mn-cs"/>
              </a:defRPr>
            </a:pPr>
            <a:endParaRPr lang="en-US"/>
          </a:p>
        </c:txPr>
        <c:crossAx val="202301023"/>
        <c:crosses val="autoZero"/>
        <c:auto val="1"/>
        <c:lblAlgn val="ctr"/>
        <c:lblOffset val="100"/>
        <c:noMultiLvlLbl val="0"/>
      </c:catAx>
      <c:valAx>
        <c:axId val="20230102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0229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Dashboard.xlsx]Pivot!Return on Investment by products</c:name>
    <c:fmtId val="16"/>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sz="1400">
                <a:effectLst/>
                <a:latin typeface="Arial Rounded MT Bold" panose="020F0704030504030204" pitchFamily="34" charset="0"/>
              </a:rPr>
              <a:t>RETURN ON INVESTMENT BY PRODUCTS</a:t>
            </a:r>
          </a:p>
        </c:rich>
      </c:tx>
      <c:layout>
        <c:manualLayout>
          <c:xMode val="edge"/>
          <c:yMode val="edge"/>
          <c:x val="0.1419757636678394"/>
          <c:y val="1.851851851851851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dLbl>
          <c:idx val="0"/>
          <c:layout>
            <c:manualLayout>
              <c:x val="3.5663627152988857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dLbl>
          <c:idx val="0"/>
          <c:layout>
            <c:manualLayout>
              <c:x val="3.5663627152988857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dLbl>
          <c:idx val="0"/>
          <c:layout>
            <c:manualLayout>
              <c:x val="-8.5916919959474636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dLbl>
          <c:idx val="0"/>
          <c:layout>
            <c:manualLayout>
              <c:x val="3.5663627152988857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Pivot!$B$18</c:f>
              <c:strCache>
                <c:ptCount val="1"/>
                <c:pt idx="0">
                  <c:v>Total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Pt>
            <c:idx val="0"/>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extLst>
              <c:ext xmlns:c16="http://schemas.microsoft.com/office/drawing/2014/chart" uri="{C3380CC4-5D6E-409C-BE32-E72D297353CC}">
                <c16:uniqueId val="{00000003-9A70-46DC-A752-96B30AA6869D}"/>
              </c:ext>
            </c:extLst>
          </c:dPt>
          <c:dPt>
            <c:idx val="1"/>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extLst>
              <c:ext xmlns:c16="http://schemas.microsoft.com/office/drawing/2014/chart" uri="{C3380CC4-5D6E-409C-BE32-E72D297353CC}">
                <c16:uniqueId val="{00000004-9A70-46DC-A752-96B30AA6869D}"/>
              </c:ext>
            </c:extLst>
          </c:dPt>
          <c:dPt>
            <c:idx val="2"/>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extLst>
              <c:ext xmlns:c16="http://schemas.microsoft.com/office/drawing/2014/chart" uri="{C3380CC4-5D6E-409C-BE32-E72D297353CC}">
                <c16:uniqueId val="{00000002-9A70-46DC-A752-96B30AA6869D}"/>
              </c:ext>
            </c:extLst>
          </c:dPt>
          <c:dPt>
            <c:idx val="3"/>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22225" cap="rnd" cmpd="sng" algn="ctr">
                <a:solidFill>
                  <a:schemeClr val="accent4"/>
                </a:solidFill>
                <a:round/>
              </a:ln>
              <a:effectLst/>
            </c:spPr>
            <c:extLst>
              <c:ext xmlns:c16="http://schemas.microsoft.com/office/drawing/2014/chart" uri="{C3380CC4-5D6E-409C-BE32-E72D297353CC}">
                <c16:uniqueId val="{00000005-9A70-46DC-A752-96B30AA6869D}"/>
              </c:ext>
            </c:extLst>
          </c:dPt>
          <c:dLbls>
            <c:dLbl>
              <c:idx val="0"/>
              <c:layout>
                <c:manualLayout>
                  <c:x val="3.5663627152988857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0-46DC-A752-96B30AA6869D}"/>
                </c:ext>
              </c:extLst>
            </c:dLbl>
            <c:dLbl>
              <c:idx val="1"/>
              <c:layout>
                <c:manualLayout>
                  <c:x val="3.5663627152988857E-3"/>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70-46DC-A752-96B30AA6869D}"/>
                </c:ext>
              </c:extLst>
            </c:dLbl>
            <c:dLbl>
              <c:idx val="2"/>
              <c:layout>
                <c:manualLayout>
                  <c:x val="-8.5916919959474636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70-46DC-A752-96B30AA6869D}"/>
                </c:ext>
              </c:extLst>
            </c:dLbl>
            <c:dLbl>
              <c:idx val="3"/>
              <c:layout>
                <c:manualLayout>
                  <c:x val="3.5663627152988857E-3"/>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0-46DC-A752-96B30AA686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Pivot!$A$19:$A$23</c:f>
              <c:strCache>
                <c:ptCount val="4"/>
                <c:pt idx="0">
                  <c:v>Almond Oil</c:v>
                </c:pt>
                <c:pt idx="1">
                  <c:v>Ice_cream Pack</c:v>
                </c:pt>
                <c:pt idx="2">
                  <c:v>Jojoba Oil</c:v>
                </c:pt>
                <c:pt idx="3">
                  <c:v>Large Shampoo</c:v>
                </c:pt>
              </c:strCache>
            </c:strRef>
          </c:cat>
          <c:val>
            <c:numRef>
              <c:f>Pivot!$B$19:$B$23</c:f>
              <c:numCache>
                <c:formatCode>0</c:formatCode>
                <c:ptCount val="4"/>
                <c:pt idx="0">
                  <c:v>227.31</c:v>
                </c:pt>
                <c:pt idx="1">
                  <c:v>221.87</c:v>
                </c:pt>
                <c:pt idx="2">
                  <c:v>257.86</c:v>
                </c:pt>
                <c:pt idx="3">
                  <c:v>316.06</c:v>
                </c:pt>
              </c:numCache>
            </c:numRef>
          </c:val>
          <c:extLst>
            <c:ext xmlns:c16="http://schemas.microsoft.com/office/drawing/2014/chart" uri="{C3380CC4-5D6E-409C-BE32-E72D297353CC}">
              <c16:uniqueId val="{00000000-9A70-46DC-A752-96B30AA6869D}"/>
            </c:ext>
          </c:extLst>
        </c:ser>
        <c:dLbls>
          <c:dLblPos val="ctr"/>
          <c:showLegendKey val="0"/>
          <c:showVal val="1"/>
          <c:showCatName val="0"/>
          <c:showSerName val="0"/>
          <c:showPercent val="0"/>
          <c:showBubbleSize val="0"/>
        </c:dLbls>
        <c:gapWidth val="150"/>
        <c:axId val="197486079"/>
        <c:axId val="197488991"/>
      </c:barChart>
      <c:catAx>
        <c:axId val="19748607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spc="20" baseline="0">
                <a:solidFill>
                  <a:schemeClr val="tx1"/>
                </a:solidFill>
                <a:latin typeface="+mn-lt"/>
                <a:ea typeface="+mn-ea"/>
                <a:cs typeface="+mn-cs"/>
              </a:defRPr>
            </a:pPr>
            <a:endParaRPr lang="en-US"/>
          </a:p>
        </c:txPr>
        <c:crossAx val="197488991"/>
        <c:crosses val="autoZero"/>
        <c:auto val="1"/>
        <c:lblAlgn val="ctr"/>
        <c:lblOffset val="100"/>
        <c:noMultiLvlLbl val="0"/>
      </c:catAx>
      <c:valAx>
        <c:axId val="197488991"/>
        <c:scaling>
          <c:orientation val="minMax"/>
        </c:scaling>
        <c:delete val="1"/>
        <c:axPos val="b"/>
        <c:numFmt formatCode="0" sourceLinked="1"/>
        <c:majorTickMark val="none"/>
        <c:minorTickMark val="none"/>
        <c:tickLblPos val="nextTo"/>
        <c:crossAx val="197486079"/>
        <c:crosses val="autoZero"/>
        <c:crossBetween val="between"/>
      </c:valAx>
      <c:spPr>
        <a:solidFill>
          <a:schemeClr val="accent4">
            <a:lumMod val="20000"/>
            <a:lumOff val="80000"/>
            <a:alpha val="36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Expenses, and Profit Tracker Dashboard.xlsx]Pivot!Customer Acquisition Cost</c:name>
    <c:fmtId val="17"/>
  </c:pivotSource>
  <c:chart>
    <c:title>
      <c:tx>
        <c:rich>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r>
              <a:rPr lang="en-US" sz="1400" b="0">
                <a:solidFill>
                  <a:schemeClr val="tx1"/>
                </a:solidFill>
                <a:latin typeface="Arial Rounded MT Bold" panose="020F0704030504030204" pitchFamily="34" charset="0"/>
              </a:rPr>
              <a:t>Customer Acquisition Cost</a:t>
            </a:r>
          </a:p>
        </c:rich>
      </c:tx>
      <c:overlay val="0"/>
      <c:spPr>
        <a:noFill/>
        <a:ln>
          <a:noFill/>
        </a:ln>
        <a:effectLst/>
      </c:spPr>
      <c:txPr>
        <a:bodyPr rot="0" spcFirstLastPara="1" vertOverflow="ellipsis" vert="horz" wrap="square" anchor="ctr" anchorCtr="1"/>
        <a:lstStyle/>
        <a:p>
          <a:pPr>
            <a:defRPr sz="1800" b="0"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4">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095403554982658E-2"/>
          <c:y val="0.17687518226888305"/>
          <c:w val="0.88780732479614421"/>
          <c:h val="0.78145815106445027"/>
        </c:manualLayout>
      </c:layout>
      <c:barChart>
        <c:barDir val="bar"/>
        <c:grouping val="stacked"/>
        <c:varyColors val="0"/>
        <c:ser>
          <c:idx val="0"/>
          <c:order val="0"/>
          <c:tx>
            <c:strRef>
              <c:f>Pivot!$B$32</c:f>
              <c:strCache>
                <c:ptCount val="1"/>
                <c:pt idx="0">
                  <c:v>Total</c:v>
                </c:pt>
              </c:strCache>
            </c:strRef>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Pivot!$A$33:$A$37</c:f>
              <c:strCache>
                <c:ptCount val="4"/>
                <c:pt idx="0">
                  <c:v>East</c:v>
                </c:pt>
                <c:pt idx="1">
                  <c:v>North</c:v>
                </c:pt>
                <c:pt idx="2">
                  <c:v>South</c:v>
                </c:pt>
                <c:pt idx="3">
                  <c:v>West</c:v>
                </c:pt>
              </c:strCache>
            </c:strRef>
          </c:cat>
          <c:val>
            <c:numRef>
              <c:f>Pivot!$B$33:$B$37</c:f>
              <c:numCache>
                <c:formatCode>0</c:formatCode>
                <c:ptCount val="4"/>
                <c:pt idx="0">
                  <c:v>2276.2399999999998</c:v>
                </c:pt>
                <c:pt idx="1">
                  <c:v>2517.6600000000003</c:v>
                </c:pt>
                <c:pt idx="2">
                  <c:v>3301.2200000000003</c:v>
                </c:pt>
                <c:pt idx="3">
                  <c:v>2205.34</c:v>
                </c:pt>
              </c:numCache>
            </c:numRef>
          </c:val>
          <c:extLst>
            <c:ext xmlns:c16="http://schemas.microsoft.com/office/drawing/2014/chart" uri="{C3380CC4-5D6E-409C-BE32-E72D297353CC}">
              <c16:uniqueId val="{00000000-BEBA-494D-9015-DC379EA4E44B}"/>
            </c:ext>
          </c:extLst>
        </c:ser>
        <c:dLbls>
          <c:dLblPos val="ctr"/>
          <c:showLegendKey val="0"/>
          <c:showVal val="1"/>
          <c:showCatName val="0"/>
          <c:showSerName val="0"/>
          <c:showPercent val="0"/>
          <c:showBubbleSize val="0"/>
        </c:dLbls>
        <c:gapWidth val="50"/>
        <c:overlap val="100"/>
        <c:axId val="202950863"/>
        <c:axId val="202948783"/>
      </c:barChart>
      <c:catAx>
        <c:axId val="20295086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948783"/>
        <c:crosses val="autoZero"/>
        <c:auto val="1"/>
        <c:lblAlgn val="ctr"/>
        <c:lblOffset val="100"/>
        <c:noMultiLvlLbl val="0"/>
      </c:catAx>
      <c:valAx>
        <c:axId val="202948783"/>
        <c:scaling>
          <c:orientation val="minMax"/>
        </c:scaling>
        <c:delete val="1"/>
        <c:axPos val="b"/>
        <c:numFmt formatCode="0" sourceLinked="1"/>
        <c:majorTickMark val="none"/>
        <c:minorTickMark val="none"/>
        <c:tickLblPos val="nextTo"/>
        <c:crossAx val="20295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Expenses, and Profit Tracker Dashboard.xlsx]Pivot!SALES VS EXPENSE AMOUNT BY PRODUCTS</c:name>
    <c:fmtId val="18"/>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sz="1400" b="0" i="0" baseline="0">
                <a:solidFill>
                  <a:schemeClr val="tx1"/>
                </a:solidFill>
                <a:effectLst/>
                <a:latin typeface="Arial Rounded MT Bold" panose="020F0704030504030204" pitchFamily="34" charset="0"/>
              </a:rPr>
              <a:t>SALES VS EXPENSE AMOUNT BY MONTH</a:t>
            </a:r>
            <a:endParaRPr lang="en-US" sz="1100">
              <a:solidFill>
                <a:schemeClr val="tx1"/>
              </a:solidFill>
              <a:effectLst/>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4015E-3"/>
              <c:y val="-6.6051323268733974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8.76396768213043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989E-3"/>
              <c:y val="1.7593986687529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4.663918699859658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9247371703463296E-17"/>
              <c:y val="2.20089961902291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798E-3"/>
              <c:y val="3.0839015195628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989E-3"/>
              <c:y val="1.3178977184829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6.2992125984251968E-3"/>
              <c:y val="3.52540246983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2.642400569292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1.7593986687529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6.6051323268814924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989E-3"/>
              <c:y val="-4.48106082596832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4.1994750656167206E-3"/>
              <c:y val="8.76396768213043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4.1994750656167978E-3"/>
              <c:y val="2.642400569292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4.1994750656166443E-3"/>
              <c:y val="4.34895817943093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989E-3"/>
              <c:y val="8.76396768213043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0498687664041918E-2"/>
              <c:y val="2.200899619022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3989E-3"/>
              <c:y val="1.75939866875296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4.3489581794308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3.8494743406926593E-17"/>
              <c:y val="3.525402469832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6.2992125984251968E-3"/>
              <c:y val="-8.89607032866794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0"/>
              <c:y val="3.0839015195628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1.5397897362770637E-16"/>
              <c:y val="-6.6051323268733974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dLbl>
          <c:idx val="0"/>
          <c:layout>
            <c:manualLayout>
              <c:x val="-2.0997375328085529E-3"/>
              <c:y val="-6.6051323268774456E-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Pivot!$B$47</c:f>
              <c:strCache>
                <c:ptCount val="1"/>
                <c:pt idx="0">
                  <c:v>Sales Amount $</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Pt>
            <c:idx val="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1-07F5-485E-BBB1-C6CBFFB08420}"/>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07F5-485E-BBB1-C6CBFFB08420}"/>
              </c:ext>
            </c:extLst>
          </c:dPt>
          <c:dPt>
            <c:idx val="2"/>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5-07F5-485E-BBB1-C6CBFFB08420}"/>
              </c:ext>
            </c:extLst>
          </c:dPt>
          <c:dPt>
            <c:idx val="3"/>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3-07F5-485E-BBB1-C6CBFFB08420}"/>
              </c:ext>
            </c:extLst>
          </c:dPt>
          <c:dPt>
            <c:idx val="4"/>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4-07F5-485E-BBB1-C6CBFFB08420}"/>
              </c:ext>
            </c:extLst>
          </c:dPt>
          <c:dPt>
            <c:idx val="5"/>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9-07F5-485E-BBB1-C6CBFFB08420}"/>
              </c:ext>
            </c:extLst>
          </c:dPt>
          <c:dPt>
            <c:idx val="6"/>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5-07F5-485E-BBB1-C6CBFFB08420}"/>
              </c:ext>
            </c:extLst>
          </c:dPt>
          <c:dPt>
            <c:idx val="7"/>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2-07F5-485E-BBB1-C6CBFFB08420}"/>
              </c:ext>
            </c:extLst>
          </c:dPt>
          <c:dPt>
            <c:idx val="8"/>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6-07F5-485E-BBB1-C6CBFFB08420}"/>
              </c:ext>
            </c:extLst>
          </c:dPt>
          <c:dPt>
            <c:idx val="9"/>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E-07F5-485E-BBB1-C6CBFFB08420}"/>
              </c:ext>
            </c:extLst>
          </c:dPt>
          <c:dPt>
            <c:idx val="1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7-07F5-485E-BBB1-C6CBFFB08420}"/>
              </c:ext>
            </c:extLst>
          </c:dPt>
          <c:dPt>
            <c:idx val="1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18-07F5-485E-BBB1-C6CBFFB08420}"/>
              </c:ext>
            </c:extLst>
          </c:dPt>
          <c:dLbls>
            <c:dLbl>
              <c:idx val="0"/>
              <c:layout>
                <c:manualLayout>
                  <c:x val="2.0997375328084015E-3"/>
                  <c:y val="-6.6051323268733974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F5-485E-BBB1-C6CBFFB08420}"/>
                </c:ext>
              </c:extLst>
            </c:dLbl>
            <c:dLbl>
              <c:idx val="1"/>
              <c:layout>
                <c:manualLayout>
                  <c:x val="2.0997375328083989E-3"/>
                  <c:y val="1.75939866875296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F5-485E-BBB1-C6CBFFB08420}"/>
                </c:ext>
              </c:extLst>
            </c:dLbl>
            <c:dLbl>
              <c:idx val="2"/>
              <c:layout>
                <c:manualLayout>
                  <c:x val="-1.9247371703463296E-17"/>
                  <c:y val="2.20089961902291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7F5-485E-BBB1-C6CBFFB08420}"/>
                </c:ext>
              </c:extLst>
            </c:dLbl>
            <c:dLbl>
              <c:idx val="3"/>
              <c:layout>
                <c:manualLayout>
                  <c:x val="0"/>
                  <c:y val="4.34895817943085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7F5-485E-BBB1-C6CBFFB08420}"/>
                </c:ext>
              </c:extLst>
            </c:dLbl>
            <c:dLbl>
              <c:idx val="4"/>
              <c:layout>
                <c:manualLayout>
                  <c:x val="-3.8494743406926593E-17"/>
                  <c:y val="3.52540246983279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7F5-485E-BBB1-C6CBFFB08420}"/>
                </c:ext>
              </c:extLst>
            </c:dLbl>
            <c:dLbl>
              <c:idx val="5"/>
              <c:layout>
                <c:manualLayout>
                  <c:x val="0"/>
                  <c:y val="2.64240056929287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7F5-485E-BBB1-C6CBFFB08420}"/>
                </c:ext>
              </c:extLst>
            </c:dLbl>
            <c:dLbl>
              <c:idx val="6"/>
              <c:layout>
                <c:manualLayout>
                  <c:x val="-6.2992125984251968E-3"/>
                  <c:y val="-8.89607032866794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7F5-485E-BBB1-C6CBFFB08420}"/>
                </c:ext>
              </c:extLst>
            </c:dLbl>
            <c:dLbl>
              <c:idx val="7"/>
              <c:layout>
                <c:manualLayout>
                  <c:x val="-2.0997375328083989E-3"/>
                  <c:y val="1.75939866875296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7F5-485E-BBB1-C6CBFFB08420}"/>
                </c:ext>
              </c:extLst>
            </c:dLbl>
            <c:dLbl>
              <c:idx val="8"/>
              <c:layout>
                <c:manualLayout>
                  <c:x val="0"/>
                  <c:y val="3.0839015195628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7F5-485E-BBB1-C6CBFFB08420}"/>
                </c:ext>
              </c:extLst>
            </c:dLbl>
            <c:dLbl>
              <c:idx val="9"/>
              <c:layout>
                <c:manualLayout>
                  <c:x val="-4.1994750656167978E-3"/>
                  <c:y val="2.64240056929287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7F5-485E-BBB1-C6CBFFB08420}"/>
                </c:ext>
              </c:extLst>
            </c:dLbl>
            <c:dLbl>
              <c:idx val="10"/>
              <c:layout>
                <c:manualLayout>
                  <c:x val="-1.5397897362770637E-16"/>
                  <c:y val="-6.6051323268733974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7F5-485E-BBB1-C6CBFFB08420}"/>
                </c:ext>
              </c:extLst>
            </c:dLbl>
            <c:dLbl>
              <c:idx val="11"/>
              <c:layout>
                <c:manualLayout>
                  <c:x val="-2.0997375328085529E-3"/>
                  <c:y val="-6.6051323268774456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7F5-485E-BBB1-C6CBFFB084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Pivot!$B$48:$B$60</c:f>
              <c:numCache>
                <c:formatCode>0</c:formatCode>
                <c:ptCount val="12"/>
                <c:pt idx="0">
                  <c:v>3982.14</c:v>
                </c:pt>
                <c:pt idx="1">
                  <c:v>3639.04</c:v>
                </c:pt>
                <c:pt idx="2">
                  <c:v>6378.3</c:v>
                </c:pt>
                <c:pt idx="3">
                  <c:v>3617.87</c:v>
                </c:pt>
                <c:pt idx="4">
                  <c:v>4669.13</c:v>
                </c:pt>
                <c:pt idx="5">
                  <c:v>3445.7000000000003</c:v>
                </c:pt>
                <c:pt idx="6">
                  <c:v>4297.16</c:v>
                </c:pt>
                <c:pt idx="7">
                  <c:v>4132.1000000000004</c:v>
                </c:pt>
                <c:pt idx="8">
                  <c:v>6209.7300000000014</c:v>
                </c:pt>
                <c:pt idx="9">
                  <c:v>5043.4000000000005</c:v>
                </c:pt>
                <c:pt idx="10">
                  <c:v>4952.9699999999993</c:v>
                </c:pt>
                <c:pt idx="11">
                  <c:v>5498.2099999999991</c:v>
                </c:pt>
              </c:numCache>
            </c:numRef>
          </c:val>
          <c:extLst>
            <c:ext xmlns:c16="http://schemas.microsoft.com/office/drawing/2014/chart" uri="{C3380CC4-5D6E-409C-BE32-E72D297353CC}">
              <c16:uniqueId val="{00000000-8A5E-478C-A06B-66505E5DE7C9}"/>
            </c:ext>
          </c:extLst>
        </c:ser>
        <c:ser>
          <c:idx val="1"/>
          <c:order val="1"/>
          <c:tx>
            <c:strRef>
              <c:f>Pivot!$C$47</c:f>
              <c:strCache>
                <c:ptCount val="1"/>
                <c:pt idx="0">
                  <c:v>Expense Amount $</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Pt>
            <c:idx val="0"/>
            <c:invertIfNegative val="0"/>
            <c:bubble3D val="0"/>
            <c:extLst>
              <c:ext xmlns:c16="http://schemas.microsoft.com/office/drawing/2014/chart" uri="{C3380CC4-5D6E-409C-BE32-E72D297353CC}">
                <c16:uniqueId val="{00000002-07F5-485E-BBB1-C6CBFFB08420}"/>
              </c:ext>
            </c:extLst>
          </c:dPt>
          <c:dPt>
            <c:idx val="1"/>
            <c:invertIfNegative val="0"/>
            <c:bubble3D val="0"/>
            <c:extLst>
              <c:ext xmlns:c16="http://schemas.microsoft.com/office/drawing/2014/chart" uri="{C3380CC4-5D6E-409C-BE32-E72D297353CC}">
                <c16:uniqueId val="{00000004-07F5-485E-BBB1-C6CBFFB08420}"/>
              </c:ext>
            </c:extLst>
          </c:dPt>
          <c:dPt>
            <c:idx val="2"/>
            <c:invertIfNegative val="0"/>
            <c:bubble3D val="0"/>
            <c:extLst>
              <c:ext xmlns:c16="http://schemas.microsoft.com/office/drawing/2014/chart" uri="{C3380CC4-5D6E-409C-BE32-E72D297353CC}">
                <c16:uniqueId val="{00000006-07F5-485E-BBB1-C6CBFFB08420}"/>
              </c:ext>
            </c:extLst>
          </c:dPt>
          <c:dPt>
            <c:idx val="3"/>
            <c:invertIfNegative val="0"/>
            <c:bubble3D val="0"/>
            <c:extLst>
              <c:ext xmlns:c16="http://schemas.microsoft.com/office/drawing/2014/chart" uri="{C3380CC4-5D6E-409C-BE32-E72D297353CC}">
                <c16:uniqueId val="{00000007-07F5-485E-BBB1-C6CBFFB08420}"/>
              </c:ext>
            </c:extLst>
          </c:dPt>
          <c:dPt>
            <c:idx val="4"/>
            <c:invertIfNegative val="0"/>
            <c:bubble3D val="0"/>
            <c:extLst>
              <c:ext xmlns:c16="http://schemas.microsoft.com/office/drawing/2014/chart" uri="{C3380CC4-5D6E-409C-BE32-E72D297353CC}">
                <c16:uniqueId val="{00000008-07F5-485E-BBB1-C6CBFFB08420}"/>
              </c:ext>
            </c:extLst>
          </c:dPt>
          <c:dPt>
            <c:idx val="5"/>
            <c:invertIfNegative val="0"/>
            <c:bubble3D val="0"/>
            <c:extLst>
              <c:ext xmlns:c16="http://schemas.microsoft.com/office/drawing/2014/chart" uri="{C3380CC4-5D6E-409C-BE32-E72D297353CC}">
                <c16:uniqueId val="{0000000A-07F5-485E-BBB1-C6CBFFB08420}"/>
              </c:ext>
            </c:extLst>
          </c:dPt>
          <c:dPt>
            <c:idx val="6"/>
            <c:invertIfNegative val="0"/>
            <c:bubble3D val="0"/>
            <c:extLst>
              <c:ext xmlns:c16="http://schemas.microsoft.com/office/drawing/2014/chart" uri="{C3380CC4-5D6E-409C-BE32-E72D297353CC}">
                <c16:uniqueId val="{0000000B-07F5-485E-BBB1-C6CBFFB08420}"/>
              </c:ext>
            </c:extLst>
          </c:dPt>
          <c:dPt>
            <c:idx val="7"/>
            <c:invertIfNegative val="0"/>
            <c:bubble3D val="0"/>
            <c:extLst>
              <c:ext xmlns:c16="http://schemas.microsoft.com/office/drawing/2014/chart" uri="{C3380CC4-5D6E-409C-BE32-E72D297353CC}">
                <c16:uniqueId val="{0000000C-07F5-485E-BBB1-C6CBFFB08420}"/>
              </c:ext>
            </c:extLst>
          </c:dPt>
          <c:dPt>
            <c:idx val="8"/>
            <c:invertIfNegative val="0"/>
            <c:bubble3D val="0"/>
            <c:extLst>
              <c:ext xmlns:c16="http://schemas.microsoft.com/office/drawing/2014/chart" uri="{C3380CC4-5D6E-409C-BE32-E72D297353CC}">
                <c16:uniqueId val="{0000000D-07F5-485E-BBB1-C6CBFFB08420}"/>
              </c:ext>
            </c:extLst>
          </c:dPt>
          <c:dPt>
            <c:idx val="9"/>
            <c:invertIfNegative val="0"/>
            <c:bubble3D val="0"/>
            <c:extLst>
              <c:ext xmlns:c16="http://schemas.microsoft.com/office/drawing/2014/chart" uri="{C3380CC4-5D6E-409C-BE32-E72D297353CC}">
                <c16:uniqueId val="{00000011-07F5-485E-BBB1-C6CBFFB08420}"/>
              </c:ext>
            </c:extLst>
          </c:dPt>
          <c:dPt>
            <c:idx val="10"/>
            <c:invertIfNegative val="0"/>
            <c:bubble3D val="0"/>
            <c:extLst>
              <c:ext xmlns:c16="http://schemas.microsoft.com/office/drawing/2014/chart" uri="{C3380CC4-5D6E-409C-BE32-E72D297353CC}">
                <c16:uniqueId val="{00000010-07F5-485E-BBB1-C6CBFFB08420}"/>
              </c:ext>
            </c:extLst>
          </c:dPt>
          <c:dPt>
            <c:idx val="11"/>
            <c:invertIfNegative val="0"/>
            <c:bubble3D val="0"/>
            <c:extLst>
              <c:ext xmlns:c16="http://schemas.microsoft.com/office/drawing/2014/chart" uri="{C3380CC4-5D6E-409C-BE32-E72D297353CC}">
                <c16:uniqueId val="{0000000F-07F5-485E-BBB1-C6CBFFB08420}"/>
              </c:ext>
            </c:extLst>
          </c:dPt>
          <c:dLbls>
            <c:dLbl>
              <c:idx val="0"/>
              <c:layout>
                <c:manualLayout>
                  <c:x val="0"/>
                  <c:y val="8.76396768213043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F5-485E-BBB1-C6CBFFB08420}"/>
                </c:ext>
              </c:extLst>
            </c:dLbl>
            <c:dLbl>
              <c:idx val="1"/>
              <c:layout>
                <c:manualLayout>
                  <c:x val="0"/>
                  <c:y val="-4.663918699859658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F5-485E-BBB1-C6CBFFB08420}"/>
                </c:ext>
              </c:extLst>
            </c:dLbl>
            <c:dLbl>
              <c:idx val="2"/>
              <c:layout>
                <c:manualLayout>
                  <c:x val="2.0997375328083798E-3"/>
                  <c:y val="3.0839015195628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7F5-485E-BBB1-C6CBFFB08420}"/>
                </c:ext>
              </c:extLst>
            </c:dLbl>
            <c:dLbl>
              <c:idx val="3"/>
              <c:layout>
                <c:manualLayout>
                  <c:x val="2.0997375328083989E-3"/>
                  <c:y val="1.31789771848299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7F5-485E-BBB1-C6CBFFB08420}"/>
                </c:ext>
              </c:extLst>
            </c:dLbl>
            <c:dLbl>
              <c:idx val="4"/>
              <c:layout>
                <c:manualLayout>
                  <c:x val="6.2992125984251968E-3"/>
                  <c:y val="3.525402469832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7F5-485E-BBB1-C6CBFFB08420}"/>
                </c:ext>
              </c:extLst>
            </c:dLbl>
            <c:dLbl>
              <c:idx val="5"/>
              <c:layout>
                <c:manualLayout>
                  <c:x val="0"/>
                  <c:y val="1.75939866875295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7F5-485E-BBB1-C6CBFFB08420}"/>
                </c:ext>
              </c:extLst>
            </c:dLbl>
            <c:dLbl>
              <c:idx val="6"/>
              <c:layout>
                <c:manualLayout>
                  <c:x val="0"/>
                  <c:y val="-6.6051323268814924E-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7F5-485E-BBB1-C6CBFFB08420}"/>
                </c:ext>
              </c:extLst>
            </c:dLbl>
            <c:dLbl>
              <c:idx val="7"/>
              <c:layout>
                <c:manualLayout>
                  <c:x val="2.0997375328083989E-3"/>
                  <c:y val="-4.481060825968320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7F5-485E-BBB1-C6CBFFB08420}"/>
                </c:ext>
              </c:extLst>
            </c:dLbl>
            <c:dLbl>
              <c:idx val="8"/>
              <c:layout>
                <c:manualLayout>
                  <c:x val="4.1994750656167206E-3"/>
                  <c:y val="8.76396768213043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7F5-485E-BBB1-C6CBFFB08420}"/>
                </c:ext>
              </c:extLst>
            </c:dLbl>
            <c:dLbl>
              <c:idx val="9"/>
              <c:layout>
                <c:manualLayout>
                  <c:x val="1.0498687664041918E-2"/>
                  <c:y val="2.200899619022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7F5-485E-BBB1-C6CBFFB08420}"/>
                </c:ext>
              </c:extLst>
            </c:dLbl>
            <c:dLbl>
              <c:idx val="10"/>
              <c:layout>
                <c:manualLayout>
                  <c:x val="2.0997375328083989E-3"/>
                  <c:y val="8.76396768213043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7F5-485E-BBB1-C6CBFFB08420}"/>
                </c:ext>
              </c:extLst>
            </c:dLbl>
            <c:dLbl>
              <c:idx val="11"/>
              <c:layout>
                <c:manualLayout>
                  <c:x val="4.1994750656166443E-3"/>
                  <c:y val="4.34895817943093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7F5-485E-BBB1-C6CBFFB084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Pivot!$A$48:$A$60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Pivot!$C$48:$C$60</c:f>
              <c:numCache>
                <c:formatCode>0</c:formatCode>
                <c:ptCount val="12"/>
                <c:pt idx="0">
                  <c:v>2108.58</c:v>
                </c:pt>
                <c:pt idx="1">
                  <c:v>709.80000000000007</c:v>
                </c:pt>
                <c:pt idx="2">
                  <c:v>2180.7000000000003</c:v>
                </c:pt>
                <c:pt idx="3">
                  <c:v>1921.42</c:v>
                </c:pt>
                <c:pt idx="4">
                  <c:v>2764.2799999999993</c:v>
                </c:pt>
                <c:pt idx="5">
                  <c:v>1899.49</c:v>
                </c:pt>
                <c:pt idx="6">
                  <c:v>1709.83</c:v>
                </c:pt>
                <c:pt idx="7">
                  <c:v>2534.41</c:v>
                </c:pt>
                <c:pt idx="8">
                  <c:v>3807.07</c:v>
                </c:pt>
                <c:pt idx="9">
                  <c:v>2733.3399999999997</c:v>
                </c:pt>
                <c:pt idx="10">
                  <c:v>2422.88</c:v>
                </c:pt>
                <c:pt idx="11">
                  <c:v>1936.0100000000002</c:v>
                </c:pt>
              </c:numCache>
            </c:numRef>
          </c:val>
          <c:extLst>
            <c:ext xmlns:c16="http://schemas.microsoft.com/office/drawing/2014/chart" uri="{C3380CC4-5D6E-409C-BE32-E72D297353CC}">
              <c16:uniqueId val="{00000001-8A5E-478C-A06B-66505E5DE7C9}"/>
            </c:ext>
          </c:extLst>
        </c:ser>
        <c:dLbls>
          <c:dLblPos val="inEnd"/>
          <c:showLegendKey val="0"/>
          <c:showVal val="1"/>
          <c:showCatName val="0"/>
          <c:showSerName val="0"/>
          <c:showPercent val="0"/>
          <c:showBubbleSize val="0"/>
        </c:dLbls>
        <c:gapWidth val="100"/>
        <c:overlap val="-24"/>
        <c:axId val="690053247"/>
        <c:axId val="690052415"/>
      </c:barChart>
      <c:catAx>
        <c:axId val="6900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90052415"/>
        <c:crosses val="autoZero"/>
        <c:auto val="1"/>
        <c:lblAlgn val="ctr"/>
        <c:lblOffset val="100"/>
        <c:noMultiLvlLbl val="0"/>
      </c:catAx>
      <c:valAx>
        <c:axId val="690052415"/>
        <c:scaling>
          <c:orientation val="minMax"/>
        </c:scaling>
        <c:delete val="1"/>
        <c:axPos val="l"/>
        <c:numFmt formatCode="0" sourceLinked="1"/>
        <c:majorTickMark val="none"/>
        <c:minorTickMark val="none"/>
        <c:tickLblPos val="nextTo"/>
        <c:crossAx val="6900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CF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585787</xdr:colOff>
      <xdr:row>0</xdr:row>
      <xdr:rowOff>0</xdr:rowOff>
    </xdr:from>
    <xdr:to>
      <xdr:col>10</xdr:col>
      <xdr:colOff>280987</xdr:colOff>
      <xdr:row>14</xdr:row>
      <xdr:rowOff>76200</xdr:rowOff>
    </xdr:to>
    <xdr:graphicFrame macro="">
      <xdr:nvGraphicFramePr>
        <xdr:cNvPr id="6" name="Chart 5">
          <a:extLst>
            <a:ext uri="{FF2B5EF4-FFF2-40B4-BE49-F238E27FC236}">
              <a16:creationId xmlns:a16="http://schemas.microsoft.com/office/drawing/2014/main" id="{14B2DB16-8CE3-43C3-8345-6F33E7D2B7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138112</xdr:rowOff>
    </xdr:from>
    <xdr:to>
      <xdr:col>10</xdr:col>
      <xdr:colOff>304800</xdr:colOff>
      <xdr:row>29</xdr:row>
      <xdr:rowOff>23812</xdr:rowOff>
    </xdr:to>
    <xdr:graphicFrame macro="">
      <xdr:nvGraphicFramePr>
        <xdr:cNvPr id="7" name="Chart 6">
          <a:extLst>
            <a:ext uri="{FF2B5EF4-FFF2-40B4-BE49-F238E27FC236}">
              <a16:creationId xmlns:a16="http://schemas.microsoft.com/office/drawing/2014/main" id="{EAAABA6E-D73A-4F9D-B886-071F8F948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30</xdr:row>
      <xdr:rowOff>42862</xdr:rowOff>
    </xdr:from>
    <xdr:to>
      <xdr:col>13</xdr:col>
      <xdr:colOff>361950</xdr:colOff>
      <xdr:row>44</xdr:row>
      <xdr:rowOff>119062</xdr:rowOff>
    </xdr:to>
    <xdr:graphicFrame macro="">
      <xdr:nvGraphicFramePr>
        <xdr:cNvPr id="8" name="Chart 7">
          <a:extLst>
            <a:ext uri="{FF2B5EF4-FFF2-40B4-BE49-F238E27FC236}">
              <a16:creationId xmlns:a16="http://schemas.microsoft.com/office/drawing/2014/main" id="{92E5EE90-69BC-4B9A-B9EA-CFBAFDBA8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257175</xdr:colOff>
      <xdr:row>53</xdr:row>
      <xdr:rowOff>33337</xdr:rowOff>
    </xdr:from>
    <xdr:to>
      <xdr:col>11</xdr:col>
      <xdr:colOff>371475</xdr:colOff>
      <xdr:row>67</xdr:row>
      <xdr:rowOff>109537</xdr:rowOff>
    </xdr:to>
    <xdr:graphicFrame macro="">
      <xdr:nvGraphicFramePr>
        <xdr:cNvPr id="9" name="Chart 8">
          <a:extLst>
            <a:ext uri="{FF2B5EF4-FFF2-40B4-BE49-F238E27FC236}">
              <a16:creationId xmlns:a16="http://schemas.microsoft.com/office/drawing/2014/main" id="{233B2A28-C238-42CA-B93C-35239390B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147637</xdr:colOff>
      <xdr:row>0</xdr:row>
      <xdr:rowOff>119062</xdr:rowOff>
    </xdr:from>
    <xdr:to>
      <xdr:col>27</xdr:col>
      <xdr:colOff>271462</xdr:colOff>
      <xdr:row>15</xdr:row>
      <xdr:rowOff>4762</xdr:rowOff>
    </xdr:to>
    <xdr:graphicFrame macro="">
      <xdr:nvGraphicFramePr>
        <xdr:cNvPr id="11" name="PROFIT% by REGION">
          <a:extLst>
            <a:ext uri="{FF2B5EF4-FFF2-40B4-BE49-F238E27FC236}">
              <a16:creationId xmlns:a16="http://schemas.microsoft.com/office/drawing/2014/main" id="{7B879FC3-C548-436B-A7BB-26F5B712A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971550</xdr:colOff>
      <xdr:row>29</xdr:row>
      <xdr:rowOff>85725</xdr:rowOff>
    </xdr:from>
    <xdr:to>
      <xdr:col>17</xdr:col>
      <xdr:colOff>628650</xdr:colOff>
      <xdr:row>42</xdr:row>
      <xdr:rowOff>133350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4DE4C9AD-CF4A-494D-B530-340F6B6743B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153650" y="5610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962025</xdr:colOff>
      <xdr:row>16</xdr:row>
      <xdr:rowOff>76200</xdr:rowOff>
    </xdr:from>
    <xdr:to>
      <xdr:col>18</xdr:col>
      <xdr:colOff>552450</xdr:colOff>
      <xdr:row>21</xdr:row>
      <xdr:rowOff>28575</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8979887B-23E0-4437-A9A8-6851097E856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29975" y="3124200"/>
              <a:ext cx="17621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21</xdr:row>
      <xdr:rowOff>66675</xdr:rowOff>
    </xdr:from>
    <xdr:to>
      <xdr:col>19</xdr:col>
      <xdr:colOff>819150</xdr:colOff>
      <xdr:row>34</xdr:row>
      <xdr:rowOff>114300</xdr:rowOff>
    </xdr:to>
    <mc:AlternateContent xmlns:mc="http://schemas.openxmlformats.org/markup-compatibility/2006" xmlns:a14="http://schemas.microsoft.com/office/drawing/2010/main">
      <mc:Choice Requires="a14">
        <xdr:graphicFrame macro="">
          <xdr:nvGraphicFramePr>
            <xdr:cNvPr id="17" name="Product/Service">
              <a:extLst>
                <a:ext uri="{FF2B5EF4-FFF2-40B4-BE49-F238E27FC236}">
                  <a16:creationId xmlns:a16="http://schemas.microsoft.com/office/drawing/2014/main" id="{A387C469-B976-4842-85EE-FD452DC90E9F}"/>
                </a:ext>
              </a:extLst>
            </xdr:cNvPr>
            <xdr:cNvGraphicFramePr/>
          </xdr:nvGraphicFramePr>
          <xdr:xfrm>
            <a:off x="0" y="0"/>
            <a:ext cx="0" cy="0"/>
          </xdr:xfrm>
          <a:graphic>
            <a:graphicData uri="http://schemas.microsoft.com/office/drawing/2010/slicer">
              <sle:slicer xmlns:sle="http://schemas.microsoft.com/office/drawing/2010/slicer" name="Product/Service"/>
            </a:graphicData>
          </a:graphic>
        </xdr:graphicFrame>
      </mc:Choice>
      <mc:Fallback xmlns="">
        <xdr:sp macro="" textlink="">
          <xdr:nvSpPr>
            <xdr:cNvPr id="0" name=""/>
            <xdr:cNvSpPr>
              <a:spLocks noTextEdit="1"/>
            </xdr:cNvSpPr>
          </xdr:nvSpPr>
          <xdr:spPr>
            <a:xfrm>
              <a:off x="12515850" y="406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176212</xdr:colOff>
      <xdr:row>7</xdr:row>
      <xdr:rowOff>76200</xdr:rowOff>
    </xdr:from>
    <xdr:to>
      <xdr:col>21</xdr:col>
      <xdr:colOff>804862</xdr:colOff>
      <xdr:row>21</xdr:row>
      <xdr:rowOff>152400</xdr:rowOff>
    </xdr:to>
    <xdr:graphicFrame macro="">
      <xdr:nvGraphicFramePr>
        <xdr:cNvPr id="2" name="Chart 1">
          <a:extLst>
            <a:ext uri="{FF2B5EF4-FFF2-40B4-BE49-F238E27FC236}">
              <a16:creationId xmlns:a16="http://schemas.microsoft.com/office/drawing/2014/main" id="{38C4C234-B080-4B03-8875-525BF618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19051</xdr:colOff>
      <xdr:row>7</xdr:row>
      <xdr:rowOff>71437</xdr:rowOff>
    </xdr:from>
    <xdr:to>
      <xdr:col>8</xdr:col>
      <xdr:colOff>381001</xdr:colOff>
      <xdr:row>21</xdr:row>
      <xdr:rowOff>147637</xdr:rowOff>
    </xdr:to>
    <xdr:graphicFrame macro="">
      <xdr:nvGraphicFramePr>
        <xdr:cNvPr id="3" name="Chart 2">
          <a:extLst>
            <a:ext uri="{FF2B5EF4-FFF2-40B4-BE49-F238E27FC236}">
              <a16:creationId xmlns:a16="http://schemas.microsoft.com/office/drawing/2014/main" id="{439371F5-AF3A-4BF9-90D7-F85B6D9D8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19050</xdr:colOff>
      <xdr:row>22</xdr:row>
      <xdr:rowOff>47624</xdr:rowOff>
    </xdr:from>
    <xdr:to>
      <xdr:col>12</xdr:col>
      <xdr:colOff>161925</xdr:colOff>
      <xdr:row>55</xdr:row>
      <xdr:rowOff>76200</xdr:rowOff>
    </xdr:to>
    <xdr:graphicFrame macro="">
      <xdr:nvGraphicFramePr>
        <xdr:cNvPr id="4" name="Chart 3">
          <a:extLst>
            <a:ext uri="{FF2B5EF4-FFF2-40B4-BE49-F238E27FC236}">
              <a16:creationId xmlns:a16="http://schemas.microsoft.com/office/drawing/2014/main" id="{37232968-3769-485B-9CF7-13CD6B48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238125</xdr:colOff>
      <xdr:row>22</xdr:row>
      <xdr:rowOff>47624</xdr:rowOff>
    </xdr:from>
    <xdr:to>
      <xdr:col>21</xdr:col>
      <xdr:colOff>800100</xdr:colOff>
      <xdr:row>55</xdr:row>
      <xdr:rowOff>66675</xdr:rowOff>
    </xdr:to>
    <xdr:graphicFrame macro="">
      <xdr:nvGraphicFramePr>
        <xdr:cNvPr id="5" name="Chart 4">
          <a:extLst>
            <a:ext uri="{FF2B5EF4-FFF2-40B4-BE49-F238E27FC236}">
              <a16:creationId xmlns:a16="http://schemas.microsoft.com/office/drawing/2014/main" id="{F43A6392-39BB-4CC9-B9F4-C6C8F5DAD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461962</xdr:colOff>
      <xdr:row>7</xdr:row>
      <xdr:rowOff>66675</xdr:rowOff>
    </xdr:from>
    <xdr:to>
      <xdr:col>16</xdr:col>
      <xdr:colOff>95250</xdr:colOff>
      <xdr:row>21</xdr:row>
      <xdr:rowOff>142875</xdr:rowOff>
    </xdr:to>
    <xdr:graphicFrame macro="">
      <xdr:nvGraphicFramePr>
        <xdr:cNvPr id="6" name="Chart 5">
          <a:extLst>
            <a:ext uri="{FF2B5EF4-FFF2-40B4-BE49-F238E27FC236}">
              <a16:creationId xmlns:a16="http://schemas.microsoft.com/office/drawing/2014/main" id="{823C287B-6DE9-402C-B1BE-BD364EF43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38100</xdr:colOff>
      <xdr:row>12</xdr:row>
      <xdr:rowOff>114301</xdr:rowOff>
    </xdr:from>
    <xdr:to>
      <xdr:col>2</xdr:col>
      <xdr:colOff>571500</xdr:colOff>
      <xdr:row>22</xdr:row>
      <xdr:rowOff>85725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44EEC9D-E318-4E0C-9625-76468B5B5F6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100" y="2209801"/>
              <a:ext cx="1752600" cy="1876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47625</xdr:colOff>
      <xdr:row>7</xdr:row>
      <xdr:rowOff>57150</xdr:rowOff>
    </xdr:from>
    <xdr:to>
      <xdr:col>2</xdr:col>
      <xdr:colOff>590550</xdr:colOff>
      <xdr:row>12</xdr:row>
      <xdr:rowOff>47625</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EB6A4103-BEB7-425D-9CBF-7AC66540D8D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7625" y="1200150"/>
              <a:ext cx="17621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47625</xdr:colOff>
      <xdr:row>22</xdr:row>
      <xdr:rowOff>142875</xdr:rowOff>
    </xdr:from>
    <xdr:to>
      <xdr:col>2</xdr:col>
      <xdr:colOff>581025</xdr:colOff>
      <xdr:row>55</xdr:row>
      <xdr:rowOff>76200</xdr:rowOff>
    </xdr:to>
    <mc:AlternateContent xmlns:mc="http://schemas.openxmlformats.org/markup-compatibility/2006" xmlns:a14="http://schemas.microsoft.com/office/drawing/2010/main">
      <mc:Choice Requires="a14">
        <xdr:graphicFrame macro="">
          <xdr:nvGraphicFramePr>
            <xdr:cNvPr id="9" name="Product/Service 1">
              <a:extLst>
                <a:ext uri="{FF2B5EF4-FFF2-40B4-BE49-F238E27FC236}">
                  <a16:creationId xmlns:a16="http://schemas.microsoft.com/office/drawing/2014/main" id="{366667C9-E868-4C54-8DB5-EE1DEEE5B49F}"/>
                </a:ext>
              </a:extLst>
            </xdr:cNvPr>
            <xdr:cNvGraphicFramePr/>
          </xdr:nvGraphicFramePr>
          <xdr:xfrm>
            <a:off x="0" y="0"/>
            <a:ext cx="0" cy="0"/>
          </xdr:xfrm>
          <a:graphic>
            <a:graphicData uri="http://schemas.microsoft.com/office/drawing/2010/slicer">
              <sle:slicer xmlns:sle="http://schemas.microsoft.com/office/drawing/2010/slicer" name="Product/Service 1"/>
            </a:graphicData>
          </a:graphic>
        </xdr:graphicFrame>
      </mc:Choice>
      <mc:Fallback xmlns="">
        <xdr:sp macro="" textlink="">
          <xdr:nvSpPr>
            <xdr:cNvPr id="0" name=""/>
            <xdr:cNvSpPr>
              <a:spLocks noTextEdit="1"/>
            </xdr:cNvSpPr>
          </xdr:nvSpPr>
          <xdr:spPr>
            <a:xfrm>
              <a:off x="47625" y="4143375"/>
              <a:ext cx="1752600" cy="2790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466725</xdr:colOff>
      <xdr:row>3</xdr:row>
      <xdr:rowOff>57150</xdr:rowOff>
    </xdr:from>
    <xdr:to>
      <xdr:col>13</xdr:col>
      <xdr:colOff>476250</xdr:colOff>
      <xdr:row>5</xdr:row>
      <xdr:rowOff>104775</xdr:rowOff>
    </xdr:to>
    <xdr:sp macro="" textlink="Pivot!$B$6">
      <xdr:nvSpPr>
        <xdr:cNvPr id="14" name="TextBox 13">
          <a:extLst>
            <a:ext uri="{FF2B5EF4-FFF2-40B4-BE49-F238E27FC236}">
              <a16:creationId xmlns:a16="http://schemas.microsoft.com/office/drawing/2014/main" id="{5AF7D924-9A92-4365-9B81-294C4169D9F9}"/>
            </a:ext>
          </a:extLst>
        </xdr:cNvPr>
        <xdr:cNvSpPr txBox="1"/>
      </xdr:nvSpPr>
      <xdr:spPr>
        <a:xfrm>
          <a:off x="6981825" y="438150"/>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427609-5402-4140-9813-0A7D2A72A63A}" type="TxLink">
            <a:rPr lang="en-US" sz="2000" b="0" i="0" u="none" strike="noStrike">
              <a:solidFill>
                <a:schemeClr val="bg1"/>
              </a:solidFill>
              <a:latin typeface="Arial Rounded MT Bold" panose="020F0704030504030204" pitchFamily="34" charset="0"/>
              <a:ea typeface="Calibri"/>
              <a:cs typeface="Calibri"/>
            </a:rPr>
            <a:pPr algn="ctr"/>
            <a:t>26728</a:t>
          </a:fld>
          <a:endParaRPr lang="en-US" sz="2000">
            <a:solidFill>
              <a:schemeClr val="bg1"/>
            </a:solidFill>
            <a:latin typeface="Arial Rounded MT Bold" panose="020F0704030504030204" pitchFamily="34" charset="0"/>
          </a:endParaRPr>
        </a:p>
      </xdr:txBody>
    </xdr:sp>
    <xdr:clientData/>
  </xdr:twoCellAnchor>
  <xdr:twoCellAnchor>
    <xdr:from>
      <xdr:col>15</xdr:col>
      <xdr:colOff>438150</xdr:colOff>
      <xdr:row>3</xdr:row>
      <xdr:rowOff>76200</xdr:rowOff>
    </xdr:from>
    <xdr:to>
      <xdr:col>17</xdr:col>
      <xdr:colOff>447675</xdr:colOff>
      <xdr:row>5</xdr:row>
      <xdr:rowOff>123825</xdr:rowOff>
    </xdr:to>
    <xdr:sp macro="" textlink="Pivot!$B$37">
      <xdr:nvSpPr>
        <xdr:cNvPr id="15" name="TextBox 14">
          <a:extLst>
            <a:ext uri="{FF2B5EF4-FFF2-40B4-BE49-F238E27FC236}">
              <a16:creationId xmlns:a16="http://schemas.microsoft.com/office/drawing/2014/main" id="{CEBC2918-EE49-406C-BC79-2990FC5CD047}"/>
            </a:ext>
          </a:extLst>
        </xdr:cNvPr>
        <xdr:cNvSpPr txBox="1"/>
      </xdr:nvSpPr>
      <xdr:spPr>
        <a:xfrm>
          <a:off x="9391650" y="457200"/>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F8DFBD-6EB3-4CDF-BD20-B28E7009C36D}" type="TxLink">
            <a:rPr lang="en-US" sz="2000" b="0" i="0" u="none" strike="noStrike">
              <a:solidFill>
                <a:schemeClr val="bg1"/>
              </a:solidFill>
              <a:latin typeface="Arial Rounded MT Bold" panose="020F0704030504030204" pitchFamily="34" charset="0"/>
              <a:ea typeface="Calibri"/>
              <a:cs typeface="Calibri"/>
            </a:rPr>
            <a:pPr marL="0" indent="0" algn="ctr"/>
            <a:t>10300</a:t>
          </a:fld>
          <a:endParaRPr lang="en-US" sz="2000" b="0" i="0" u="none" strike="noStrike">
            <a:solidFill>
              <a:schemeClr val="bg1"/>
            </a:solidFill>
            <a:latin typeface="Arial Rounded MT Bold" panose="020F0704030504030204" pitchFamily="34" charset="0"/>
            <a:ea typeface="Calibri"/>
            <a:cs typeface="Calibri"/>
          </a:endParaRPr>
        </a:p>
      </xdr:txBody>
    </xdr:sp>
    <xdr:clientData/>
  </xdr:twoCellAnchor>
  <xdr:twoCellAnchor>
    <xdr:from>
      <xdr:col>19</xdr:col>
      <xdr:colOff>142875</xdr:colOff>
      <xdr:row>3</xdr:row>
      <xdr:rowOff>123825</xdr:rowOff>
    </xdr:from>
    <xdr:to>
      <xdr:col>21</xdr:col>
      <xdr:colOff>152400</xdr:colOff>
      <xdr:row>5</xdr:row>
      <xdr:rowOff>171450</xdr:rowOff>
    </xdr:to>
    <xdr:sp macro="" textlink="Pivot!$B$52">
      <xdr:nvSpPr>
        <xdr:cNvPr id="16" name="TextBox 15">
          <a:extLst>
            <a:ext uri="{FF2B5EF4-FFF2-40B4-BE49-F238E27FC236}">
              <a16:creationId xmlns:a16="http://schemas.microsoft.com/office/drawing/2014/main" id="{5EE54A6C-0ACE-49E7-A1B1-513CCBC34C48}"/>
            </a:ext>
          </a:extLst>
        </xdr:cNvPr>
        <xdr:cNvSpPr txBox="1"/>
      </xdr:nvSpPr>
      <xdr:spPr>
        <a:xfrm>
          <a:off x="11534775" y="504825"/>
          <a:ext cx="1228725" cy="42862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188F9FF-7797-4867-8014-09939CEF53D9}" type="TxLink">
            <a:rPr lang="en-US" sz="2000" b="0" i="0" u="none" strike="noStrike">
              <a:solidFill>
                <a:schemeClr val="bg1"/>
              </a:solidFill>
              <a:latin typeface="Arial Rounded MT Bold" panose="020F0704030504030204" pitchFamily="34" charset="0"/>
              <a:ea typeface="Calibri"/>
              <a:cs typeface="Calibri"/>
            </a:rPr>
            <a:pPr marL="0" indent="0" algn="ctr"/>
            <a:t>4669</a:t>
          </a:fld>
          <a:endParaRPr lang="en-US" sz="2000" b="0" i="0" u="none" strike="noStrike">
            <a:solidFill>
              <a:schemeClr val="bg1"/>
            </a:solidFill>
            <a:latin typeface="Arial Rounded MT Bold" panose="020F0704030504030204" pitchFamily="34" charset="0"/>
            <a:ea typeface="Calibri"/>
            <a:cs typeface="Calibri"/>
          </a:endParaRPr>
        </a:p>
      </xdr:txBody>
    </xdr:sp>
    <xdr:clientData/>
  </xdr:twoCellAnchor>
  <xdr:twoCellAnchor>
    <xdr:from>
      <xdr:col>11</xdr:col>
      <xdr:colOff>419100</xdr:colOff>
      <xdr:row>2</xdr:row>
      <xdr:rowOff>57150</xdr:rowOff>
    </xdr:from>
    <xdr:to>
      <xdr:col>14</xdr:col>
      <xdr:colOff>371475</xdr:colOff>
      <xdr:row>4</xdr:row>
      <xdr:rowOff>104775</xdr:rowOff>
    </xdr:to>
    <xdr:sp macro="" textlink="">
      <xdr:nvSpPr>
        <xdr:cNvPr id="18" name="TextBox 17">
          <a:extLst>
            <a:ext uri="{FF2B5EF4-FFF2-40B4-BE49-F238E27FC236}">
              <a16:creationId xmlns:a16="http://schemas.microsoft.com/office/drawing/2014/main" id="{7CB36908-9C1E-44CE-BD9B-E04BD7AE1FAD}"/>
            </a:ext>
          </a:extLst>
        </xdr:cNvPr>
        <xdr:cNvSpPr txBox="1"/>
      </xdr:nvSpPr>
      <xdr:spPr>
        <a:xfrm>
          <a:off x="6934200" y="247650"/>
          <a:ext cx="178117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latin typeface="Arial Rounded MT Bold" panose="020F0704030504030204" pitchFamily="34" charset="0"/>
            </a:rPr>
            <a:t>TOTAL</a:t>
          </a:r>
          <a:r>
            <a:rPr lang="en-US" sz="1200" baseline="0">
              <a:solidFill>
                <a:schemeClr val="bg1"/>
              </a:solidFill>
              <a:latin typeface="Arial Rounded MT Bold" panose="020F0704030504030204" pitchFamily="34" charset="0"/>
            </a:rPr>
            <a:t> EXPENSE</a:t>
          </a:r>
          <a:endParaRPr lang="en-US" sz="1200">
            <a:solidFill>
              <a:schemeClr val="bg1"/>
            </a:solidFill>
            <a:latin typeface="Arial Rounded MT Bold" panose="020F0704030504030204" pitchFamily="34" charset="0"/>
          </a:endParaRPr>
        </a:p>
      </xdr:txBody>
    </xdr:sp>
    <xdr:clientData/>
  </xdr:twoCellAnchor>
  <xdr:twoCellAnchor>
    <xdr:from>
      <xdr:col>14</xdr:col>
      <xdr:colOff>361950</xdr:colOff>
      <xdr:row>2</xdr:row>
      <xdr:rowOff>47625</xdr:rowOff>
    </xdr:from>
    <xdr:to>
      <xdr:col>19</xdr:col>
      <xdr:colOff>152400</xdr:colOff>
      <xdr:row>4</xdr:row>
      <xdr:rowOff>95250</xdr:rowOff>
    </xdr:to>
    <xdr:sp macro="" textlink="">
      <xdr:nvSpPr>
        <xdr:cNvPr id="19" name="TextBox 18">
          <a:extLst>
            <a:ext uri="{FF2B5EF4-FFF2-40B4-BE49-F238E27FC236}">
              <a16:creationId xmlns:a16="http://schemas.microsoft.com/office/drawing/2014/main" id="{60EF6C43-8DBD-4503-A0E0-894C71D41C69}"/>
            </a:ext>
          </a:extLst>
        </xdr:cNvPr>
        <xdr:cNvSpPr txBox="1"/>
      </xdr:nvSpPr>
      <xdr:spPr>
        <a:xfrm>
          <a:off x="8705850" y="238125"/>
          <a:ext cx="28384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effectLst/>
              <a:latin typeface="Arial Rounded MT Bold" panose="020F0704030504030204" pitchFamily="34" charset="0"/>
              <a:ea typeface="+mn-ea"/>
              <a:cs typeface="+mn-cs"/>
            </a:rPr>
            <a:t>CUSTOMER ACQUISITION COST</a:t>
          </a:r>
        </a:p>
      </xdr:txBody>
    </xdr:sp>
    <xdr:clientData/>
  </xdr:twoCellAnchor>
  <xdr:twoCellAnchor>
    <xdr:from>
      <xdr:col>19</xdr:col>
      <xdr:colOff>114300</xdr:colOff>
      <xdr:row>2</xdr:row>
      <xdr:rowOff>47625</xdr:rowOff>
    </xdr:from>
    <xdr:to>
      <xdr:col>21</xdr:col>
      <xdr:colOff>542925</xdr:colOff>
      <xdr:row>4</xdr:row>
      <xdr:rowOff>95250</xdr:rowOff>
    </xdr:to>
    <xdr:sp macro="" textlink="">
      <xdr:nvSpPr>
        <xdr:cNvPr id="20" name="TextBox 19">
          <a:extLst>
            <a:ext uri="{FF2B5EF4-FFF2-40B4-BE49-F238E27FC236}">
              <a16:creationId xmlns:a16="http://schemas.microsoft.com/office/drawing/2014/main" id="{4A92BB28-B0BD-4742-9E26-B5205FB9F802}"/>
            </a:ext>
          </a:extLst>
        </xdr:cNvPr>
        <xdr:cNvSpPr txBox="1"/>
      </xdr:nvSpPr>
      <xdr:spPr>
        <a:xfrm>
          <a:off x="11506200" y="238125"/>
          <a:ext cx="16478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00">
              <a:solidFill>
                <a:schemeClr val="bg1"/>
              </a:solidFill>
              <a:latin typeface="Arial Rounded MT Bold" panose="020F0704030504030204" pitchFamily="34" charset="0"/>
              <a:ea typeface="+mn-ea"/>
              <a:cs typeface="+mn-cs"/>
            </a:rPr>
            <a:t>TOTAL SALES</a:t>
          </a:r>
        </a:p>
      </xdr:txBody>
    </xdr:sp>
    <xdr:clientData/>
  </xdr:twoCellAnchor>
  <xdr:twoCellAnchor>
    <xdr:from>
      <xdr:col>0</xdr:col>
      <xdr:colOff>0</xdr:colOff>
      <xdr:row>1</xdr:row>
      <xdr:rowOff>57150</xdr:rowOff>
    </xdr:from>
    <xdr:to>
      <xdr:col>11</xdr:col>
      <xdr:colOff>66675</xdr:colOff>
      <xdr:row>7</xdr:row>
      <xdr:rowOff>9525</xdr:rowOff>
    </xdr:to>
    <xdr:sp macro="" textlink="Pivot!$B$6">
      <xdr:nvSpPr>
        <xdr:cNvPr id="23" name="TextBox 22">
          <a:extLst>
            <a:ext uri="{FF2B5EF4-FFF2-40B4-BE49-F238E27FC236}">
              <a16:creationId xmlns:a16="http://schemas.microsoft.com/office/drawing/2014/main" id="{DFFA2756-74CE-4DCB-8D35-1CC537D4E6B7}"/>
            </a:ext>
          </a:extLst>
        </xdr:cNvPr>
        <xdr:cNvSpPr txBox="1"/>
      </xdr:nvSpPr>
      <xdr:spPr>
        <a:xfrm>
          <a:off x="0" y="57150"/>
          <a:ext cx="6581775" cy="1095375"/>
        </a:xfrm>
        <a:prstGeom prst="rect">
          <a:avLst/>
        </a:prstGeom>
        <a:solidFill>
          <a:schemeClr val="bg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bg1"/>
              </a:solidFill>
              <a:latin typeface="Arial" panose="020B0604020202020204" pitchFamily="34" charset="0"/>
              <a:cs typeface="Arial" panose="020B0604020202020204" pitchFamily="34" charset="0"/>
            </a:rPr>
            <a:t> Expenses</a:t>
          </a:r>
          <a:r>
            <a:rPr lang="en-US" sz="3200" baseline="0">
              <a:solidFill>
                <a:schemeClr val="bg1"/>
              </a:solidFill>
              <a:latin typeface="Arial" panose="020B0604020202020204" pitchFamily="34" charset="0"/>
              <a:cs typeface="Arial" panose="020B0604020202020204" pitchFamily="34" charset="0"/>
            </a:rPr>
            <a:t> </a:t>
          </a:r>
          <a:r>
            <a:rPr lang="en-US" sz="3200">
              <a:solidFill>
                <a:schemeClr val="bg1"/>
              </a:solidFill>
              <a:latin typeface="Arial" panose="020B0604020202020204" pitchFamily="34" charset="0"/>
              <a:cs typeface="Arial" panose="020B0604020202020204" pitchFamily="34" charset="0"/>
            </a:rPr>
            <a:t>Tracker Dashboard</a:t>
          </a:r>
          <a:endParaRPr lang="en-US" sz="3200" b="1">
            <a:solidFill>
              <a:schemeClr val="bg1"/>
            </a:solidFill>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Calling" refreshedDate="45671.771856134263" createdVersion="7" refreshedVersion="7" minRefreshableVersion="3" recordCount="100" xr:uid="{4B8499EB-61B7-42E1-9EF6-73A8532CF62C}">
  <cacheSource type="worksheet">
    <worksheetSource name="Sheet1"/>
  </cacheSource>
  <cacheFields count="16">
    <cacheField name="Date" numFmtId="14">
      <sharedItems containsSemiMixedTypes="0" containsNonDate="0" containsDate="1" containsString="0" minDate="2023-12-25T00:00:00" maxDate="2024-12-17T00:00:00"/>
    </cacheField>
    <cacheField name="Region" numFmtId="0">
      <sharedItems containsBlank="1" count="5">
        <s v="North"/>
        <s v="West"/>
        <s v="East"/>
        <s v="South"/>
        <m u="1"/>
      </sharedItems>
    </cacheField>
    <cacheField name="Product/Service" numFmtId="0">
      <sharedItems containsBlank="1" count="5">
        <s v="Jojoba Oil"/>
        <s v="Large Shampoo"/>
        <s v="Almond Oil"/>
        <s v="Ice_cream Pack"/>
        <m u="1"/>
      </sharedItems>
    </cacheField>
    <cacheField name="Sales Amount" numFmtId="0">
      <sharedItems containsSemiMixedTypes="0" containsString="0" containsNumber="1" minValue="110.64" maxValue="976.76"/>
    </cacheField>
    <cacheField name="Expense Category" numFmtId="0">
      <sharedItems containsBlank="1" count="8">
        <s v="Groceries"/>
        <s v="Other"/>
        <s v="Travel"/>
        <s v="Utilities"/>
        <m u="1"/>
        <s v="Marketing" u="1"/>
        <s v="Salaries" u="1"/>
        <s v="Operations" u="1"/>
      </sharedItems>
    </cacheField>
    <cacheField name="Expense Amount" numFmtId="0">
      <sharedItems containsSemiMixedTypes="0" containsString="0" containsNumber="1" minValue="63.95" maxValue="498.56"/>
    </cacheField>
    <cacheField name="Customer ID" numFmtId="0">
      <sharedItems/>
    </cacheField>
    <cacheField name="Profit Margin (%)" numFmtId="0">
      <sharedItems containsSemiMixedTypes="0" containsString="0" containsNumber="1" minValue="10.64" maxValue="29.79"/>
    </cacheField>
    <cacheField name="ROI (%)" numFmtId="0">
      <sharedItems containsSemiMixedTypes="0" containsString="0" containsNumber="1" minValue="5.12" maxValue="14.86"/>
    </cacheField>
    <cacheField name="CAC (USD)" numFmtId="0">
      <sharedItems containsSemiMixedTypes="0" containsString="0" containsNumber="1" minValue="52.25" maxValue="149.81"/>
    </cacheField>
    <cacheField name="Budgeted Sales Amount" numFmtId="0">
      <sharedItems containsSemiMixedTypes="0" containsString="0" containsNumber="1" minValue="106.74" maxValue="1035.21"/>
    </cacheField>
    <cacheField name="Budgeted Expense Amount" numFmtId="0">
      <sharedItems containsSemiMixedTypes="0" containsString="0" containsNumber="1" minValue="59.41" maxValue="499.14"/>
    </cacheField>
    <cacheField name="year" numFmtId="0">
      <sharedItems containsSemiMixedTypes="0" containsString="0" containsNumber="1" containsInteger="1" minValue="1900" maxValue="2024" count="3">
        <n v="2023"/>
        <n v="2024"/>
        <n v="1900" u="1"/>
      </sharedItems>
    </cacheField>
    <cacheField name="Month" numFmtId="0">
      <sharedItems count="12">
        <s v="Dec"/>
        <s v="Jan"/>
        <s v="Feb"/>
        <s v="Mar"/>
        <s v="Apr"/>
        <s v="May"/>
        <s v="Jun"/>
        <s v="Jul"/>
        <s v="Aug"/>
        <s v="Sep"/>
        <s v="Oct"/>
        <s v="Nov"/>
      </sharedItems>
    </cacheField>
    <cacheField name="Profit margin %" numFmtId="0" formula="Profit/'Sales Amount'" databaseField="0"/>
    <cacheField name="Profit" numFmtId="0" formula="'Sales Amount'-'Expense Amount'" databaseField="0"/>
  </cacheFields>
  <extLst>
    <ext xmlns:x14="http://schemas.microsoft.com/office/spreadsheetml/2009/9/main" uri="{725AE2AE-9491-48be-B2B4-4EB974FC3084}">
      <x14:pivotCacheDefinition pivotCacheId="3226218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d v="2023-12-25T00:00:00"/>
    <x v="0"/>
    <x v="0"/>
    <n v="140.1"/>
    <x v="0"/>
    <n v="161.57"/>
    <s v="b8bbbb71"/>
    <n v="20.5"/>
    <n v="8.39"/>
    <n v="70.349999999999994"/>
    <n v="136.58000000000001"/>
    <n v="165.98"/>
    <x v="0"/>
    <x v="0"/>
  </r>
  <r>
    <d v="2023-12-30T00:00:00"/>
    <x v="0"/>
    <x v="1"/>
    <n v="645.20000000000005"/>
    <x v="1"/>
    <n v="196.03"/>
    <s v="37454686"/>
    <n v="13.83"/>
    <n v="10.23"/>
    <n v="56.41"/>
    <n v="703.36"/>
    <n v="188.75"/>
    <x v="0"/>
    <x v="0"/>
  </r>
  <r>
    <d v="2024-01-10T00:00:00"/>
    <x v="0"/>
    <x v="1"/>
    <n v="544.03"/>
    <x v="0"/>
    <n v="289.54000000000002"/>
    <s v="5038a3e7"/>
    <n v="20.07"/>
    <n v="10.48"/>
    <n v="144.94"/>
    <n v="569.27"/>
    <n v="290.04000000000002"/>
    <x v="1"/>
    <x v="1"/>
  </r>
  <r>
    <d v="2024-01-11T00:00:00"/>
    <x v="0"/>
    <x v="2"/>
    <n v="204.85"/>
    <x v="0"/>
    <n v="369.09"/>
    <s v="f5dea547"/>
    <n v="14.74"/>
    <n v="11.11"/>
    <n v="145.07"/>
    <n v="208.89"/>
    <n v="399.18"/>
    <x v="1"/>
    <x v="1"/>
  </r>
  <r>
    <d v="2024-01-15T00:00:00"/>
    <x v="1"/>
    <x v="3"/>
    <n v="609.55999999999995"/>
    <x v="1"/>
    <n v="474.05"/>
    <s v="f8772948"/>
    <n v="21.6"/>
    <n v="10.68"/>
    <n v="77.900000000000006"/>
    <n v="567.62"/>
    <n v="450.28"/>
    <x v="1"/>
    <x v="1"/>
  </r>
  <r>
    <d v="2024-01-17T00:00:00"/>
    <x v="0"/>
    <x v="0"/>
    <n v="578.6"/>
    <x v="2"/>
    <n v="179.17"/>
    <s v="e8c3b0c9"/>
    <n v="25.09"/>
    <n v="12.23"/>
    <n v="107.53"/>
    <n v="538.79"/>
    <n v="175.96"/>
    <x v="1"/>
    <x v="1"/>
  </r>
  <r>
    <d v="2024-01-19T00:00:00"/>
    <x v="1"/>
    <x v="3"/>
    <n v="930.3"/>
    <x v="2"/>
    <n v="268.52999999999997"/>
    <s v="9dd6ad6f"/>
    <n v="23.18"/>
    <n v="8.25"/>
    <n v="143.47999999999999"/>
    <n v="848.08"/>
    <n v="282.25"/>
    <x v="1"/>
    <x v="1"/>
  </r>
  <r>
    <d v="2024-01-25T00:00:00"/>
    <x v="2"/>
    <x v="2"/>
    <n v="735.7"/>
    <x v="3"/>
    <n v="226.51"/>
    <s v="29478156"/>
    <n v="15.77"/>
    <n v="6.64"/>
    <n v="77.569999999999993"/>
    <n v="789.58"/>
    <n v="214.22"/>
    <x v="1"/>
    <x v="1"/>
  </r>
  <r>
    <d v="2024-01-31T00:00:00"/>
    <x v="3"/>
    <x v="2"/>
    <n v="379.1"/>
    <x v="1"/>
    <n v="301.69"/>
    <s v="9ab22ca9"/>
    <n v="24.82"/>
    <n v="6.51"/>
    <n v="149.24"/>
    <n v="386.77"/>
    <n v="276.17"/>
    <x v="1"/>
    <x v="1"/>
  </r>
  <r>
    <d v="2024-02-02T00:00:00"/>
    <x v="3"/>
    <x v="3"/>
    <n v="396.45"/>
    <x v="3"/>
    <n v="255.68"/>
    <s v="59baff42"/>
    <n v="20.49"/>
    <n v="9.06"/>
    <n v="75.33"/>
    <n v="412.95"/>
    <n v="244.93"/>
    <x v="1"/>
    <x v="2"/>
  </r>
  <r>
    <d v="2024-02-05T00:00:00"/>
    <x v="2"/>
    <x v="1"/>
    <n v="715.57"/>
    <x v="3"/>
    <n v="94.98"/>
    <s v="2068a133"/>
    <n v="15.4"/>
    <n v="10.14"/>
    <n v="134.53"/>
    <n v="646.96"/>
    <n v="88.54"/>
    <x v="1"/>
    <x v="2"/>
  </r>
  <r>
    <d v="2024-02-05T00:00:00"/>
    <x v="0"/>
    <x v="1"/>
    <n v="768.79"/>
    <x v="0"/>
    <n v="137.34"/>
    <s v="5bf0b7e9"/>
    <n v="14.12"/>
    <n v="8.41"/>
    <n v="62.85"/>
    <n v="841.04"/>
    <n v="149.13999999999999"/>
    <x v="1"/>
    <x v="2"/>
  </r>
  <r>
    <d v="2024-02-07T00:00:00"/>
    <x v="1"/>
    <x v="0"/>
    <n v="679.91"/>
    <x v="3"/>
    <n v="66.45"/>
    <s v="6ee2a5dc"/>
    <n v="14.53"/>
    <n v="6.63"/>
    <n v="99.48"/>
    <n v="725.12"/>
    <n v="70.540000000000006"/>
    <x v="1"/>
    <x v="2"/>
  </r>
  <r>
    <d v="2024-02-17T00:00:00"/>
    <x v="0"/>
    <x v="2"/>
    <n v="521.1"/>
    <x v="3"/>
    <n v="75.599999999999994"/>
    <s v="94d9cb63"/>
    <n v="23.06"/>
    <n v="8.4"/>
    <n v="94.1"/>
    <n v="491.12"/>
    <n v="77.62"/>
    <x v="1"/>
    <x v="2"/>
  </r>
  <r>
    <d v="2024-02-25T00:00:00"/>
    <x v="0"/>
    <x v="1"/>
    <n v="557.22"/>
    <x v="2"/>
    <n v="79.75"/>
    <s v="e1bebed9"/>
    <n v="27.78"/>
    <n v="13.52"/>
    <n v="125.02"/>
    <n v="521.76"/>
    <n v="85.67"/>
    <x v="1"/>
    <x v="2"/>
  </r>
  <r>
    <d v="2024-03-02T00:00:00"/>
    <x v="0"/>
    <x v="2"/>
    <n v="148.38"/>
    <x v="3"/>
    <n v="386.96"/>
    <s v="d367adf4"/>
    <n v="28.55"/>
    <n v="9.23"/>
    <n v="130.65"/>
    <n v="138.97999999999999"/>
    <n v="410.46"/>
    <x v="1"/>
    <x v="3"/>
  </r>
  <r>
    <d v="2024-03-06T00:00:00"/>
    <x v="3"/>
    <x v="1"/>
    <n v="850.64"/>
    <x v="0"/>
    <n v="80.62"/>
    <s v="4ef0eaa7"/>
    <n v="28.11"/>
    <n v="14.19"/>
    <n v="98.41"/>
    <n v="817.34"/>
    <n v="75.569999999999993"/>
    <x v="1"/>
    <x v="3"/>
  </r>
  <r>
    <d v="2024-03-06T00:00:00"/>
    <x v="3"/>
    <x v="1"/>
    <n v="969.69"/>
    <x v="2"/>
    <n v="391.95"/>
    <s v="b4871f21"/>
    <n v="12.44"/>
    <n v="13.61"/>
    <n v="100.46"/>
    <n v="974.49"/>
    <n v="422.72"/>
    <x v="1"/>
    <x v="3"/>
  </r>
  <r>
    <d v="2024-03-24T00:00:00"/>
    <x v="3"/>
    <x v="0"/>
    <n v="976.76"/>
    <x v="2"/>
    <n v="357.82"/>
    <s v="250a5311"/>
    <n v="13.55"/>
    <n v="12.64"/>
    <n v="94.77"/>
    <n v="963.47"/>
    <n v="360.64"/>
    <x v="1"/>
    <x v="3"/>
  </r>
  <r>
    <d v="2024-03-24T00:00:00"/>
    <x v="0"/>
    <x v="1"/>
    <n v="956.29"/>
    <x v="0"/>
    <n v="107.64"/>
    <s v="11235a8f"/>
    <n v="14.35"/>
    <n v="9.94"/>
    <n v="148.02000000000001"/>
    <n v="916.36"/>
    <n v="114.26"/>
    <x v="1"/>
    <x v="3"/>
  </r>
  <r>
    <d v="2024-03-25T00:00:00"/>
    <x v="0"/>
    <x v="0"/>
    <n v="657.37"/>
    <x v="3"/>
    <n v="172.18"/>
    <s v="d6fa1613"/>
    <n v="19.5"/>
    <n v="11.53"/>
    <n v="60.29"/>
    <n v="672.08"/>
    <n v="185.82"/>
    <x v="1"/>
    <x v="3"/>
  </r>
  <r>
    <d v="2024-03-26T00:00:00"/>
    <x v="3"/>
    <x v="2"/>
    <n v="673.32"/>
    <x v="2"/>
    <n v="101.69"/>
    <s v="ffd1f584"/>
    <n v="15.88"/>
    <n v="11.43"/>
    <n v="52.25"/>
    <n v="624.77"/>
    <n v="97.99"/>
    <x v="1"/>
    <x v="3"/>
  </r>
  <r>
    <d v="2024-03-29T00:00:00"/>
    <x v="0"/>
    <x v="0"/>
    <n v="344.68"/>
    <x v="2"/>
    <n v="374.8"/>
    <s v="70667aac"/>
    <n v="12.69"/>
    <n v="9.89"/>
    <n v="57.51"/>
    <n v="330.35"/>
    <n v="345.57"/>
    <x v="1"/>
    <x v="3"/>
  </r>
  <r>
    <d v="2024-03-30T00:00:00"/>
    <x v="2"/>
    <x v="0"/>
    <n v="801.17"/>
    <x v="0"/>
    <n v="207.04"/>
    <s v="723308cd"/>
    <n v="16.87"/>
    <n v="9.1199999999999992"/>
    <n v="143.36000000000001"/>
    <n v="779.76"/>
    <n v="195.77"/>
    <x v="1"/>
    <x v="3"/>
  </r>
  <r>
    <d v="2024-04-01T00:00:00"/>
    <x v="3"/>
    <x v="2"/>
    <n v="278.51"/>
    <x v="3"/>
    <n v="273.76"/>
    <s v="5f30e945"/>
    <n v="15.04"/>
    <n v="10.33"/>
    <n v="103.71"/>
    <n v="276.06"/>
    <n v="269.77"/>
    <x v="1"/>
    <x v="4"/>
  </r>
  <r>
    <d v="2024-04-04T00:00:00"/>
    <x v="3"/>
    <x v="3"/>
    <n v="741.48"/>
    <x v="0"/>
    <n v="228.56"/>
    <s v="90ba1a47"/>
    <n v="11.35"/>
    <n v="10.84"/>
    <n v="139.66"/>
    <n v="783.77"/>
    <n v="243.1"/>
    <x v="1"/>
    <x v="4"/>
  </r>
  <r>
    <d v="2024-04-07T00:00:00"/>
    <x v="0"/>
    <x v="2"/>
    <n v="814.8"/>
    <x v="0"/>
    <n v="215.83"/>
    <s v="d4116e28"/>
    <n v="18.579999999999998"/>
    <n v="9.9600000000000009"/>
    <n v="149.16"/>
    <n v="765.86"/>
    <n v="231.4"/>
    <x v="1"/>
    <x v="4"/>
  </r>
  <r>
    <d v="2024-04-09T00:00:00"/>
    <x v="2"/>
    <x v="2"/>
    <n v="134.66999999999999"/>
    <x v="0"/>
    <n v="479.5"/>
    <s v="c37ee2b7"/>
    <n v="27.37"/>
    <n v="11.01"/>
    <n v="104.69"/>
    <n v="135.05000000000001"/>
    <n v="432.22"/>
    <x v="1"/>
    <x v="4"/>
  </r>
  <r>
    <d v="2024-04-11T00:00:00"/>
    <x v="0"/>
    <x v="2"/>
    <n v="741.33"/>
    <x v="0"/>
    <n v="188.19"/>
    <s v="6207f7cb"/>
    <n v="27.91"/>
    <n v="14.38"/>
    <n v="119.59"/>
    <n v="755.03"/>
    <n v="188.59"/>
    <x v="1"/>
    <x v="4"/>
  </r>
  <r>
    <d v="2024-04-26T00:00:00"/>
    <x v="3"/>
    <x v="3"/>
    <n v="796.44"/>
    <x v="0"/>
    <n v="217.62"/>
    <s v="073dab6c"/>
    <n v="12.49"/>
    <n v="12.7"/>
    <n v="58.87"/>
    <n v="724.19"/>
    <n v="214.03"/>
    <x v="1"/>
    <x v="4"/>
  </r>
  <r>
    <d v="2024-04-28T00:00:00"/>
    <x v="2"/>
    <x v="0"/>
    <n v="110.64"/>
    <x v="0"/>
    <n v="317.95999999999998"/>
    <s v="be5a1219"/>
    <n v="15.78"/>
    <n v="13.41"/>
    <n v="84.34"/>
    <n v="113.02"/>
    <n v="300.29000000000002"/>
    <x v="1"/>
    <x v="4"/>
  </r>
  <r>
    <d v="2024-05-05T00:00:00"/>
    <x v="1"/>
    <x v="0"/>
    <n v="293.10000000000002"/>
    <x v="3"/>
    <n v="388.1"/>
    <s v="c265b30e"/>
    <n v="25.24"/>
    <n v="12.03"/>
    <n v="134.63"/>
    <n v="273.79000000000002"/>
    <n v="358.59"/>
    <x v="1"/>
    <x v="5"/>
  </r>
  <r>
    <d v="2024-05-15T00:00:00"/>
    <x v="2"/>
    <x v="3"/>
    <n v="210.68"/>
    <x v="0"/>
    <n v="125.81"/>
    <s v="7494e4f6"/>
    <n v="29.63"/>
    <n v="11.2"/>
    <n v="100.64"/>
    <n v="192.35"/>
    <n v="121.72"/>
    <x v="1"/>
    <x v="5"/>
  </r>
  <r>
    <d v="2024-05-17T00:00:00"/>
    <x v="1"/>
    <x v="0"/>
    <n v="458.85"/>
    <x v="3"/>
    <n v="268.60000000000002"/>
    <s v="c03474ba"/>
    <n v="11.81"/>
    <n v="6.36"/>
    <n v="92.46"/>
    <n v="500.04"/>
    <n v="292.39"/>
    <x v="1"/>
    <x v="5"/>
  </r>
  <r>
    <d v="2024-05-20T00:00:00"/>
    <x v="0"/>
    <x v="1"/>
    <n v="144.46"/>
    <x v="3"/>
    <n v="244.98"/>
    <s v="3d9b8ba9"/>
    <n v="14.67"/>
    <n v="13.01"/>
    <n v="134.30000000000001"/>
    <n v="157.91"/>
    <n v="236.32"/>
    <x v="1"/>
    <x v="5"/>
  </r>
  <r>
    <d v="2024-05-25T00:00:00"/>
    <x v="3"/>
    <x v="2"/>
    <n v="685.27"/>
    <x v="1"/>
    <n v="314.24"/>
    <s v="3b9b91aa"/>
    <n v="12.75"/>
    <n v="13.85"/>
    <n v="130.66"/>
    <n v="727.54"/>
    <n v="315.42"/>
    <x v="1"/>
    <x v="5"/>
  </r>
  <r>
    <d v="2024-05-26T00:00:00"/>
    <x v="3"/>
    <x v="3"/>
    <n v="417.22"/>
    <x v="3"/>
    <n v="460.48"/>
    <s v="0fab7634"/>
    <n v="29.79"/>
    <n v="11.52"/>
    <n v="108.87"/>
    <n v="400.92"/>
    <n v="479.18"/>
    <x v="1"/>
    <x v="5"/>
  </r>
  <r>
    <d v="2024-05-29T00:00:00"/>
    <x v="1"/>
    <x v="3"/>
    <n v="827.91"/>
    <x v="3"/>
    <n v="312.93"/>
    <s v="be6dfb7f"/>
    <n v="23.76"/>
    <n v="10.96"/>
    <n v="90.69"/>
    <n v="761.29"/>
    <n v="304.39999999999998"/>
    <x v="1"/>
    <x v="5"/>
  </r>
  <r>
    <d v="2024-05-30T00:00:00"/>
    <x v="1"/>
    <x v="0"/>
    <n v="886.39"/>
    <x v="3"/>
    <n v="302.22000000000003"/>
    <s v="fe975058"/>
    <n v="26.1"/>
    <n v="5.12"/>
    <n v="146.75"/>
    <n v="919.05"/>
    <n v="330.74"/>
    <x v="1"/>
    <x v="5"/>
  </r>
  <r>
    <d v="2024-05-30T00:00:00"/>
    <x v="2"/>
    <x v="2"/>
    <n v="500.78"/>
    <x v="1"/>
    <n v="217.74"/>
    <s v="824f951a"/>
    <n v="17.61"/>
    <n v="8.24"/>
    <n v="71.459999999999994"/>
    <n v="494.79"/>
    <n v="237.88"/>
    <x v="1"/>
    <x v="5"/>
  </r>
  <r>
    <d v="2024-05-30T00:00:00"/>
    <x v="2"/>
    <x v="1"/>
    <n v="244.47"/>
    <x v="1"/>
    <n v="129.18"/>
    <s v="af4ad104"/>
    <n v="22.72"/>
    <n v="5.48"/>
    <n v="75.25"/>
    <n v="225.99"/>
    <n v="122.77"/>
    <x v="1"/>
    <x v="5"/>
  </r>
  <r>
    <d v="2024-06-04T00:00:00"/>
    <x v="3"/>
    <x v="2"/>
    <n v="807.86"/>
    <x v="1"/>
    <n v="66.27"/>
    <s v="ea0ff71c"/>
    <n v="15.91"/>
    <n v="5.52"/>
    <n v="102.81"/>
    <n v="807.08"/>
    <n v="66.23"/>
    <x v="1"/>
    <x v="6"/>
  </r>
  <r>
    <d v="2024-06-08T00:00:00"/>
    <x v="2"/>
    <x v="0"/>
    <n v="965.8"/>
    <x v="2"/>
    <n v="213.25"/>
    <s v="94dd9d40"/>
    <n v="11.75"/>
    <n v="7"/>
    <n v="112.48"/>
    <n v="875.86"/>
    <n v="204.76"/>
    <x v="1"/>
    <x v="6"/>
  </r>
  <r>
    <d v="2024-06-09T00:00:00"/>
    <x v="2"/>
    <x v="1"/>
    <n v="490.22"/>
    <x v="0"/>
    <n v="403.74"/>
    <s v="09116df9"/>
    <n v="26.91"/>
    <n v="12.06"/>
    <n v="110.94"/>
    <n v="530.35"/>
    <n v="386.37"/>
    <x v="1"/>
    <x v="6"/>
  </r>
  <r>
    <d v="2024-06-10T00:00:00"/>
    <x v="3"/>
    <x v="3"/>
    <n v="112.15"/>
    <x v="3"/>
    <n v="425.68"/>
    <s v="2f67836e"/>
    <n v="29.68"/>
    <n v="10.95"/>
    <n v="144"/>
    <n v="106.74"/>
    <n v="386.25"/>
    <x v="1"/>
    <x v="6"/>
  </r>
  <r>
    <d v="2024-06-16T00:00:00"/>
    <x v="2"/>
    <x v="1"/>
    <n v="172.55"/>
    <x v="1"/>
    <n v="326.60000000000002"/>
    <s v="2aa57c2a"/>
    <n v="13.38"/>
    <n v="7.85"/>
    <n v="94.75"/>
    <n v="178.16"/>
    <n v="333.76"/>
    <x v="1"/>
    <x v="6"/>
  </r>
  <r>
    <d v="2024-06-25T00:00:00"/>
    <x v="3"/>
    <x v="1"/>
    <n v="311.89"/>
    <x v="0"/>
    <n v="377.53"/>
    <s v="873fe17d"/>
    <n v="18.670000000000002"/>
    <n v="13.69"/>
    <n v="96.73"/>
    <n v="300.14"/>
    <n v="377.73"/>
    <x v="1"/>
    <x v="6"/>
  </r>
  <r>
    <d v="2024-06-29T00:00:00"/>
    <x v="2"/>
    <x v="3"/>
    <n v="585.23"/>
    <x v="1"/>
    <n v="86.42"/>
    <s v="10c3a427"/>
    <n v="23.08"/>
    <n v="14.31"/>
    <n v="119.64"/>
    <n v="587.58000000000004"/>
    <n v="78.67"/>
    <x v="1"/>
    <x v="6"/>
  </r>
  <r>
    <d v="2024-07-02T00:00:00"/>
    <x v="0"/>
    <x v="0"/>
    <n v="957.08"/>
    <x v="2"/>
    <n v="397.1"/>
    <s v="9382a8e6"/>
    <n v="14.71"/>
    <n v="10.85"/>
    <n v="100.12"/>
    <n v="966.02"/>
    <n v="379.52"/>
    <x v="1"/>
    <x v="7"/>
  </r>
  <r>
    <d v="2024-07-17T00:00:00"/>
    <x v="0"/>
    <x v="2"/>
    <n v="648.41"/>
    <x v="3"/>
    <n v="272.67"/>
    <s v="2e58bfc7"/>
    <n v="15.39"/>
    <n v="8.64"/>
    <n v="75.989999999999995"/>
    <n v="607.54"/>
    <n v="294.93"/>
    <x v="1"/>
    <x v="7"/>
  </r>
  <r>
    <d v="2024-07-18T00:00:00"/>
    <x v="2"/>
    <x v="0"/>
    <n v="890.06"/>
    <x v="2"/>
    <n v="440.33"/>
    <s v="e9873a21"/>
    <n v="27.98"/>
    <n v="6.12"/>
    <n v="61.98"/>
    <n v="973.65"/>
    <n v="417.39"/>
    <x v="1"/>
    <x v="7"/>
  </r>
  <r>
    <d v="2024-07-23T00:00:00"/>
    <x v="3"/>
    <x v="3"/>
    <n v="638.04999999999995"/>
    <x v="1"/>
    <n v="63.95"/>
    <s v="c6eed022"/>
    <n v="10.94"/>
    <n v="10.23"/>
    <n v="101.88"/>
    <n v="673.16"/>
    <n v="59.41"/>
    <x v="1"/>
    <x v="7"/>
  </r>
  <r>
    <d v="2024-07-23T00:00:00"/>
    <x v="0"/>
    <x v="1"/>
    <n v="645.5"/>
    <x v="2"/>
    <n v="460.94"/>
    <s v="f91f0f87"/>
    <n v="28.28"/>
    <n v="7.26"/>
    <n v="82.46"/>
    <n v="702.24"/>
    <n v="459.97"/>
    <x v="1"/>
    <x v="7"/>
  </r>
  <r>
    <d v="2024-07-28T00:00:00"/>
    <x v="3"/>
    <x v="1"/>
    <n v="518.05999999999995"/>
    <x v="3"/>
    <n v="74.84"/>
    <s v="08b64533"/>
    <n v="10.64"/>
    <n v="13.57"/>
    <n v="81.73"/>
    <n v="558.97"/>
    <n v="82.11"/>
    <x v="1"/>
    <x v="7"/>
  </r>
  <r>
    <d v="2024-08-01T00:00:00"/>
    <x v="3"/>
    <x v="2"/>
    <n v="832.57"/>
    <x v="1"/>
    <n v="112.49"/>
    <s v="c24f6e0b"/>
    <n v="14.94"/>
    <n v="6.88"/>
    <n v="97.43"/>
    <n v="848.87"/>
    <n v="106.69"/>
    <x v="1"/>
    <x v="8"/>
  </r>
  <r>
    <d v="2024-08-03T00:00:00"/>
    <x v="1"/>
    <x v="2"/>
    <n v="383.26"/>
    <x v="1"/>
    <n v="226.69"/>
    <s v="045638a0"/>
    <n v="18.100000000000001"/>
    <n v="12.35"/>
    <n v="57.27"/>
    <n v="415.6"/>
    <n v="234.49"/>
    <x v="1"/>
    <x v="8"/>
  </r>
  <r>
    <d v="2024-08-06T00:00:00"/>
    <x v="2"/>
    <x v="0"/>
    <n v="428.24"/>
    <x v="2"/>
    <n v="444.85"/>
    <s v="73dc8603"/>
    <n v="22.72"/>
    <n v="6.94"/>
    <n v="102.62"/>
    <n v="393"/>
    <n v="468.13"/>
    <x v="1"/>
    <x v="8"/>
  </r>
  <r>
    <d v="2024-08-20T00:00:00"/>
    <x v="3"/>
    <x v="0"/>
    <n v="564.16"/>
    <x v="2"/>
    <n v="480.99"/>
    <s v="2e7f83fe"/>
    <n v="11.68"/>
    <n v="11.41"/>
    <n v="123.73"/>
    <n v="529.86"/>
    <n v="455.75"/>
    <x v="1"/>
    <x v="8"/>
  </r>
  <r>
    <d v="2024-08-24T00:00:00"/>
    <x v="1"/>
    <x v="3"/>
    <n v="823.07"/>
    <x v="3"/>
    <n v="411.83"/>
    <s v="0495c500"/>
    <n v="20.61"/>
    <n v="7.86"/>
    <n v="76.47"/>
    <n v="748.21"/>
    <n v="430.63"/>
    <x v="1"/>
    <x v="8"/>
  </r>
  <r>
    <d v="2024-08-25T00:00:00"/>
    <x v="1"/>
    <x v="3"/>
    <n v="700.33"/>
    <x v="0"/>
    <n v="498.56"/>
    <s v="3a671f45"/>
    <n v="19.36"/>
    <n v="7.2"/>
    <n v="100.28"/>
    <n v="675.86"/>
    <n v="485.38"/>
    <x v="1"/>
    <x v="8"/>
  </r>
  <r>
    <d v="2024-08-28T00:00:00"/>
    <x v="0"/>
    <x v="3"/>
    <n v="400.47"/>
    <x v="2"/>
    <n v="359"/>
    <s v="8bab98bf"/>
    <n v="14.31"/>
    <n v="11.17"/>
    <n v="94.41"/>
    <n v="391.55"/>
    <n v="368.5"/>
    <x v="1"/>
    <x v="8"/>
  </r>
  <r>
    <d v="2024-09-05T00:00:00"/>
    <x v="1"/>
    <x v="0"/>
    <n v="791.69"/>
    <x v="3"/>
    <n v="298.64999999999998"/>
    <s v="69b06387"/>
    <n v="19.170000000000002"/>
    <n v="14.86"/>
    <n v="69.73"/>
    <n v="755.49"/>
    <n v="306.63"/>
    <x v="1"/>
    <x v="9"/>
  </r>
  <r>
    <d v="2024-09-07T00:00:00"/>
    <x v="1"/>
    <x v="1"/>
    <n v="600.11"/>
    <x v="0"/>
    <n v="453.05"/>
    <s v="e39a111f"/>
    <n v="10.97"/>
    <n v="14.43"/>
    <n v="92.6"/>
    <n v="639.57000000000005"/>
    <n v="456.29"/>
    <x v="1"/>
    <x v="9"/>
  </r>
  <r>
    <d v="2024-09-09T00:00:00"/>
    <x v="1"/>
    <x v="2"/>
    <n v="452.3"/>
    <x v="2"/>
    <n v="427.69"/>
    <s v="282c0496"/>
    <n v="10.84"/>
    <n v="7.86"/>
    <n v="72.28"/>
    <n v="439.34"/>
    <n v="392.64"/>
    <x v="1"/>
    <x v="9"/>
  </r>
  <r>
    <d v="2024-09-12T00:00:00"/>
    <x v="0"/>
    <x v="1"/>
    <n v="638.87"/>
    <x v="0"/>
    <n v="225.55"/>
    <s v="83cd5d62"/>
    <n v="19.62"/>
    <n v="9.6999999999999993"/>
    <n v="70.31"/>
    <n v="610.88"/>
    <n v="240.68"/>
    <x v="1"/>
    <x v="9"/>
  </r>
  <r>
    <d v="2024-09-13T00:00:00"/>
    <x v="3"/>
    <x v="3"/>
    <n v="530.79999999999995"/>
    <x v="0"/>
    <n v="246.52"/>
    <s v="137b011e"/>
    <n v="17.920000000000002"/>
    <n v="14.49"/>
    <n v="77.849999999999994"/>
    <n v="535.33000000000004"/>
    <n v="237.68"/>
    <x v="1"/>
    <x v="9"/>
  </r>
  <r>
    <d v="2024-09-15T00:00:00"/>
    <x v="3"/>
    <x v="1"/>
    <n v="274.42"/>
    <x v="0"/>
    <n v="424.5"/>
    <s v="adcfba4b"/>
    <n v="29.12"/>
    <n v="8.25"/>
    <n v="85.92"/>
    <n v="254.71"/>
    <n v="397.89"/>
    <x v="1"/>
    <x v="9"/>
  </r>
  <r>
    <d v="2024-09-16T00:00:00"/>
    <x v="2"/>
    <x v="0"/>
    <n v="793.67"/>
    <x v="3"/>
    <n v="477.06"/>
    <s v="983b3a21"/>
    <n v="17.100000000000001"/>
    <n v="6.41"/>
    <n v="66.06"/>
    <n v="841.64"/>
    <n v="433.24"/>
    <x v="1"/>
    <x v="9"/>
  </r>
  <r>
    <d v="2024-09-23T00:00:00"/>
    <x v="1"/>
    <x v="2"/>
    <n v="942.3"/>
    <x v="3"/>
    <n v="327.25"/>
    <s v="f913aab2"/>
    <n v="13.13"/>
    <n v="12.54"/>
    <n v="117.09"/>
    <n v="862.12"/>
    <n v="333.2"/>
    <x v="1"/>
    <x v="9"/>
  </r>
  <r>
    <d v="2024-09-23T00:00:00"/>
    <x v="1"/>
    <x v="3"/>
    <n v="220.84"/>
    <x v="1"/>
    <n v="316.19"/>
    <s v="fac4624b"/>
    <n v="13.85"/>
    <n v="8.1"/>
    <n v="125.64"/>
    <n v="242.34"/>
    <n v="327.42"/>
    <x v="1"/>
    <x v="9"/>
  </r>
  <r>
    <d v="2024-09-23T00:00:00"/>
    <x v="3"/>
    <x v="1"/>
    <n v="557.59"/>
    <x v="2"/>
    <n v="394.73"/>
    <s v="2bda2b1a"/>
    <n v="21.2"/>
    <n v="5.52"/>
    <n v="92.56"/>
    <n v="587.95000000000005"/>
    <n v="356.57"/>
    <x v="1"/>
    <x v="9"/>
  </r>
  <r>
    <d v="2024-09-26T00:00:00"/>
    <x v="3"/>
    <x v="0"/>
    <n v="407.14"/>
    <x v="2"/>
    <n v="215.88"/>
    <s v="de5eedb5"/>
    <n v="16.37"/>
    <n v="6.33"/>
    <n v="122.84"/>
    <n v="382.61"/>
    <n v="216.4"/>
    <x v="1"/>
    <x v="9"/>
  </r>
  <r>
    <d v="2024-10-03T00:00:00"/>
    <x v="3"/>
    <x v="2"/>
    <n v="295.04000000000002"/>
    <x v="3"/>
    <n v="438.59"/>
    <s v="b331117b"/>
    <n v="19.989999999999998"/>
    <n v="10.32"/>
    <n v="123.81"/>
    <n v="265.86"/>
    <n v="414.6"/>
    <x v="1"/>
    <x v="10"/>
  </r>
  <r>
    <d v="2024-10-05T00:00:00"/>
    <x v="1"/>
    <x v="0"/>
    <n v="973.77"/>
    <x v="2"/>
    <n v="422.89"/>
    <s v="52037308"/>
    <n v="26.43"/>
    <n v="10.84"/>
    <n v="91.4"/>
    <n v="1035.21"/>
    <n v="435.17"/>
    <x v="1"/>
    <x v="10"/>
  </r>
  <r>
    <d v="2024-10-07T00:00:00"/>
    <x v="0"/>
    <x v="0"/>
    <n v="367.93"/>
    <x v="2"/>
    <n v="79.66"/>
    <s v="8886eecf"/>
    <n v="28.72"/>
    <n v="10.46"/>
    <n v="94.94"/>
    <n v="383.15"/>
    <n v="74.47"/>
    <x v="1"/>
    <x v="10"/>
  </r>
  <r>
    <d v="2024-10-07T00:00:00"/>
    <x v="2"/>
    <x v="0"/>
    <n v="112.71"/>
    <x v="2"/>
    <n v="285.93"/>
    <s v="c60e607d"/>
    <n v="25.31"/>
    <n v="14.03"/>
    <n v="113.07"/>
    <n v="117.87"/>
    <n v="296.85000000000002"/>
    <x v="1"/>
    <x v="10"/>
  </r>
  <r>
    <d v="2024-10-10T00:00:00"/>
    <x v="3"/>
    <x v="1"/>
    <n v="399.58"/>
    <x v="3"/>
    <n v="195.32"/>
    <s v="0ad07d6f"/>
    <n v="22.44"/>
    <n v="9.09"/>
    <n v="149.81"/>
    <n v="421.26"/>
    <n v="190.9"/>
    <x v="1"/>
    <x v="10"/>
  </r>
  <r>
    <d v="2024-10-11T00:00:00"/>
    <x v="0"/>
    <x v="3"/>
    <n v="193.6"/>
    <x v="2"/>
    <n v="152.43"/>
    <s v="6bc0d6b0"/>
    <n v="15.29"/>
    <n v="7.57"/>
    <n v="142.79"/>
    <n v="177.11"/>
    <n v="165.74"/>
    <x v="1"/>
    <x v="10"/>
  </r>
  <r>
    <d v="2024-10-12T00:00:00"/>
    <x v="2"/>
    <x v="1"/>
    <n v="915.77"/>
    <x v="3"/>
    <n v="132.34"/>
    <s v="8727e65f"/>
    <n v="15.95"/>
    <n v="10.57"/>
    <n v="130.85"/>
    <n v="889.85"/>
    <n v="122.75"/>
    <x v="1"/>
    <x v="10"/>
  </r>
  <r>
    <d v="2024-10-14T00:00:00"/>
    <x v="3"/>
    <x v="0"/>
    <n v="942.98"/>
    <x v="2"/>
    <n v="180.81"/>
    <s v="5823ff5b"/>
    <n v="26.66"/>
    <n v="7.3"/>
    <n v="58.87"/>
    <n v="870.53"/>
    <n v="175.06"/>
    <x v="1"/>
    <x v="10"/>
  </r>
  <r>
    <d v="2024-10-16T00:00:00"/>
    <x v="2"/>
    <x v="1"/>
    <n v="272.79000000000002"/>
    <x v="3"/>
    <n v="237.48"/>
    <s v="69d7dc42"/>
    <n v="17.82"/>
    <n v="8.19"/>
    <n v="138.15"/>
    <n v="292.60000000000002"/>
    <n v="219.12"/>
    <x v="1"/>
    <x v="10"/>
  </r>
  <r>
    <d v="2024-10-19T00:00:00"/>
    <x v="3"/>
    <x v="2"/>
    <n v="297.06"/>
    <x v="3"/>
    <n v="460.06"/>
    <s v="ce5f2128"/>
    <n v="25.25"/>
    <n v="5.13"/>
    <n v="122.3"/>
    <n v="304.39"/>
    <n v="499.14"/>
    <x v="1"/>
    <x v="10"/>
  </r>
  <r>
    <d v="2024-10-23T00:00:00"/>
    <x v="3"/>
    <x v="2"/>
    <n v="272.17"/>
    <x v="2"/>
    <n v="147.83000000000001"/>
    <s v="7058f4d3"/>
    <n v="20.27"/>
    <n v="6.22"/>
    <n v="135.88999999999999"/>
    <n v="262.97000000000003"/>
    <n v="158.99"/>
    <x v="1"/>
    <x v="10"/>
  </r>
  <r>
    <d v="2024-11-03T00:00:00"/>
    <x v="1"/>
    <x v="0"/>
    <n v="453.54"/>
    <x v="1"/>
    <n v="249.02"/>
    <s v="9b6936c8"/>
    <n v="21.38"/>
    <n v="13.2"/>
    <n v="74.260000000000005"/>
    <n v="413.95"/>
    <n v="236.96"/>
    <x v="1"/>
    <x v="11"/>
  </r>
  <r>
    <d v="2024-11-04T00:00:00"/>
    <x v="3"/>
    <x v="3"/>
    <n v="681.19"/>
    <x v="0"/>
    <n v="300.11"/>
    <s v="4493460c"/>
    <n v="28.66"/>
    <n v="14"/>
    <n v="59.41"/>
    <n v="655.44"/>
    <n v="309.70999999999998"/>
    <x v="1"/>
    <x v="11"/>
  </r>
  <r>
    <d v="2024-11-04T00:00:00"/>
    <x v="1"/>
    <x v="2"/>
    <n v="716.46"/>
    <x v="2"/>
    <n v="155.4"/>
    <s v="1fb76dad"/>
    <n v="17.68"/>
    <n v="10.53"/>
    <n v="105.12"/>
    <n v="691.41"/>
    <n v="165.26"/>
    <x v="1"/>
    <x v="11"/>
  </r>
  <r>
    <d v="2024-11-06T00:00:00"/>
    <x v="2"/>
    <x v="2"/>
    <n v="610.49"/>
    <x v="2"/>
    <n v="136.09"/>
    <s v="1fdaf80f"/>
    <n v="12.84"/>
    <n v="11.3"/>
    <n v="59.22"/>
    <n v="638.52"/>
    <n v="137.59"/>
    <x v="1"/>
    <x v="11"/>
  </r>
  <r>
    <d v="2024-11-12T00:00:00"/>
    <x v="1"/>
    <x v="1"/>
    <n v="234.91"/>
    <x v="2"/>
    <n v="96.41"/>
    <s v="96a01450"/>
    <n v="29.07"/>
    <n v="13.02"/>
    <n v="93.85"/>
    <n v="241.37"/>
    <n v="96.98"/>
    <x v="1"/>
    <x v="11"/>
  </r>
  <r>
    <d v="2024-11-14T00:00:00"/>
    <x v="3"/>
    <x v="3"/>
    <n v="448.24"/>
    <x v="2"/>
    <n v="71.89"/>
    <s v="e4db298b"/>
    <n v="22.41"/>
    <n v="6.75"/>
    <n v="136.96"/>
    <n v="482.95"/>
    <n v="68.180000000000007"/>
    <x v="1"/>
    <x v="11"/>
  </r>
  <r>
    <d v="2024-11-16T00:00:00"/>
    <x v="2"/>
    <x v="1"/>
    <n v="533.27"/>
    <x v="1"/>
    <n v="480.84"/>
    <s v="4e500cc7"/>
    <n v="14.8"/>
    <n v="14.75"/>
    <n v="77.72"/>
    <n v="530.30999999999995"/>
    <n v="441.71"/>
    <x v="1"/>
    <x v="11"/>
  </r>
  <r>
    <d v="2024-11-18T00:00:00"/>
    <x v="1"/>
    <x v="1"/>
    <n v="419.74"/>
    <x v="3"/>
    <n v="413.78"/>
    <s v="85c94702"/>
    <n v="20.04"/>
    <n v="11.74"/>
    <n v="101.67"/>
    <n v="387.81"/>
    <n v="446.65"/>
    <x v="1"/>
    <x v="11"/>
  </r>
  <r>
    <d v="2024-11-19T00:00:00"/>
    <x v="3"/>
    <x v="0"/>
    <n v="528.48"/>
    <x v="3"/>
    <n v="190.11"/>
    <s v="08e894ba"/>
    <n v="19.77"/>
    <n v="10.050000000000001"/>
    <n v="130.04"/>
    <n v="551.02"/>
    <n v="205.33"/>
    <x v="1"/>
    <x v="11"/>
  </r>
  <r>
    <d v="2024-11-29T00:00:00"/>
    <x v="2"/>
    <x v="1"/>
    <n v="326.64999999999998"/>
    <x v="1"/>
    <n v="329.23"/>
    <s v="0dcc9861"/>
    <n v="18.489999999999998"/>
    <n v="14.34"/>
    <n v="86.49"/>
    <n v="343.69"/>
    <n v="337.99"/>
    <x v="1"/>
    <x v="11"/>
  </r>
  <r>
    <d v="2024-12-01T00:00:00"/>
    <x v="0"/>
    <x v="1"/>
    <n v="931.03"/>
    <x v="1"/>
    <n v="101.69"/>
    <s v="15112a22"/>
    <n v="20.55"/>
    <n v="14.53"/>
    <n v="148.32"/>
    <n v="942.44"/>
    <n v="98.42"/>
    <x v="1"/>
    <x v="0"/>
  </r>
  <r>
    <d v="2024-12-07T00:00:00"/>
    <x v="2"/>
    <x v="0"/>
    <n v="937.7"/>
    <x v="1"/>
    <n v="142.99"/>
    <s v="f4716fa6"/>
    <n v="15.53"/>
    <n v="14.71"/>
    <n v="78.489999999999995"/>
    <n v="988.52"/>
    <n v="138.68"/>
    <x v="1"/>
    <x v="0"/>
  </r>
  <r>
    <d v="2024-12-10T00:00:00"/>
    <x v="1"/>
    <x v="2"/>
    <n v="343.38"/>
    <x v="2"/>
    <n v="224.76"/>
    <s v="a9366a23"/>
    <n v="12.55"/>
    <n v="8.93"/>
    <n v="123.08"/>
    <n v="342.95"/>
    <n v="234.92"/>
    <x v="1"/>
    <x v="0"/>
  </r>
  <r>
    <d v="2024-12-11T00:00:00"/>
    <x v="3"/>
    <x v="1"/>
    <n v="911.28"/>
    <x v="2"/>
    <n v="160.44999999999999"/>
    <s v="e5afa982"/>
    <n v="24.04"/>
    <n v="11.29"/>
    <n v="144.41999999999999"/>
    <n v="915.42"/>
    <n v="173.19"/>
    <x v="1"/>
    <x v="0"/>
  </r>
  <r>
    <d v="2024-12-12T00:00:00"/>
    <x v="2"/>
    <x v="1"/>
    <n v="206.11"/>
    <x v="2"/>
    <n v="285.91000000000003"/>
    <s v="004ca2f3"/>
    <n v="24.06"/>
    <n v="7.2"/>
    <n v="131.94"/>
    <n v="203.12"/>
    <n v="308.04000000000002"/>
    <x v="1"/>
    <x v="0"/>
  </r>
  <r>
    <d v="2024-12-13T00:00:00"/>
    <x v="0"/>
    <x v="3"/>
    <n v="646.20000000000005"/>
    <x v="2"/>
    <n v="402.44"/>
    <s v="0ed0601f"/>
    <n v="13.03"/>
    <n v="9.3000000000000007"/>
    <n v="102.53"/>
    <n v="584.87"/>
    <n v="424.97"/>
    <x v="1"/>
    <x v="0"/>
  </r>
  <r>
    <d v="2024-12-16T00:00:00"/>
    <x v="1"/>
    <x v="3"/>
    <n v="737.21"/>
    <x v="1"/>
    <n v="260.17"/>
    <s v="8d6599e5"/>
    <n v="15.86"/>
    <n v="14.73"/>
    <n v="119.21"/>
    <n v="679.4"/>
    <n v="267.56"/>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8D9A3-905D-4A6F-941E-4E671551C104}" name="TOTAL EXPENSES BY CATEGORIES"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6" firstHeaderRow="1" firstDataRow="1" firstDataCol="1"/>
  <pivotFields count="16">
    <pivotField showAll="0"/>
    <pivotField showAll="0">
      <items count="6">
        <item x="2"/>
        <item x="0"/>
        <item x="3"/>
        <item x="1"/>
        <item m="1" x="4"/>
        <item t="default"/>
      </items>
    </pivotField>
    <pivotField showAll="0">
      <items count="6">
        <item x="2"/>
        <item x="3"/>
        <item x="0"/>
        <item x="1"/>
        <item m="1" x="4"/>
        <item t="default"/>
      </items>
    </pivotField>
    <pivotField showAll="0"/>
    <pivotField axis="axisRow" showAll="0">
      <items count="9">
        <item m="1" x="5"/>
        <item m="1" x="7"/>
        <item x="1"/>
        <item m="1" x="6"/>
        <item m="1" x="4"/>
        <item x="0"/>
        <item x="2"/>
        <item x="3"/>
        <item t="default"/>
      </items>
    </pivotField>
    <pivotField dataField="1" showAll="0"/>
    <pivotField showAll="0"/>
    <pivotField showAll="0"/>
    <pivotField showAll="0"/>
    <pivotField showAll="0"/>
    <pivotField showAll="0"/>
    <pivotField showAll="0"/>
    <pivotField showAll="0">
      <items count="4">
        <item m="1" x="2"/>
        <item x="0"/>
        <item x="1"/>
        <item t="default"/>
      </items>
    </pivotField>
    <pivotField showAll="0"/>
    <pivotField dragToRow="0" dragToCol="0" dragToPage="0" showAll="0" defaultSubtotal="0"/>
    <pivotField dragToRow="0" dragToCol="0" dragToPage="0" showAll="0" defaultSubtotal="0"/>
  </pivotFields>
  <rowFields count="1">
    <field x="4"/>
  </rowFields>
  <rowItems count="5">
    <i>
      <x v="2"/>
    </i>
    <i>
      <x v="5"/>
    </i>
    <i>
      <x v="6"/>
    </i>
    <i>
      <x v="7"/>
    </i>
    <i t="grand">
      <x/>
    </i>
  </rowItems>
  <colItems count="1">
    <i/>
  </colItems>
  <dataFields count="1">
    <dataField name="Sum of Expense Amount" fld="5" baseField="0" baseItem="0" numFmtId="1"/>
  </dataFields>
  <formats count="1">
    <format dxfId="0">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19CD8B-D0EE-4E3C-A747-EE825B969533}" name="PivotTable6"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N11:P28" firstHeaderRow="1" firstDataRow="1" firstDataCol="0"/>
  <pivotFields count="16">
    <pivotField showAll="0"/>
    <pivotField showAll="0">
      <items count="6">
        <item x="2"/>
        <item x="0"/>
        <item x="3"/>
        <item x="1"/>
        <item m="1" x="4"/>
        <item t="default"/>
      </items>
    </pivotField>
    <pivotField showAll="0">
      <items count="6">
        <item x="2"/>
        <item x="3"/>
        <item x="0"/>
        <item x="1"/>
        <item m="1" x="4"/>
        <item t="default"/>
      </items>
    </pivotField>
    <pivotField showAll="0"/>
    <pivotField showAll="0"/>
    <pivotField showAll="0"/>
    <pivotField showAll="0"/>
    <pivotField showAll="0"/>
    <pivotField showAll="0"/>
    <pivotField showAll="0"/>
    <pivotField showAll="0"/>
    <pivotField showAll="0"/>
    <pivotField showAll="0">
      <items count="4">
        <item m="1" x="2"/>
        <item x="0"/>
        <item x="1"/>
        <item t="default"/>
      </items>
    </pivotField>
    <pivotField showAll="0"/>
    <pivotField dragToRow="0" dragToCol="0" dragToPage="0" showAll="0" defaultSubtotal="0"/>
    <pivotField dragToRow="0" dragToCol="0" dragToPage="0" showAll="0" defaultSubtotal="0"/>
  </pivotFields>
  <formats count="7">
    <format dxfId="7">
      <pivotArea type="all" dataOnly="0" outline="0" fieldPosition="0"/>
    </format>
    <format dxfId="6">
      <pivotArea outline="0" collapsedLevelsAreSubtotals="1" fieldPosition="0"/>
    </format>
    <format dxfId="5">
      <pivotArea field="2" type="button" dataOnly="0" labelOnly="1" outline="0"/>
    </format>
    <format dxfId="4">
      <pivotArea dataOnly="0" labelOnly="1" grandRow="1" outline="0" fieldPosition="0"/>
    </format>
    <format dxfId="3">
      <pivotArea dataOnly="0" labelOnly="1" outline="0" axis="axisValues" fieldPosition="0"/>
    </format>
    <format dxfId="2">
      <pivotArea dataOnly="0" labelOnly="1" outline="0" axis="axisValues" fieldPosition="0"/>
    </format>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BEC6BE-FC4A-4A5D-934C-30F0D9CE37C9}" name="Region wise Profit %"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Region">
  <location ref="N2:O7" firstHeaderRow="1" firstDataRow="1" firstDataCol="1"/>
  <pivotFields count="16">
    <pivotField showAll="0"/>
    <pivotField axis="axisRow" showAll="0">
      <items count="6">
        <item x="2"/>
        <item x="0"/>
        <item x="3"/>
        <item x="1"/>
        <item m="1" x="4"/>
        <item t="default"/>
      </items>
    </pivotField>
    <pivotField showAll="0">
      <items count="6">
        <item x="2"/>
        <item x="3"/>
        <item x="0"/>
        <item x="1"/>
        <item m="1" x="4"/>
        <item t="default"/>
      </items>
    </pivotField>
    <pivotField showAll="0"/>
    <pivotField showAll="0"/>
    <pivotField showAll="0"/>
    <pivotField showAll="0"/>
    <pivotField showAll="0"/>
    <pivotField showAll="0"/>
    <pivotField showAll="0"/>
    <pivotField showAll="0"/>
    <pivotField showAll="0"/>
    <pivotField showAll="0">
      <items count="4">
        <item m="1" x="2"/>
        <item x="0"/>
        <item x="1"/>
        <item t="default"/>
      </items>
    </pivotField>
    <pivotField showAll="0"/>
    <pivotField dataField="1"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Profit margin" fld="14" baseField="1" baseItem="0" numFmtId="9"/>
  </dataFields>
  <formats count="8">
    <format dxfId="15">
      <pivotArea type="all" dataOnly="0" outline="0" fieldPosition="0"/>
    </format>
    <format dxfId="14">
      <pivotArea outline="0" collapsedLevelsAreSubtotals="1" fieldPosition="0"/>
    </format>
    <format dxfId="13">
      <pivotArea field="2" type="button" dataOnly="0" labelOnly="1" outline="0"/>
    </format>
    <format dxfId="12">
      <pivotArea dataOnly="0" labelOnly="1" grandRow="1" outline="0" fieldPosition="0"/>
    </format>
    <format dxfId="11">
      <pivotArea dataOnly="0" labelOnly="1" outline="0" axis="axisValues" fieldPosition="0"/>
    </format>
    <format dxfId="10">
      <pivotArea dataOnly="0" labelOnly="1" outline="0" axis="axisValues" fieldPosition="0"/>
    </format>
    <format dxfId="9">
      <pivotArea outline="0" collapsedLevelsAreSubtotals="1" fieldPosition="0"/>
    </format>
    <format dxfId="8">
      <pivotArea outline="0" collapsedLevelsAreSubtotals="1" fieldPosition="0">
        <references count="1">
          <reference field="4294967294" count="1" selected="0">
            <x v="0"/>
          </reference>
        </references>
      </pivotArea>
    </format>
  </formats>
  <chartFormats count="10">
    <chartFormat chart="15" format="0"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1" count="1" selected="0">
            <x v="0"/>
          </reference>
        </references>
      </pivotArea>
    </chartFormat>
    <chartFormat chart="18" format="8">
      <pivotArea type="data" outline="0" fieldPosition="0">
        <references count="2">
          <reference field="4294967294" count="1" selected="0">
            <x v="0"/>
          </reference>
          <reference field="1" count="1" selected="0">
            <x v="1"/>
          </reference>
        </references>
      </pivotArea>
    </chartFormat>
    <chartFormat chart="18" format="9">
      <pivotArea type="data" outline="0" fieldPosition="0">
        <references count="2">
          <reference field="4294967294" count="1" selected="0">
            <x v="0"/>
          </reference>
          <reference field="1" count="1" selected="0">
            <x v="2"/>
          </reference>
        </references>
      </pivotArea>
    </chartFormat>
    <chartFormat chart="18" format="10">
      <pivotArea type="data" outline="0" fieldPosition="0">
        <references count="2">
          <reference field="4294967294" count="1" selected="0">
            <x v="0"/>
          </reference>
          <reference field="1" count="1" selected="0">
            <x v="3"/>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 chart="15" format="3">
      <pivotArea type="data" outline="0" fieldPosition="0">
        <references count="2">
          <reference field="4294967294" count="1" selected="0">
            <x v="0"/>
          </reference>
          <reference field="1" count="1" selected="0">
            <x v="2"/>
          </reference>
        </references>
      </pivotArea>
    </chartFormat>
    <chartFormat chart="15" format="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A3373-59F6-486D-83A7-CA531D27DED4}" name="SALES VS EXPENSE AMOUNT BY PRODUCTS"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47:C60" firstHeaderRow="0" firstDataRow="1" firstDataCol="1"/>
  <pivotFields count="16">
    <pivotField showAll="0"/>
    <pivotField showAll="0">
      <items count="6">
        <item x="2"/>
        <item x="0"/>
        <item x="3"/>
        <item x="1"/>
        <item m="1" x="4"/>
        <item t="default"/>
      </items>
    </pivotField>
    <pivotField showAll="0">
      <items count="6">
        <item x="2"/>
        <item x="3"/>
        <item x="0"/>
        <item x="1"/>
        <item m="1" x="4"/>
        <item t="default"/>
      </items>
    </pivotField>
    <pivotField dataField="1" showAll="0"/>
    <pivotField showAll="0"/>
    <pivotField dataField="1" showAll="0"/>
    <pivotField showAll="0"/>
    <pivotField showAll="0"/>
    <pivotField showAll="0"/>
    <pivotField showAll="0"/>
    <pivotField showAll="0"/>
    <pivotField showAll="0"/>
    <pivotField showAll="0">
      <items count="4">
        <item m="1" x="2"/>
        <item x="0"/>
        <item x="1"/>
        <item t="default"/>
      </items>
    </pivotField>
    <pivotField axis="axisRow" showAll="0">
      <items count="13">
        <item x="1"/>
        <item x="2"/>
        <item x="3"/>
        <item x="4"/>
        <item x="5"/>
        <item x="6"/>
        <item x="7"/>
        <item x="8"/>
        <item x="9"/>
        <item x="10"/>
        <item x="11"/>
        <item x="0"/>
        <item t="default"/>
      </items>
    </pivotField>
    <pivotField dragToRow="0" dragToCol="0" dragToPage="0" showAll="0" defaultSubtotal="0"/>
    <pivotField dragToRow="0" dragToCol="0" dragToPage="0" showAll="0" defaultSubtotal="0"/>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ales Amount $" fld="3" baseField="2" baseItem="0"/>
    <dataField name="Expense Amount $" fld="5" baseField="2" baseItem="0"/>
  </dataFields>
  <formats count="1">
    <format dxfId="16">
      <pivotArea outline="0" collapsedLevelsAreSubtotals="1" fieldPosition="0"/>
    </format>
  </formats>
  <chartFormats count="28">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8" format="6">
      <pivotArea type="data" outline="0" fieldPosition="0">
        <references count="2">
          <reference field="4294967294" count="1" selected="0">
            <x v="0"/>
          </reference>
          <reference field="13" count="1" selected="0">
            <x v="0"/>
          </reference>
        </references>
      </pivotArea>
    </chartFormat>
    <chartFormat chart="18" format="7">
      <pivotArea type="data" outline="0" fieldPosition="0">
        <references count="2">
          <reference field="4294967294" count="1" selected="0">
            <x v="1"/>
          </reference>
          <reference field="13" count="1" selected="0">
            <x v="0"/>
          </reference>
        </references>
      </pivotArea>
    </chartFormat>
    <chartFormat chart="18" format="8">
      <pivotArea type="data" outline="0" fieldPosition="0">
        <references count="2">
          <reference field="4294967294" count="1" selected="0">
            <x v="0"/>
          </reference>
          <reference field="13" count="1" selected="0">
            <x v="1"/>
          </reference>
        </references>
      </pivotArea>
    </chartFormat>
    <chartFormat chart="18" format="9">
      <pivotArea type="data" outline="0" fieldPosition="0">
        <references count="2">
          <reference field="4294967294" count="1" selected="0">
            <x v="1"/>
          </reference>
          <reference field="13" count="1" selected="0">
            <x v="1"/>
          </reference>
        </references>
      </pivotArea>
    </chartFormat>
    <chartFormat chart="18" format="10">
      <pivotArea type="data" outline="0" fieldPosition="0">
        <references count="2">
          <reference field="4294967294" count="1" selected="0">
            <x v="0"/>
          </reference>
          <reference field="13" count="1" selected="0">
            <x v="2"/>
          </reference>
        </references>
      </pivotArea>
    </chartFormat>
    <chartFormat chart="18" format="11">
      <pivotArea type="data" outline="0" fieldPosition="0">
        <references count="2">
          <reference field="4294967294" count="1" selected="0">
            <x v="1"/>
          </reference>
          <reference field="13" count="1" selected="0">
            <x v="2"/>
          </reference>
        </references>
      </pivotArea>
    </chartFormat>
    <chartFormat chart="18" format="12">
      <pivotArea type="data" outline="0" fieldPosition="0">
        <references count="2">
          <reference field="4294967294" count="1" selected="0">
            <x v="1"/>
          </reference>
          <reference field="13" count="1" selected="0">
            <x v="3"/>
          </reference>
        </references>
      </pivotArea>
    </chartFormat>
    <chartFormat chart="18" format="13">
      <pivotArea type="data" outline="0" fieldPosition="0">
        <references count="2">
          <reference field="4294967294" count="1" selected="0">
            <x v="1"/>
          </reference>
          <reference field="13" count="1" selected="0">
            <x v="4"/>
          </reference>
        </references>
      </pivotArea>
    </chartFormat>
    <chartFormat chart="18" format="14">
      <pivotArea type="data" outline="0" fieldPosition="0">
        <references count="2">
          <reference field="4294967294" count="1" selected="0">
            <x v="0"/>
          </reference>
          <reference field="13" count="1" selected="0">
            <x v="5"/>
          </reference>
        </references>
      </pivotArea>
    </chartFormat>
    <chartFormat chart="18" format="15">
      <pivotArea type="data" outline="0" fieldPosition="0">
        <references count="2">
          <reference field="4294967294" count="1" selected="0">
            <x v="1"/>
          </reference>
          <reference field="13" count="1" selected="0">
            <x v="5"/>
          </reference>
        </references>
      </pivotArea>
    </chartFormat>
    <chartFormat chart="18" format="16">
      <pivotArea type="data" outline="0" fieldPosition="0">
        <references count="2">
          <reference field="4294967294" count="1" selected="0">
            <x v="1"/>
          </reference>
          <reference field="13" count="1" selected="0">
            <x v="6"/>
          </reference>
        </references>
      </pivotArea>
    </chartFormat>
    <chartFormat chart="18" format="17">
      <pivotArea type="data" outline="0" fieldPosition="0">
        <references count="2">
          <reference field="4294967294" count="1" selected="0">
            <x v="1"/>
          </reference>
          <reference field="13" count="1" selected="0">
            <x v="7"/>
          </reference>
        </references>
      </pivotArea>
    </chartFormat>
    <chartFormat chart="18" format="18">
      <pivotArea type="data" outline="0" fieldPosition="0">
        <references count="2">
          <reference field="4294967294" count="1" selected="0">
            <x v="1"/>
          </reference>
          <reference field="13" count="1" selected="0">
            <x v="8"/>
          </reference>
        </references>
      </pivotArea>
    </chartFormat>
    <chartFormat chart="18" format="19">
      <pivotArea type="data" outline="0" fieldPosition="0">
        <references count="2">
          <reference field="4294967294" count="1" selected="0">
            <x v="0"/>
          </reference>
          <reference field="13" count="1" selected="0">
            <x v="9"/>
          </reference>
        </references>
      </pivotArea>
    </chartFormat>
    <chartFormat chart="18" format="20">
      <pivotArea type="data" outline="0" fieldPosition="0">
        <references count="2">
          <reference field="4294967294" count="1" selected="0">
            <x v="1"/>
          </reference>
          <reference field="13" count="1" selected="0">
            <x v="11"/>
          </reference>
        </references>
      </pivotArea>
    </chartFormat>
    <chartFormat chart="18" format="21">
      <pivotArea type="data" outline="0" fieldPosition="0">
        <references count="2">
          <reference field="4294967294" count="1" selected="0">
            <x v="1"/>
          </reference>
          <reference field="13" count="1" selected="0">
            <x v="10"/>
          </reference>
        </references>
      </pivotArea>
    </chartFormat>
    <chartFormat chart="18" format="22">
      <pivotArea type="data" outline="0" fieldPosition="0">
        <references count="2">
          <reference field="4294967294" count="1" selected="0">
            <x v="1"/>
          </reference>
          <reference field="13" count="1" selected="0">
            <x v="9"/>
          </reference>
        </references>
      </pivotArea>
    </chartFormat>
    <chartFormat chart="18" format="23">
      <pivotArea type="data" outline="0" fieldPosition="0">
        <references count="2">
          <reference field="4294967294" count="1" selected="0">
            <x v="0"/>
          </reference>
          <reference field="13" count="1" selected="0">
            <x v="7"/>
          </reference>
        </references>
      </pivotArea>
    </chartFormat>
    <chartFormat chart="18" format="24">
      <pivotArea type="data" outline="0" fieldPosition="0">
        <references count="2">
          <reference field="4294967294" count="1" selected="0">
            <x v="0"/>
          </reference>
          <reference field="13" count="1" selected="0">
            <x v="3"/>
          </reference>
        </references>
      </pivotArea>
    </chartFormat>
    <chartFormat chart="18" format="25">
      <pivotArea type="data" outline="0" fieldPosition="0">
        <references count="2">
          <reference field="4294967294" count="1" selected="0">
            <x v="0"/>
          </reference>
          <reference field="13" count="1" selected="0">
            <x v="4"/>
          </reference>
        </references>
      </pivotArea>
    </chartFormat>
    <chartFormat chart="18" format="26">
      <pivotArea type="data" outline="0" fieldPosition="0">
        <references count="2">
          <reference field="4294967294" count="1" selected="0">
            <x v="0"/>
          </reference>
          <reference field="13" count="1" selected="0">
            <x v="6"/>
          </reference>
        </references>
      </pivotArea>
    </chartFormat>
    <chartFormat chart="18" format="27">
      <pivotArea type="data" outline="0" fieldPosition="0">
        <references count="2">
          <reference field="4294967294" count="1" selected="0">
            <x v="0"/>
          </reference>
          <reference field="13" count="1" selected="0">
            <x v="8"/>
          </reference>
        </references>
      </pivotArea>
    </chartFormat>
    <chartFormat chart="18" format="28">
      <pivotArea type="data" outline="0" fieldPosition="0">
        <references count="2">
          <reference field="4294967294" count="1" selected="0">
            <x v="0"/>
          </reference>
          <reference field="13" count="1" selected="0">
            <x v="10"/>
          </reference>
        </references>
      </pivotArea>
    </chartFormat>
    <chartFormat chart="18" format="29">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00F64C-5EC2-472C-B7F0-C907C358CC31}" name="Customer Acquisition Cost"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2:B37" firstHeaderRow="1" firstDataRow="1" firstDataCol="1"/>
  <pivotFields count="16">
    <pivotField showAll="0"/>
    <pivotField axis="axisRow" showAll="0">
      <items count="6">
        <item x="2"/>
        <item x="0"/>
        <item x="3"/>
        <item x="1"/>
        <item m="1" x="4"/>
        <item t="default"/>
      </items>
    </pivotField>
    <pivotField showAll="0">
      <items count="6">
        <item x="2"/>
        <item x="3"/>
        <item x="0"/>
        <item x="1"/>
        <item m="1" x="4"/>
        <item t="default"/>
      </items>
    </pivotField>
    <pivotField showAll="0"/>
    <pivotField showAll="0"/>
    <pivotField showAll="0"/>
    <pivotField showAll="0"/>
    <pivotField showAll="0"/>
    <pivotField showAll="0"/>
    <pivotField dataField="1" showAll="0"/>
    <pivotField showAll="0"/>
    <pivotField showAll="0"/>
    <pivotField showAll="0">
      <items count="4">
        <item m="1" x="2"/>
        <item x="0"/>
        <item x="1"/>
        <item t="default"/>
      </items>
    </pivotField>
    <pivotField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CAC (USD)" fld="9" baseField="0" baseItem="0" numFmtId="1"/>
  </dataFields>
  <formats count="1">
    <format dxfId="17">
      <pivotArea outline="0" collapsedLevelsAreSubtotals="1" fieldPosition="0"/>
    </format>
  </formats>
  <chartFormats count="2">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831C78-2847-4161-84B2-2DAF7A0F0C16}" name="Return on Investment by products"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18:B23" firstHeaderRow="1" firstDataRow="1" firstDataCol="1"/>
  <pivotFields count="16">
    <pivotField showAll="0"/>
    <pivotField showAll="0">
      <items count="6">
        <item x="2"/>
        <item x="0"/>
        <item x="3"/>
        <item x="1"/>
        <item m="1" x="4"/>
        <item t="default"/>
      </items>
    </pivotField>
    <pivotField axis="axisRow" showAll="0">
      <items count="6">
        <item x="2"/>
        <item x="3"/>
        <item x="0"/>
        <item x="1"/>
        <item m="1" x="4"/>
        <item t="default"/>
      </items>
    </pivotField>
    <pivotField showAll="0"/>
    <pivotField showAll="0"/>
    <pivotField showAll="0"/>
    <pivotField showAll="0"/>
    <pivotField showAll="0"/>
    <pivotField dataField="1" showAll="0"/>
    <pivotField showAll="0"/>
    <pivotField showAll="0"/>
    <pivotField showAll="0"/>
    <pivotField showAll="0">
      <items count="4">
        <item m="1" x="2"/>
        <item x="0"/>
        <item x="1"/>
        <item t="default"/>
      </items>
    </pivotField>
    <pivotField showAll="0"/>
    <pivotField dragToRow="0" dragToCol="0" dragToPage="0" showAll="0" defaultSubtotal="0"/>
    <pivotField dragToRow="0" dragToCol="0" dragToPage="0" showAll="0" defaultSubtotal="0"/>
  </pivotFields>
  <rowFields count="1">
    <field x="2"/>
  </rowFields>
  <rowItems count="5">
    <i>
      <x/>
    </i>
    <i>
      <x v="1"/>
    </i>
    <i>
      <x v="2"/>
    </i>
    <i>
      <x v="3"/>
    </i>
    <i t="grand">
      <x/>
    </i>
  </rowItems>
  <colItems count="1">
    <i/>
  </colItems>
  <dataFields count="1">
    <dataField name="Sum of ROI (%)" fld="8" baseField="0" baseItem="0" numFmtId="1"/>
  </dataFields>
  <formats count="1">
    <format dxfId="18">
      <pivotArea outline="0" collapsedLevelsAreSubtotals="1" fieldPosition="0"/>
    </format>
  </formats>
  <chartFormats count="6">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2" count="1" selected="0">
            <x v="0"/>
          </reference>
        </references>
      </pivotArea>
    </chartFormat>
    <chartFormat chart="16" format="4">
      <pivotArea type="data" outline="0" fieldPosition="0">
        <references count="2">
          <reference field="4294967294" count="1" selected="0">
            <x v="0"/>
          </reference>
          <reference field="2" count="1" selected="0">
            <x v="1"/>
          </reference>
        </references>
      </pivotArea>
    </chartFormat>
    <chartFormat chart="16" format="5">
      <pivotArea type="data" outline="0" fieldPosition="0">
        <references count="2">
          <reference field="4294967294" count="1" selected="0">
            <x v="0"/>
          </reference>
          <reference field="2" count="1" selected="0">
            <x v="2"/>
          </reference>
        </references>
      </pivotArea>
    </chartFormat>
    <chartFormat chart="16" format="6">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74E7DD-1E94-47BC-8A11-5EEF8F401515}" autoFormatId="16" applyNumberFormats="0" applyBorderFormats="0" applyFontFormats="0" applyPatternFormats="0" applyAlignmentFormats="0" applyWidthHeightFormats="0">
  <queryTableRefresh nextId="15" unboundColumnsRight="2">
    <queryTableFields count="14">
      <queryTableField id="1" name="Date" tableColumnId="1"/>
      <queryTableField id="2" name="Region" tableColumnId="2"/>
      <queryTableField id="3" name="Product/Service" tableColumnId="3"/>
      <queryTableField id="4" name="Sales Amount" tableColumnId="4"/>
      <queryTableField id="5" name="Expense Category" tableColumnId="5"/>
      <queryTableField id="6" name="Expense Amount" tableColumnId="6"/>
      <queryTableField id="7" name="Customer ID" tableColumnId="7"/>
      <queryTableField id="8" name="Profit Margin (%)" tableColumnId="8"/>
      <queryTableField id="9" name="ROI (%)" tableColumnId="9"/>
      <queryTableField id="10" name="CAC (USD)" tableColumnId="10"/>
      <queryTableField id="11" name="Budgeted Sales Amount" tableColumnId="11"/>
      <queryTableField id="12" name="Budgeted Expense Amount" tableColumnId="12"/>
      <queryTableField id="13" dataBound="0"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5EF122-D60D-43A8-B520-CBD04FF3A1E2}" sourceName="Region">
  <pivotTables>
    <pivotTable tabId="1" name="Customer Acquisition Cost"/>
    <pivotTable tabId="1" name="PivotTable6"/>
    <pivotTable tabId="1" name="Region wise Profit %"/>
    <pivotTable tabId="1" name="Return on Investment by products"/>
    <pivotTable tabId="1" name="SALES VS EXPENSE AMOUNT BY PRODUCTS"/>
    <pivotTable tabId="1" name="TOTAL EXPENSES BY CATEGORIES"/>
  </pivotTables>
  <data>
    <tabular pivotCacheId="322621883">
      <items count="5">
        <i x="2" s="1"/>
        <i x="0" s="1"/>
        <i x="3" s="1"/>
        <i x="1" s="1"/>
        <i x="4"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6E9819F-2C27-4558-8556-48ECCD7CEDB1}" sourceName="year">
  <pivotTables>
    <pivotTable tabId="1" name="PivotTable6"/>
    <pivotTable tabId="1" name="Customer Acquisition Cost"/>
    <pivotTable tabId="1" name="Region wise Profit %"/>
    <pivotTable tabId="1" name="Return on Investment by products"/>
    <pivotTable tabId="1" name="SALES VS EXPENSE AMOUNT BY PRODUCTS"/>
    <pivotTable tabId="1" name="TOTAL EXPENSES BY CATEGORIES"/>
  </pivotTables>
  <data>
    <tabular pivotCacheId="322621883">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ervice" xr10:uid="{C77C0757-3520-4957-8EF5-83552617EEA8}" sourceName="Product/Service">
  <pivotTables>
    <pivotTable tabId="1" name="PivotTable6"/>
    <pivotTable tabId="1" name="Customer Acquisition Cost"/>
    <pivotTable tabId="1" name="Region wise Profit %"/>
    <pivotTable tabId="1" name="Return on Investment by products"/>
    <pivotTable tabId="1" name="SALES VS EXPENSE AMOUNT BY PRODUCTS"/>
    <pivotTable tabId="1" name="TOTAL EXPENSES BY CATEGORIES"/>
  </pivotTables>
  <data>
    <tabular pivotCacheId="322621883">
      <items count="5">
        <i x="2" s="1"/>
        <i x="3" s="1"/>
        <i x="0" s="1"/>
        <i x="1"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5471473-6B6F-4FA8-B8CD-45DF6FA82AAC}" cache="Slicer_Region" caption="Region" style="SlicerStyleLight4" rowHeight="241300"/>
  <slicer name="year" xr10:uid="{F553CD97-3809-45FD-B65F-2B3DF26BE6DA}" cache="Slicer_year" caption="Year" style="SlicerStyleLight4" rowHeight="241300"/>
  <slicer name="Product/Service" xr10:uid="{3CCB27BB-71CA-4E6B-9C74-8172964CCA7A}" cache="Slicer_Product_Service" caption="Product/Service"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A4C3037-299E-4F30-BE08-AFFD4A37E179}" cache="Slicer_Region" caption="Region" style="SlicerStyleLight4" rowHeight="241300"/>
  <slicer name="year 1" xr10:uid="{01C71091-B73E-45B9-88DB-A1E72FE25E62}" cache="Slicer_year" caption="Year" style="SlicerStyleLight4" rowHeight="241300"/>
  <slicer name="Product/Service 1" xr10:uid="{B59BE912-196C-485A-A356-A2A90B8F049E}" cache="Slicer_Product_Service" caption="Product/Service" style="SlicerStyleLight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ABD0FA-EDC0-4AE7-9A20-807CA3FC28A2}" name="Sheet1" displayName="Sheet1" ref="A1:N102" tableType="queryTable" totalsRowCount="1">
  <autoFilter ref="A1:N101" xr:uid="{42ABD0FA-EDC0-4AE7-9A20-807CA3FC28A2}"/>
  <tableColumns count="14">
    <tableColumn id="1" xr3:uid="{232EC1D2-FCBC-4079-9DE2-4DCC821019A0}" uniqueName="1" name="Date" queryTableFieldId="1" dataDxfId="32"/>
    <tableColumn id="2" xr3:uid="{3AD27B8D-7174-4CFC-A6D2-EBE56A4011B6}" uniqueName="2" name="Region" queryTableFieldId="2" dataDxfId="31"/>
    <tableColumn id="3" xr3:uid="{C764C4D3-9036-4D09-8AC7-78D9703AB1CA}" uniqueName="3" name="Product/Service" queryTableFieldId="3" dataDxfId="30"/>
    <tableColumn id="4" xr3:uid="{A441E50F-D3D6-4ACA-98E5-D76B29966435}" uniqueName="4" name="Sales Amount" queryTableFieldId="4"/>
    <tableColumn id="5" xr3:uid="{65E0771A-191A-4870-8959-A698E768A7CC}" uniqueName="5" name="Expense Category" queryTableFieldId="5" dataDxfId="29"/>
    <tableColumn id="6" xr3:uid="{6ED85DA2-AE3E-41CA-9A01-9A4D45E729B9}" uniqueName="6" name="Expense Amount" queryTableFieldId="6"/>
    <tableColumn id="7" xr3:uid="{B16CE898-9552-45C0-B843-3A3D289D788C}" uniqueName="7" name="Customer ID" queryTableFieldId="7" dataDxfId="28"/>
    <tableColumn id="8" xr3:uid="{5E1C0759-9CCF-43AE-99F3-8911CBDE121E}" uniqueName="8" name="Profit Margin (%)" queryTableFieldId="8"/>
    <tableColumn id="9" xr3:uid="{073338F6-49F2-4B22-890D-F41A77E988D1}" uniqueName="9" name="ROI (%)" queryTableFieldId="9"/>
    <tableColumn id="10" xr3:uid="{C8C16B00-BFC0-4D46-BB3B-7D1DC9E45FEC}" uniqueName="10" name="CAC (USD)" queryTableFieldId="10"/>
    <tableColumn id="11" xr3:uid="{A499B503-9AD4-4743-8261-5B0E896978F5}" uniqueName="11" name="Budgeted Sales Amount" queryTableFieldId="11"/>
    <tableColumn id="12" xr3:uid="{84742846-A2D0-4DB5-B5CB-1B5A066DF99A}" uniqueName="12" name="Budgeted Expense Amount" queryTableFieldId="12"/>
    <tableColumn id="13" xr3:uid="{AD4B4292-F228-4971-825B-7CF7F613871D}" uniqueName="13" name="year" queryTableFieldId="13" dataDxfId="27">
      <calculatedColumnFormula>YEAR(Sheet1[[#This Row],[Date]])</calculatedColumnFormula>
    </tableColumn>
    <tableColumn id="14" xr3:uid="{DD53137A-FBC4-4543-A1DC-5DB71454E0E7}" uniqueName="14" name="Month" queryTableFieldId="14" dataDxfId="26">
      <calculatedColumnFormula>TEXT(Sheet1[[#This Row],[Date]],"mmm")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45C7F-1BFF-4A1B-AFD0-A0191F165A0D}">
  <dimension ref="A1:N102"/>
  <sheetViews>
    <sheetView workbookViewId="0">
      <selection activeCell="N3" sqref="N3"/>
    </sheetView>
  </sheetViews>
  <sheetFormatPr defaultRowHeight="15" x14ac:dyDescent="0.25"/>
  <cols>
    <col min="1" max="1" width="10.7109375" style="9" bestFit="1" customWidth="1"/>
    <col min="2" max="2" width="9.42578125" bestFit="1" customWidth="1"/>
    <col min="3" max="3" width="17.5703125" bestFit="1" customWidth="1"/>
    <col min="4" max="4" width="15.5703125" bestFit="1" customWidth="1"/>
    <col min="5" max="5" width="19.140625" bestFit="1" customWidth="1"/>
    <col min="6" max="6" width="18.42578125" bestFit="1" customWidth="1"/>
    <col min="7" max="7" width="14.140625" bestFit="1" customWidth="1"/>
    <col min="8" max="8" width="18.5703125" bestFit="1" customWidth="1"/>
    <col min="9" max="9" width="9.85546875" bestFit="1" customWidth="1"/>
    <col min="10" max="10" width="12.42578125" bestFit="1" customWidth="1"/>
    <col min="11" max="11" width="24.85546875" bestFit="1" customWidth="1"/>
    <col min="12" max="12" width="27.85546875" bestFit="1" customWidth="1"/>
    <col min="13" max="13" width="7.140625" bestFit="1" customWidth="1"/>
  </cols>
  <sheetData>
    <row r="1" spans="1:14" x14ac:dyDescent="0.25">
      <c r="A1" s="9" t="s">
        <v>0</v>
      </c>
      <c r="B1" t="s">
        <v>1</v>
      </c>
      <c r="C1" t="s">
        <v>2</v>
      </c>
      <c r="D1" t="s">
        <v>3</v>
      </c>
      <c r="E1" t="s">
        <v>4</v>
      </c>
      <c r="F1" t="s">
        <v>5</v>
      </c>
      <c r="G1" t="s">
        <v>6</v>
      </c>
      <c r="H1" t="s">
        <v>7</v>
      </c>
      <c r="I1" t="s">
        <v>8</v>
      </c>
      <c r="J1" t="s">
        <v>9</v>
      </c>
      <c r="K1" t="s">
        <v>10</v>
      </c>
      <c r="L1" t="s">
        <v>11</v>
      </c>
      <c r="M1" t="s">
        <v>129</v>
      </c>
      <c r="N1" t="s">
        <v>133</v>
      </c>
    </row>
    <row r="2" spans="1:14" x14ac:dyDescent="0.25">
      <c r="A2" s="9">
        <v>45285</v>
      </c>
      <c r="B2" t="s">
        <v>12</v>
      </c>
      <c r="C2" t="s">
        <v>13</v>
      </c>
      <c r="D2">
        <v>140.1</v>
      </c>
      <c r="E2" t="s">
        <v>130</v>
      </c>
      <c r="F2">
        <v>161.57</v>
      </c>
      <c r="G2" t="s">
        <v>14</v>
      </c>
      <c r="H2">
        <v>20.5</v>
      </c>
      <c r="I2">
        <v>8.39</v>
      </c>
      <c r="J2">
        <v>70.349999999999994</v>
      </c>
      <c r="K2">
        <v>136.58000000000001</v>
      </c>
      <c r="L2">
        <v>165.98</v>
      </c>
      <c r="M2">
        <f>YEAR(Sheet1[[#This Row],[Date]])</f>
        <v>2023</v>
      </c>
      <c r="N2" t="str">
        <f>TEXT(Sheet1[[#This Row],[Date]],"mmm")</f>
        <v>Dec</v>
      </c>
    </row>
    <row r="3" spans="1:14" x14ac:dyDescent="0.25">
      <c r="A3" s="9">
        <v>45290</v>
      </c>
      <c r="B3" t="s">
        <v>12</v>
      </c>
      <c r="C3" t="s">
        <v>15</v>
      </c>
      <c r="D3">
        <v>645.20000000000005</v>
      </c>
      <c r="E3" t="s">
        <v>16</v>
      </c>
      <c r="F3">
        <v>196.03</v>
      </c>
      <c r="G3" t="s">
        <v>17</v>
      </c>
      <c r="H3">
        <v>13.83</v>
      </c>
      <c r="I3">
        <v>10.23</v>
      </c>
      <c r="J3">
        <v>56.41</v>
      </c>
      <c r="K3">
        <v>703.36</v>
      </c>
      <c r="L3">
        <v>188.75</v>
      </c>
      <c r="M3">
        <f>YEAR(Sheet1[[#This Row],[Date]])</f>
        <v>2023</v>
      </c>
      <c r="N3" t="str">
        <f>TEXT(Sheet1[[#This Row],[Date]],"mmm")</f>
        <v>Dec</v>
      </c>
    </row>
    <row r="4" spans="1:14" x14ac:dyDescent="0.25">
      <c r="A4" s="9">
        <v>45301</v>
      </c>
      <c r="B4" t="s">
        <v>12</v>
      </c>
      <c r="C4" t="s">
        <v>15</v>
      </c>
      <c r="D4">
        <v>544.03</v>
      </c>
      <c r="E4" t="s">
        <v>130</v>
      </c>
      <c r="F4">
        <v>289.54000000000002</v>
      </c>
      <c r="G4" t="s">
        <v>18</v>
      </c>
      <c r="H4">
        <v>20.07</v>
      </c>
      <c r="I4">
        <v>10.48</v>
      </c>
      <c r="J4">
        <v>144.94</v>
      </c>
      <c r="K4">
        <v>569.27</v>
      </c>
      <c r="L4">
        <v>290.04000000000002</v>
      </c>
      <c r="M4">
        <f>YEAR(Sheet1[[#This Row],[Date]])</f>
        <v>2024</v>
      </c>
      <c r="N4" t="str">
        <f>TEXT(Sheet1[[#This Row],[Date]],"mmm")</f>
        <v>Jan</v>
      </c>
    </row>
    <row r="5" spans="1:14" x14ac:dyDescent="0.25">
      <c r="A5" s="9">
        <v>45302</v>
      </c>
      <c r="B5" t="s">
        <v>12</v>
      </c>
      <c r="C5" t="s">
        <v>19</v>
      </c>
      <c r="D5">
        <v>204.85</v>
      </c>
      <c r="E5" t="s">
        <v>130</v>
      </c>
      <c r="F5">
        <v>369.09</v>
      </c>
      <c r="G5" t="s">
        <v>20</v>
      </c>
      <c r="H5">
        <v>14.74</v>
      </c>
      <c r="I5">
        <v>11.11</v>
      </c>
      <c r="J5">
        <v>145.07</v>
      </c>
      <c r="K5">
        <v>208.89</v>
      </c>
      <c r="L5">
        <v>399.18</v>
      </c>
      <c r="M5">
        <f>YEAR(Sheet1[[#This Row],[Date]])</f>
        <v>2024</v>
      </c>
      <c r="N5" t="str">
        <f>TEXT(Sheet1[[#This Row],[Date]],"mmm")</f>
        <v>Jan</v>
      </c>
    </row>
    <row r="6" spans="1:14" x14ac:dyDescent="0.25">
      <c r="A6" s="9">
        <v>45306</v>
      </c>
      <c r="B6" t="s">
        <v>21</v>
      </c>
      <c r="C6" t="s">
        <v>22</v>
      </c>
      <c r="D6">
        <v>609.55999999999995</v>
      </c>
      <c r="E6" t="s">
        <v>16</v>
      </c>
      <c r="F6">
        <v>474.05</v>
      </c>
      <c r="G6" t="s">
        <v>23</v>
      </c>
      <c r="H6">
        <v>21.6</v>
      </c>
      <c r="I6">
        <v>10.68</v>
      </c>
      <c r="J6">
        <v>77.900000000000006</v>
      </c>
      <c r="K6">
        <v>567.62</v>
      </c>
      <c r="L6">
        <v>450.28</v>
      </c>
      <c r="M6">
        <f>YEAR(Sheet1[[#This Row],[Date]])</f>
        <v>2024</v>
      </c>
      <c r="N6" t="str">
        <f>TEXT(Sheet1[[#This Row],[Date]],"mmm")</f>
        <v>Jan</v>
      </c>
    </row>
    <row r="7" spans="1:14" x14ac:dyDescent="0.25">
      <c r="A7" s="9">
        <v>45308</v>
      </c>
      <c r="B7" t="s">
        <v>12</v>
      </c>
      <c r="C7" t="s">
        <v>13</v>
      </c>
      <c r="D7">
        <v>578.6</v>
      </c>
      <c r="E7" t="s">
        <v>131</v>
      </c>
      <c r="F7">
        <v>179.17</v>
      </c>
      <c r="G7" t="s">
        <v>24</v>
      </c>
      <c r="H7">
        <v>25.09</v>
      </c>
      <c r="I7">
        <v>12.23</v>
      </c>
      <c r="J7">
        <v>107.53</v>
      </c>
      <c r="K7">
        <v>538.79</v>
      </c>
      <c r="L7">
        <v>175.96</v>
      </c>
      <c r="M7">
        <f>YEAR(Sheet1[[#This Row],[Date]])</f>
        <v>2024</v>
      </c>
      <c r="N7" t="str">
        <f>TEXT(Sheet1[[#This Row],[Date]],"mmm")</f>
        <v>Jan</v>
      </c>
    </row>
    <row r="8" spans="1:14" x14ac:dyDescent="0.25">
      <c r="A8" s="9">
        <v>45310</v>
      </c>
      <c r="B8" t="s">
        <v>21</v>
      </c>
      <c r="C8" t="s">
        <v>22</v>
      </c>
      <c r="D8">
        <v>930.3</v>
      </c>
      <c r="E8" t="s">
        <v>131</v>
      </c>
      <c r="F8">
        <v>268.52999999999997</v>
      </c>
      <c r="G8" t="s">
        <v>25</v>
      </c>
      <c r="H8">
        <v>23.18</v>
      </c>
      <c r="I8">
        <v>8.25</v>
      </c>
      <c r="J8">
        <v>143.47999999999999</v>
      </c>
      <c r="K8">
        <v>848.08</v>
      </c>
      <c r="L8">
        <v>282.25</v>
      </c>
      <c r="M8">
        <f>YEAR(Sheet1[[#This Row],[Date]])</f>
        <v>2024</v>
      </c>
      <c r="N8" t="str">
        <f>TEXT(Sheet1[[#This Row],[Date]],"mmm")</f>
        <v>Jan</v>
      </c>
    </row>
    <row r="9" spans="1:14" x14ac:dyDescent="0.25">
      <c r="A9" s="9">
        <v>45316</v>
      </c>
      <c r="B9" t="s">
        <v>26</v>
      </c>
      <c r="C9" t="s">
        <v>19</v>
      </c>
      <c r="D9">
        <v>735.7</v>
      </c>
      <c r="E9" t="s">
        <v>132</v>
      </c>
      <c r="F9">
        <v>226.51</v>
      </c>
      <c r="G9" t="s">
        <v>27</v>
      </c>
      <c r="H9">
        <v>15.77</v>
      </c>
      <c r="I9">
        <v>6.64</v>
      </c>
      <c r="J9">
        <v>77.569999999999993</v>
      </c>
      <c r="K9">
        <v>789.58</v>
      </c>
      <c r="L9">
        <v>214.22</v>
      </c>
      <c r="M9">
        <f>YEAR(Sheet1[[#This Row],[Date]])</f>
        <v>2024</v>
      </c>
      <c r="N9" t="str">
        <f>TEXT(Sheet1[[#This Row],[Date]],"mmm")</f>
        <v>Jan</v>
      </c>
    </row>
    <row r="10" spans="1:14" x14ac:dyDescent="0.25">
      <c r="A10" s="9">
        <v>45322</v>
      </c>
      <c r="B10" t="s">
        <v>28</v>
      </c>
      <c r="C10" t="s">
        <v>19</v>
      </c>
      <c r="D10">
        <v>379.1</v>
      </c>
      <c r="E10" t="s">
        <v>16</v>
      </c>
      <c r="F10">
        <v>301.69</v>
      </c>
      <c r="G10" t="s">
        <v>29</v>
      </c>
      <c r="H10">
        <v>24.82</v>
      </c>
      <c r="I10">
        <v>6.51</v>
      </c>
      <c r="J10">
        <v>149.24</v>
      </c>
      <c r="K10">
        <v>386.77</v>
      </c>
      <c r="L10">
        <v>276.17</v>
      </c>
      <c r="M10">
        <f>YEAR(Sheet1[[#This Row],[Date]])</f>
        <v>2024</v>
      </c>
      <c r="N10" t="str">
        <f>TEXT(Sheet1[[#This Row],[Date]],"mmm")</f>
        <v>Jan</v>
      </c>
    </row>
    <row r="11" spans="1:14" x14ac:dyDescent="0.25">
      <c r="A11" s="9">
        <v>45324</v>
      </c>
      <c r="B11" t="s">
        <v>28</v>
      </c>
      <c r="C11" t="s">
        <v>22</v>
      </c>
      <c r="D11">
        <v>396.45</v>
      </c>
      <c r="E11" t="s">
        <v>132</v>
      </c>
      <c r="F11">
        <v>255.68</v>
      </c>
      <c r="G11" t="s">
        <v>30</v>
      </c>
      <c r="H11">
        <v>20.49</v>
      </c>
      <c r="I11">
        <v>9.06</v>
      </c>
      <c r="J11">
        <v>75.33</v>
      </c>
      <c r="K11">
        <v>412.95</v>
      </c>
      <c r="L11">
        <v>244.93</v>
      </c>
      <c r="M11">
        <f>YEAR(Sheet1[[#This Row],[Date]])</f>
        <v>2024</v>
      </c>
      <c r="N11" t="str">
        <f>TEXT(Sheet1[[#This Row],[Date]],"mmm")</f>
        <v>Feb</v>
      </c>
    </row>
    <row r="12" spans="1:14" x14ac:dyDescent="0.25">
      <c r="A12" s="9">
        <v>45327</v>
      </c>
      <c r="B12" t="s">
        <v>26</v>
      </c>
      <c r="C12" t="s">
        <v>15</v>
      </c>
      <c r="D12">
        <v>715.57</v>
      </c>
      <c r="E12" t="s">
        <v>132</v>
      </c>
      <c r="F12">
        <v>94.98</v>
      </c>
      <c r="G12" t="s">
        <v>31</v>
      </c>
      <c r="H12">
        <v>15.4</v>
      </c>
      <c r="I12">
        <v>10.14</v>
      </c>
      <c r="J12">
        <v>134.53</v>
      </c>
      <c r="K12">
        <v>646.96</v>
      </c>
      <c r="L12">
        <v>88.54</v>
      </c>
      <c r="M12">
        <f>YEAR(Sheet1[[#This Row],[Date]])</f>
        <v>2024</v>
      </c>
      <c r="N12" t="str">
        <f>TEXT(Sheet1[[#This Row],[Date]],"mmm")</f>
        <v>Feb</v>
      </c>
    </row>
    <row r="13" spans="1:14" x14ac:dyDescent="0.25">
      <c r="A13" s="9">
        <v>45327</v>
      </c>
      <c r="B13" t="s">
        <v>12</v>
      </c>
      <c r="C13" t="s">
        <v>15</v>
      </c>
      <c r="D13">
        <v>768.79</v>
      </c>
      <c r="E13" t="s">
        <v>130</v>
      </c>
      <c r="F13">
        <v>137.34</v>
      </c>
      <c r="G13" t="s">
        <v>32</v>
      </c>
      <c r="H13">
        <v>14.12</v>
      </c>
      <c r="I13">
        <v>8.41</v>
      </c>
      <c r="J13">
        <v>62.85</v>
      </c>
      <c r="K13">
        <v>841.04</v>
      </c>
      <c r="L13">
        <v>149.13999999999999</v>
      </c>
      <c r="M13">
        <f>YEAR(Sheet1[[#This Row],[Date]])</f>
        <v>2024</v>
      </c>
      <c r="N13" t="str">
        <f>TEXT(Sheet1[[#This Row],[Date]],"mmm")</f>
        <v>Feb</v>
      </c>
    </row>
    <row r="14" spans="1:14" x14ac:dyDescent="0.25">
      <c r="A14" s="9">
        <v>45329</v>
      </c>
      <c r="B14" t="s">
        <v>21</v>
      </c>
      <c r="C14" t="s">
        <v>13</v>
      </c>
      <c r="D14">
        <v>679.91</v>
      </c>
      <c r="E14" t="s">
        <v>132</v>
      </c>
      <c r="F14">
        <v>66.45</v>
      </c>
      <c r="G14" t="s">
        <v>33</v>
      </c>
      <c r="H14">
        <v>14.53</v>
      </c>
      <c r="I14">
        <v>6.63</v>
      </c>
      <c r="J14">
        <v>99.48</v>
      </c>
      <c r="K14">
        <v>725.12</v>
      </c>
      <c r="L14">
        <v>70.540000000000006</v>
      </c>
      <c r="M14">
        <f>YEAR(Sheet1[[#This Row],[Date]])</f>
        <v>2024</v>
      </c>
      <c r="N14" t="str">
        <f>TEXT(Sheet1[[#This Row],[Date]],"mmm")</f>
        <v>Feb</v>
      </c>
    </row>
    <row r="15" spans="1:14" x14ac:dyDescent="0.25">
      <c r="A15" s="9">
        <v>45339</v>
      </c>
      <c r="B15" t="s">
        <v>12</v>
      </c>
      <c r="C15" t="s">
        <v>19</v>
      </c>
      <c r="D15">
        <v>521.1</v>
      </c>
      <c r="E15" t="s">
        <v>132</v>
      </c>
      <c r="F15">
        <v>75.599999999999994</v>
      </c>
      <c r="G15" t="s">
        <v>34</v>
      </c>
      <c r="H15">
        <v>23.06</v>
      </c>
      <c r="I15">
        <v>8.4</v>
      </c>
      <c r="J15">
        <v>94.1</v>
      </c>
      <c r="K15">
        <v>491.12</v>
      </c>
      <c r="L15">
        <v>77.62</v>
      </c>
      <c r="M15">
        <f>YEAR(Sheet1[[#This Row],[Date]])</f>
        <v>2024</v>
      </c>
      <c r="N15" t="str">
        <f>TEXT(Sheet1[[#This Row],[Date]],"mmm")</f>
        <v>Feb</v>
      </c>
    </row>
    <row r="16" spans="1:14" x14ac:dyDescent="0.25">
      <c r="A16" s="9">
        <v>45347</v>
      </c>
      <c r="B16" t="s">
        <v>12</v>
      </c>
      <c r="C16" t="s">
        <v>15</v>
      </c>
      <c r="D16">
        <v>557.22</v>
      </c>
      <c r="E16" t="s">
        <v>131</v>
      </c>
      <c r="F16">
        <v>79.75</v>
      </c>
      <c r="G16" t="s">
        <v>35</v>
      </c>
      <c r="H16">
        <v>27.78</v>
      </c>
      <c r="I16">
        <v>13.52</v>
      </c>
      <c r="J16">
        <v>125.02</v>
      </c>
      <c r="K16">
        <v>521.76</v>
      </c>
      <c r="L16">
        <v>85.67</v>
      </c>
      <c r="M16">
        <f>YEAR(Sheet1[[#This Row],[Date]])</f>
        <v>2024</v>
      </c>
      <c r="N16" t="str">
        <f>TEXT(Sheet1[[#This Row],[Date]],"mmm")</f>
        <v>Feb</v>
      </c>
    </row>
    <row r="17" spans="1:14" x14ac:dyDescent="0.25">
      <c r="A17" s="9">
        <v>45353</v>
      </c>
      <c r="B17" t="s">
        <v>12</v>
      </c>
      <c r="C17" t="s">
        <v>19</v>
      </c>
      <c r="D17">
        <v>148.38</v>
      </c>
      <c r="E17" t="s">
        <v>132</v>
      </c>
      <c r="F17">
        <v>386.96</v>
      </c>
      <c r="G17" t="s">
        <v>36</v>
      </c>
      <c r="H17">
        <v>28.55</v>
      </c>
      <c r="I17">
        <v>9.23</v>
      </c>
      <c r="J17">
        <v>130.65</v>
      </c>
      <c r="K17">
        <v>138.97999999999999</v>
      </c>
      <c r="L17">
        <v>410.46</v>
      </c>
      <c r="M17">
        <f>YEAR(Sheet1[[#This Row],[Date]])</f>
        <v>2024</v>
      </c>
      <c r="N17" t="str">
        <f>TEXT(Sheet1[[#This Row],[Date]],"mmm")</f>
        <v>Mar</v>
      </c>
    </row>
    <row r="18" spans="1:14" x14ac:dyDescent="0.25">
      <c r="A18" s="9">
        <v>45357</v>
      </c>
      <c r="B18" t="s">
        <v>28</v>
      </c>
      <c r="C18" t="s">
        <v>15</v>
      </c>
      <c r="D18">
        <v>850.64</v>
      </c>
      <c r="E18" t="s">
        <v>130</v>
      </c>
      <c r="F18">
        <v>80.62</v>
      </c>
      <c r="G18" t="s">
        <v>37</v>
      </c>
      <c r="H18">
        <v>28.11</v>
      </c>
      <c r="I18">
        <v>14.19</v>
      </c>
      <c r="J18">
        <v>98.41</v>
      </c>
      <c r="K18">
        <v>817.34</v>
      </c>
      <c r="L18">
        <v>75.569999999999993</v>
      </c>
      <c r="M18">
        <f>YEAR(Sheet1[[#This Row],[Date]])</f>
        <v>2024</v>
      </c>
      <c r="N18" t="str">
        <f>TEXT(Sheet1[[#This Row],[Date]],"mmm")</f>
        <v>Mar</v>
      </c>
    </row>
    <row r="19" spans="1:14" x14ac:dyDescent="0.25">
      <c r="A19" s="9">
        <v>45357</v>
      </c>
      <c r="B19" t="s">
        <v>28</v>
      </c>
      <c r="C19" t="s">
        <v>15</v>
      </c>
      <c r="D19">
        <v>969.69</v>
      </c>
      <c r="E19" t="s">
        <v>131</v>
      </c>
      <c r="F19">
        <v>391.95</v>
      </c>
      <c r="G19" t="s">
        <v>38</v>
      </c>
      <c r="H19">
        <v>12.44</v>
      </c>
      <c r="I19">
        <v>13.61</v>
      </c>
      <c r="J19">
        <v>100.46</v>
      </c>
      <c r="K19">
        <v>974.49</v>
      </c>
      <c r="L19">
        <v>422.72</v>
      </c>
      <c r="M19">
        <f>YEAR(Sheet1[[#This Row],[Date]])</f>
        <v>2024</v>
      </c>
      <c r="N19" t="str">
        <f>TEXT(Sheet1[[#This Row],[Date]],"mmm")</f>
        <v>Mar</v>
      </c>
    </row>
    <row r="20" spans="1:14" x14ac:dyDescent="0.25">
      <c r="A20" s="9">
        <v>45375</v>
      </c>
      <c r="B20" t="s">
        <v>28</v>
      </c>
      <c r="C20" t="s">
        <v>13</v>
      </c>
      <c r="D20">
        <v>976.76</v>
      </c>
      <c r="E20" t="s">
        <v>131</v>
      </c>
      <c r="F20">
        <v>357.82</v>
      </c>
      <c r="G20" t="s">
        <v>39</v>
      </c>
      <c r="H20">
        <v>13.55</v>
      </c>
      <c r="I20">
        <v>12.64</v>
      </c>
      <c r="J20">
        <v>94.77</v>
      </c>
      <c r="K20">
        <v>963.47</v>
      </c>
      <c r="L20">
        <v>360.64</v>
      </c>
      <c r="M20">
        <f>YEAR(Sheet1[[#This Row],[Date]])</f>
        <v>2024</v>
      </c>
      <c r="N20" t="str">
        <f>TEXT(Sheet1[[#This Row],[Date]],"mmm")</f>
        <v>Mar</v>
      </c>
    </row>
    <row r="21" spans="1:14" x14ac:dyDescent="0.25">
      <c r="A21" s="9">
        <v>45375</v>
      </c>
      <c r="B21" t="s">
        <v>12</v>
      </c>
      <c r="C21" t="s">
        <v>15</v>
      </c>
      <c r="D21">
        <v>956.29</v>
      </c>
      <c r="E21" t="s">
        <v>130</v>
      </c>
      <c r="F21">
        <v>107.64</v>
      </c>
      <c r="G21" t="s">
        <v>40</v>
      </c>
      <c r="H21">
        <v>14.35</v>
      </c>
      <c r="I21">
        <v>9.94</v>
      </c>
      <c r="J21">
        <v>148.02000000000001</v>
      </c>
      <c r="K21">
        <v>916.36</v>
      </c>
      <c r="L21">
        <v>114.26</v>
      </c>
      <c r="M21">
        <f>YEAR(Sheet1[[#This Row],[Date]])</f>
        <v>2024</v>
      </c>
      <c r="N21" t="str">
        <f>TEXT(Sheet1[[#This Row],[Date]],"mmm")</f>
        <v>Mar</v>
      </c>
    </row>
    <row r="22" spans="1:14" x14ac:dyDescent="0.25">
      <c r="A22" s="9">
        <v>45376</v>
      </c>
      <c r="B22" t="s">
        <v>12</v>
      </c>
      <c r="C22" t="s">
        <v>13</v>
      </c>
      <c r="D22">
        <v>657.37</v>
      </c>
      <c r="E22" t="s">
        <v>132</v>
      </c>
      <c r="F22">
        <v>172.18</v>
      </c>
      <c r="G22" t="s">
        <v>41</v>
      </c>
      <c r="H22">
        <v>19.5</v>
      </c>
      <c r="I22">
        <v>11.53</v>
      </c>
      <c r="J22">
        <v>60.29</v>
      </c>
      <c r="K22">
        <v>672.08</v>
      </c>
      <c r="L22">
        <v>185.82</v>
      </c>
      <c r="M22">
        <f>YEAR(Sheet1[[#This Row],[Date]])</f>
        <v>2024</v>
      </c>
      <c r="N22" t="str">
        <f>TEXT(Sheet1[[#This Row],[Date]],"mmm")</f>
        <v>Mar</v>
      </c>
    </row>
    <row r="23" spans="1:14" x14ac:dyDescent="0.25">
      <c r="A23" s="9">
        <v>45377</v>
      </c>
      <c r="B23" t="s">
        <v>28</v>
      </c>
      <c r="C23" t="s">
        <v>19</v>
      </c>
      <c r="D23">
        <v>673.32</v>
      </c>
      <c r="E23" t="s">
        <v>131</v>
      </c>
      <c r="F23">
        <v>101.69</v>
      </c>
      <c r="G23" t="s">
        <v>42</v>
      </c>
      <c r="H23">
        <v>15.88</v>
      </c>
      <c r="I23">
        <v>11.43</v>
      </c>
      <c r="J23">
        <v>52.25</v>
      </c>
      <c r="K23">
        <v>624.77</v>
      </c>
      <c r="L23">
        <v>97.99</v>
      </c>
      <c r="M23">
        <f>YEAR(Sheet1[[#This Row],[Date]])</f>
        <v>2024</v>
      </c>
      <c r="N23" t="str">
        <f>TEXT(Sheet1[[#This Row],[Date]],"mmm")</f>
        <v>Mar</v>
      </c>
    </row>
    <row r="24" spans="1:14" x14ac:dyDescent="0.25">
      <c r="A24" s="9">
        <v>45380</v>
      </c>
      <c r="B24" t="s">
        <v>12</v>
      </c>
      <c r="C24" t="s">
        <v>13</v>
      </c>
      <c r="D24">
        <v>344.68</v>
      </c>
      <c r="E24" t="s">
        <v>131</v>
      </c>
      <c r="F24">
        <v>374.8</v>
      </c>
      <c r="G24" t="s">
        <v>43</v>
      </c>
      <c r="H24">
        <v>12.69</v>
      </c>
      <c r="I24">
        <v>9.89</v>
      </c>
      <c r="J24">
        <v>57.51</v>
      </c>
      <c r="K24">
        <v>330.35</v>
      </c>
      <c r="L24">
        <v>345.57</v>
      </c>
      <c r="M24">
        <f>YEAR(Sheet1[[#This Row],[Date]])</f>
        <v>2024</v>
      </c>
      <c r="N24" t="str">
        <f>TEXT(Sheet1[[#This Row],[Date]],"mmm")</f>
        <v>Mar</v>
      </c>
    </row>
    <row r="25" spans="1:14" x14ac:dyDescent="0.25">
      <c r="A25" s="9">
        <v>45381</v>
      </c>
      <c r="B25" t="s">
        <v>26</v>
      </c>
      <c r="C25" t="s">
        <v>13</v>
      </c>
      <c r="D25">
        <v>801.17</v>
      </c>
      <c r="E25" t="s">
        <v>130</v>
      </c>
      <c r="F25">
        <v>207.04</v>
      </c>
      <c r="G25" t="s">
        <v>44</v>
      </c>
      <c r="H25">
        <v>16.87</v>
      </c>
      <c r="I25">
        <v>9.1199999999999992</v>
      </c>
      <c r="J25">
        <v>143.36000000000001</v>
      </c>
      <c r="K25">
        <v>779.76</v>
      </c>
      <c r="L25">
        <v>195.77</v>
      </c>
      <c r="M25">
        <f>YEAR(Sheet1[[#This Row],[Date]])</f>
        <v>2024</v>
      </c>
      <c r="N25" t="str">
        <f>TEXT(Sheet1[[#This Row],[Date]],"mmm")</f>
        <v>Mar</v>
      </c>
    </row>
    <row r="26" spans="1:14" x14ac:dyDescent="0.25">
      <c r="A26" s="9">
        <v>45383</v>
      </c>
      <c r="B26" t="s">
        <v>28</v>
      </c>
      <c r="C26" t="s">
        <v>19</v>
      </c>
      <c r="D26">
        <v>278.51</v>
      </c>
      <c r="E26" t="s">
        <v>132</v>
      </c>
      <c r="F26">
        <v>273.76</v>
      </c>
      <c r="G26" t="s">
        <v>45</v>
      </c>
      <c r="H26">
        <v>15.04</v>
      </c>
      <c r="I26">
        <v>10.33</v>
      </c>
      <c r="J26">
        <v>103.71</v>
      </c>
      <c r="K26">
        <v>276.06</v>
      </c>
      <c r="L26">
        <v>269.77</v>
      </c>
      <c r="M26">
        <f>YEAR(Sheet1[[#This Row],[Date]])</f>
        <v>2024</v>
      </c>
      <c r="N26" t="str">
        <f>TEXT(Sheet1[[#This Row],[Date]],"mmm")</f>
        <v>Apr</v>
      </c>
    </row>
    <row r="27" spans="1:14" x14ac:dyDescent="0.25">
      <c r="A27" s="9">
        <v>45386</v>
      </c>
      <c r="B27" t="s">
        <v>28</v>
      </c>
      <c r="C27" t="s">
        <v>22</v>
      </c>
      <c r="D27">
        <v>741.48</v>
      </c>
      <c r="E27" t="s">
        <v>130</v>
      </c>
      <c r="F27">
        <v>228.56</v>
      </c>
      <c r="G27" t="s">
        <v>46</v>
      </c>
      <c r="H27">
        <v>11.35</v>
      </c>
      <c r="I27">
        <v>10.84</v>
      </c>
      <c r="J27">
        <v>139.66</v>
      </c>
      <c r="K27">
        <v>783.77</v>
      </c>
      <c r="L27">
        <v>243.1</v>
      </c>
      <c r="M27">
        <f>YEAR(Sheet1[[#This Row],[Date]])</f>
        <v>2024</v>
      </c>
      <c r="N27" t="str">
        <f>TEXT(Sheet1[[#This Row],[Date]],"mmm")</f>
        <v>Apr</v>
      </c>
    </row>
    <row r="28" spans="1:14" x14ac:dyDescent="0.25">
      <c r="A28" s="9">
        <v>45389</v>
      </c>
      <c r="B28" t="s">
        <v>12</v>
      </c>
      <c r="C28" t="s">
        <v>19</v>
      </c>
      <c r="D28">
        <v>814.8</v>
      </c>
      <c r="E28" t="s">
        <v>130</v>
      </c>
      <c r="F28">
        <v>215.83</v>
      </c>
      <c r="G28" t="s">
        <v>47</v>
      </c>
      <c r="H28">
        <v>18.579999999999998</v>
      </c>
      <c r="I28">
        <v>9.9600000000000009</v>
      </c>
      <c r="J28">
        <v>149.16</v>
      </c>
      <c r="K28">
        <v>765.86</v>
      </c>
      <c r="L28">
        <v>231.4</v>
      </c>
      <c r="M28">
        <f>YEAR(Sheet1[[#This Row],[Date]])</f>
        <v>2024</v>
      </c>
      <c r="N28" t="str">
        <f>TEXT(Sheet1[[#This Row],[Date]],"mmm")</f>
        <v>Apr</v>
      </c>
    </row>
    <row r="29" spans="1:14" x14ac:dyDescent="0.25">
      <c r="A29" s="9">
        <v>45391</v>
      </c>
      <c r="B29" t="s">
        <v>26</v>
      </c>
      <c r="C29" t="s">
        <v>19</v>
      </c>
      <c r="D29">
        <v>134.66999999999999</v>
      </c>
      <c r="E29" t="s">
        <v>130</v>
      </c>
      <c r="F29">
        <v>479.5</v>
      </c>
      <c r="G29" t="s">
        <v>48</v>
      </c>
      <c r="H29">
        <v>27.37</v>
      </c>
      <c r="I29">
        <v>11.01</v>
      </c>
      <c r="J29">
        <v>104.69</v>
      </c>
      <c r="K29">
        <v>135.05000000000001</v>
      </c>
      <c r="L29">
        <v>432.22</v>
      </c>
      <c r="M29">
        <f>YEAR(Sheet1[[#This Row],[Date]])</f>
        <v>2024</v>
      </c>
      <c r="N29" t="str">
        <f>TEXT(Sheet1[[#This Row],[Date]],"mmm")</f>
        <v>Apr</v>
      </c>
    </row>
    <row r="30" spans="1:14" x14ac:dyDescent="0.25">
      <c r="A30" s="9">
        <v>45393</v>
      </c>
      <c r="B30" t="s">
        <v>12</v>
      </c>
      <c r="C30" t="s">
        <v>19</v>
      </c>
      <c r="D30">
        <v>741.33</v>
      </c>
      <c r="E30" t="s">
        <v>130</v>
      </c>
      <c r="F30">
        <v>188.19</v>
      </c>
      <c r="G30" t="s">
        <v>49</v>
      </c>
      <c r="H30">
        <v>27.91</v>
      </c>
      <c r="I30">
        <v>14.38</v>
      </c>
      <c r="J30">
        <v>119.59</v>
      </c>
      <c r="K30">
        <v>755.03</v>
      </c>
      <c r="L30">
        <v>188.59</v>
      </c>
      <c r="M30">
        <f>YEAR(Sheet1[[#This Row],[Date]])</f>
        <v>2024</v>
      </c>
      <c r="N30" t="str">
        <f>TEXT(Sheet1[[#This Row],[Date]],"mmm")</f>
        <v>Apr</v>
      </c>
    </row>
    <row r="31" spans="1:14" x14ac:dyDescent="0.25">
      <c r="A31" s="9">
        <v>45408</v>
      </c>
      <c r="B31" t="s">
        <v>28</v>
      </c>
      <c r="C31" t="s">
        <v>22</v>
      </c>
      <c r="D31">
        <v>796.44</v>
      </c>
      <c r="E31" t="s">
        <v>130</v>
      </c>
      <c r="F31">
        <v>217.62</v>
      </c>
      <c r="G31" t="s">
        <v>50</v>
      </c>
      <c r="H31">
        <v>12.49</v>
      </c>
      <c r="I31">
        <v>12.7</v>
      </c>
      <c r="J31">
        <v>58.87</v>
      </c>
      <c r="K31">
        <v>724.19</v>
      </c>
      <c r="L31">
        <v>214.03</v>
      </c>
      <c r="M31">
        <f>YEAR(Sheet1[[#This Row],[Date]])</f>
        <v>2024</v>
      </c>
      <c r="N31" t="str">
        <f>TEXT(Sheet1[[#This Row],[Date]],"mmm")</f>
        <v>Apr</v>
      </c>
    </row>
    <row r="32" spans="1:14" x14ac:dyDescent="0.25">
      <c r="A32" s="9">
        <v>45410</v>
      </c>
      <c r="B32" t="s">
        <v>26</v>
      </c>
      <c r="C32" t="s">
        <v>13</v>
      </c>
      <c r="D32">
        <v>110.64</v>
      </c>
      <c r="E32" t="s">
        <v>130</v>
      </c>
      <c r="F32">
        <v>317.95999999999998</v>
      </c>
      <c r="G32" t="s">
        <v>51</v>
      </c>
      <c r="H32">
        <v>15.78</v>
      </c>
      <c r="I32">
        <v>13.41</v>
      </c>
      <c r="J32">
        <v>84.34</v>
      </c>
      <c r="K32">
        <v>113.02</v>
      </c>
      <c r="L32">
        <v>300.29000000000002</v>
      </c>
      <c r="M32">
        <f>YEAR(Sheet1[[#This Row],[Date]])</f>
        <v>2024</v>
      </c>
      <c r="N32" t="str">
        <f>TEXT(Sheet1[[#This Row],[Date]],"mmm")</f>
        <v>Apr</v>
      </c>
    </row>
    <row r="33" spans="1:14" x14ac:dyDescent="0.25">
      <c r="A33" s="9">
        <v>45417</v>
      </c>
      <c r="B33" t="s">
        <v>21</v>
      </c>
      <c r="C33" t="s">
        <v>13</v>
      </c>
      <c r="D33">
        <v>293.10000000000002</v>
      </c>
      <c r="E33" t="s">
        <v>132</v>
      </c>
      <c r="F33">
        <v>388.1</v>
      </c>
      <c r="G33" t="s">
        <v>52</v>
      </c>
      <c r="H33">
        <v>25.24</v>
      </c>
      <c r="I33">
        <v>12.03</v>
      </c>
      <c r="J33">
        <v>134.63</v>
      </c>
      <c r="K33">
        <v>273.79000000000002</v>
      </c>
      <c r="L33">
        <v>358.59</v>
      </c>
      <c r="M33">
        <f>YEAR(Sheet1[[#This Row],[Date]])</f>
        <v>2024</v>
      </c>
      <c r="N33" t="str">
        <f>TEXT(Sheet1[[#This Row],[Date]],"mmm")</f>
        <v>May</v>
      </c>
    </row>
    <row r="34" spans="1:14" x14ac:dyDescent="0.25">
      <c r="A34" s="9">
        <v>45427</v>
      </c>
      <c r="B34" t="s">
        <v>26</v>
      </c>
      <c r="C34" t="s">
        <v>22</v>
      </c>
      <c r="D34">
        <v>210.68</v>
      </c>
      <c r="E34" t="s">
        <v>130</v>
      </c>
      <c r="F34">
        <v>125.81</v>
      </c>
      <c r="G34" t="s">
        <v>53</v>
      </c>
      <c r="H34">
        <v>29.63</v>
      </c>
      <c r="I34">
        <v>11.2</v>
      </c>
      <c r="J34">
        <v>100.64</v>
      </c>
      <c r="K34">
        <v>192.35</v>
      </c>
      <c r="L34">
        <v>121.72</v>
      </c>
      <c r="M34">
        <f>YEAR(Sheet1[[#This Row],[Date]])</f>
        <v>2024</v>
      </c>
      <c r="N34" t="str">
        <f>TEXT(Sheet1[[#This Row],[Date]],"mmm")</f>
        <v>May</v>
      </c>
    </row>
    <row r="35" spans="1:14" x14ac:dyDescent="0.25">
      <c r="A35" s="9">
        <v>45429</v>
      </c>
      <c r="B35" t="s">
        <v>21</v>
      </c>
      <c r="C35" t="s">
        <v>13</v>
      </c>
      <c r="D35">
        <v>458.85</v>
      </c>
      <c r="E35" t="s">
        <v>132</v>
      </c>
      <c r="F35">
        <v>268.60000000000002</v>
      </c>
      <c r="G35" t="s">
        <v>54</v>
      </c>
      <c r="H35">
        <v>11.81</v>
      </c>
      <c r="I35">
        <v>6.36</v>
      </c>
      <c r="J35">
        <v>92.46</v>
      </c>
      <c r="K35">
        <v>500.04</v>
      </c>
      <c r="L35">
        <v>292.39</v>
      </c>
      <c r="M35">
        <f>YEAR(Sheet1[[#This Row],[Date]])</f>
        <v>2024</v>
      </c>
      <c r="N35" t="str">
        <f>TEXT(Sheet1[[#This Row],[Date]],"mmm")</f>
        <v>May</v>
      </c>
    </row>
    <row r="36" spans="1:14" x14ac:dyDescent="0.25">
      <c r="A36" s="9">
        <v>45432</v>
      </c>
      <c r="B36" t="s">
        <v>12</v>
      </c>
      <c r="C36" t="s">
        <v>15</v>
      </c>
      <c r="D36">
        <v>144.46</v>
      </c>
      <c r="E36" t="s">
        <v>132</v>
      </c>
      <c r="F36">
        <v>244.98</v>
      </c>
      <c r="G36" t="s">
        <v>55</v>
      </c>
      <c r="H36">
        <v>14.67</v>
      </c>
      <c r="I36">
        <v>13.01</v>
      </c>
      <c r="J36">
        <v>134.30000000000001</v>
      </c>
      <c r="K36">
        <v>157.91</v>
      </c>
      <c r="L36">
        <v>236.32</v>
      </c>
      <c r="M36">
        <f>YEAR(Sheet1[[#This Row],[Date]])</f>
        <v>2024</v>
      </c>
      <c r="N36" t="str">
        <f>TEXT(Sheet1[[#This Row],[Date]],"mmm")</f>
        <v>May</v>
      </c>
    </row>
    <row r="37" spans="1:14" x14ac:dyDescent="0.25">
      <c r="A37" s="9">
        <v>45437</v>
      </c>
      <c r="B37" t="s">
        <v>28</v>
      </c>
      <c r="C37" t="s">
        <v>19</v>
      </c>
      <c r="D37">
        <v>685.27</v>
      </c>
      <c r="E37" t="s">
        <v>16</v>
      </c>
      <c r="F37">
        <v>314.24</v>
      </c>
      <c r="G37" t="s">
        <v>56</v>
      </c>
      <c r="H37">
        <v>12.75</v>
      </c>
      <c r="I37">
        <v>13.85</v>
      </c>
      <c r="J37">
        <v>130.66</v>
      </c>
      <c r="K37">
        <v>727.54</v>
      </c>
      <c r="L37">
        <v>315.42</v>
      </c>
      <c r="M37">
        <f>YEAR(Sheet1[[#This Row],[Date]])</f>
        <v>2024</v>
      </c>
      <c r="N37" t="str">
        <f>TEXT(Sheet1[[#This Row],[Date]],"mmm")</f>
        <v>May</v>
      </c>
    </row>
    <row r="38" spans="1:14" x14ac:dyDescent="0.25">
      <c r="A38" s="9">
        <v>45438</v>
      </c>
      <c r="B38" t="s">
        <v>28</v>
      </c>
      <c r="C38" t="s">
        <v>22</v>
      </c>
      <c r="D38">
        <v>417.22</v>
      </c>
      <c r="E38" t="s">
        <v>132</v>
      </c>
      <c r="F38">
        <v>460.48</v>
      </c>
      <c r="G38" t="s">
        <v>57</v>
      </c>
      <c r="H38">
        <v>29.79</v>
      </c>
      <c r="I38">
        <v>11.52</v>
      </c>
      <c r="J38">
        <v>108.87</v>
      </c>
      <c r="K38">
        <v>400.92</v>
      </c>
      <c r="L38">
        <v>479.18</v>
      </c>
      <c r="M38">
        <f>YEAR(Sheet1[[#This Row],[Date]])</f>
        <v>2024</v>
      </c>
      <c r="N38" t="str">
        <f>TEXT(Sheet1[[#This Row],[Date]],"mmm")</f>
        <v>May</v>
      </c>
    </row>
    <row r="39" spans="1:14" x14ac:dyDescent="0.25">
      <c r="A39" s="9">
        <v>45441</v>
      </c>
      <c r="B39" t="s">
        <v>21</v>
      </c>
      <c r="C39" t="s">
        <v>22</v>
      </c>
      <c r="D39">
        <v>827.91</v>
      </c>
      <c r="E39" t="s">
        <v>132</v>
      </c>
      <c r="F39">
        <v>312.93</v>
      </c>
      <c r="G39" t="s">
        <v>58</v>
      </c>
      <c r="H39">
        <v>23.76</v>
      </c>
      <c r="I39">
        <v>10.96</v>
      </c>
      <c r="J39">
        <v>90.69</v>
      </c>
      <c r="K39">
        <v>761.29</v>
      </c>
      <c r="L39">
        <v>304.39999999999998</v>
      </c>
      <c r="M39">
        <f>YEAR(Sheet1[[#This Row],[Date]])</f>
        <v>2024</v>
      </c>
      <c r="N39" t="str">
        <f>TEXT(Sheet1[[#This Row],[Date]],"mmm")</f>
        <v>May</v>
      </c>
    </row>
    <row r="40" spans="1:14" x14ac:dyDescent="0.25">
      <c r="A40" s="9">
        <v>45442</v>
      </c>
      <c r="B40" t="s">
        <v>21</v>
      </c>
      <c r="C40" t="s">
        <v>13</v>
      </c>
      <c r="D40">
        <v>886.39</v>
      </c>
      <c r="E40" t="s">
        <v>132</v>
      </c>
      <c r="F40">
        <v>302.22000000000003</v>
      </c>
      <c r="G40" t="s">
        <v>59</v>
      </c>
      <c r="H40">
        <v>26.1</v>
      </c>
      <c r="I40">
        <v>5.12</v>
      </c>
      <c r="J40">
        <v>146.75</v>
      </c>
      <c r="K40">
        <v>919.05</v>
      </c>
      <c r="L40">
        <v>330.74</v>
      </c>
      <c r="M40">
        <f>YEAR(Sheet1[[#This Row],[Date]])</f>
        <v>2024</v>
      </c>
      <c r="N40" t="str">
        <f>TEXT(Sheet1[[#This Row],[Date]],"mmm")</f>
        <v>May</v>
      </c>
    </row>
    <row r="41" spans="1:14" x14ac:dyDescent="0.25">
      <c r="A41" s="9">
        <v>45442</v>
      </c>
      <c r="B41" t="s">
        <v>26</v>
      </c>
      <c r="C41" t="s">
        <v>19</v>
      </c>
      <c r="D41">
        <v>500.78</v>
      </c>
      <c r="E41" t="s">
        <v>16</v>
      </c>
      <c r="F41">
        <v>217.74</v>
      </c>
      <c r="G41" t="s">
        <v>60</v>
      </c>
      <c r="H41">
        <v>17.61</v>
      </c>
      <c r="I41">
        <v>8.24</v>
      </c>
      <c r="J41">
        <v>71.459999999999994</v>
      </c>
      <c r="K41">
        <v>494.79</v>
      </c>
      <c r="L41">
        <v>237.88</v>
      </c>
      <c r="M41">
        <f>YEAR(Sheet1[[#This Row],[Date]])</f>
        <v>2024</v>
      </c>
      <c r="N41" t="str">
        <f>TEXT(Sheet1[[#This Row],[Date]],"mmm")</f>
        <v>May</v>
      </c>
    </row>
    <row r="42" spans="1:14" x14ac:dyDescent="0.25">
      <c r="A42" s="9">
        <v>45442</v>
      </c>
      <c r="B42" t="s">
        <v>26</v>
      </c>
      <c r="C42" t="s">
        <v>15</v>
      </c>
      <c r="D42">
        <v>244.47</v>
      </c>
      <c r="E42" t="s">
        <v>16</v>
      </c>
      <c r="F42">
        <v>129.18</v>
      </c>
      <c r="G42" t="s">
        <v>61</v>
      </c>
      <c r="H42">
        <v>22.72</v>
      </c>
      <c r="I42">
        <v>5.48</v>
      </c>
      <c r="J42">
        <v>75.25</v>
      </c>
      <c r="K42">
        <v>225.99</v>
      </c>
      <c r="L42">
        <v>122.77</v>
      </c>
      <c r="M42">
        <f>YEAR(Sheet1[[#This Row],[Date]])</f>
        <v>2024</v>
      </c>
      <c r="N42" t="str">
        <f>TEXT(Sheet1[[#This Row],[Date]],"mmm")</f>
        <v>May</v>
      </c>
    </row>
    <row r="43" spans="1:14" x14ac:dyDescent="0.25">
      <c r="A43" s="9">
        <v>45447</v>
      </c>
      <c r="B43" t="s">
        <v>28</v>
      </c>
      <c r="C43" t="s">
        <v>19</v>
      </c>
      <c r="D43">
        <v>807.86</v>
      </c>
      <c r="E43" t="s">
        <v>16</v>
      </c>
      <c r="F43">
        <v>66.27</v>
      </c>
      <c r="G43" t="s">
        <v>62</v>
      </c>
      <c r="H43">
        <v>15.91</v>
      </c>
      <c r="I43">
        <v>5.52</v>
      </c>
      <c r="J43">
        <v>102.81</v>
      </c>
      <c r="K43">
        <v>807.08</v>
      </c>
      <c r="L43">
        <v>66.23</v>
      </c>
      <c r="M43">
        <f>YEAR(Sheet1[[#This Row],[Date]])</f>
        <v>2024</v>
      </c>
      <c r="N43" t="str">
        <f>TEXT(Sheet1[[#This Row],[Date]],"mmm")</f>
        <v>Jun</v>
      </c>
    </row>
    <row r="44" spans="1:14" x14ac:dyDescent="0.25">
      <c r="A44" s="9">
        <v>45451</v>
      </c>
      <c r="B44" t="s">
        <v>26</v>
      </c>
      <c r="C44" t="s">
        <v>13</v>
      </c>
      <c r="D44">
        <v>965.8</v>
      </c>
      <c r="E44" t="s">
        <v>131</v>
      </c>
      <c r="F44">
        <v>213.25</v>
      </c>
      <c r="G44" t="s">
        <v>63</v>
      </c>
      <c r="H44">
        <v>11.75</v>
      </c>
      <c r="I44">
        <v>7</v>
      </c>
      <c r="J44">
        <v>112.48</v>
      </c>
      <c r="K44">
        <v>875.86</v>
      </c>
      <c r="L44">
        <v>204.76</v>
      </c>
      <c r="M44">
        <f>YEAR(Sheet1[[#This Row],[Date]])</f>
        <v>2024</v>
      </c>
      <c r="N44" t="str">
        <f>TEXT(Sheet1[[#This Row],[Date]],"mmm")</f>
        <v>Jun</v>
      </c>
    </row>
    <row r="45" spans="1:14" x14ac:dyDescent="0.25">
      <c r="A45" s="9">
        <v>45452</v>
      </c>
      <c r="B45" t="s">
        <v>26</v>
      </c>
      <c r="C45" t="s">
        <v>15</v>
      </c>
      <c r="D45">
        <v>490.22</v>
      </c>
      <c r="E45" t="s">
        <v>130</v>
      </c>
      <c r="F45">
        <v>403.74</v>
      </c>
      <c r="G45" t="s">
        <v>64</v>
      </c>
      <c r="H45">
        <v>26.91</v>
      </c>
      <c r="I45">
        <v>12.06</v>
      </c>
      <c r="J45">
        <v>110.94</v>
      </c>
      <c r="K45">
        <v>530.35</v>
      </c>
      <c r="L45">
        <v>386.37</v>
      </c>
      <c r="M45">
        <f>YEAR(Sheet1[[#This Row],[Date]])</f>
        <v>2024</v>
      </c>
      <c r="N45" t="str">
        <f>TEXT(Sheet1[[#This Row],[Date]],"mmm")</f>
        <v>Jun</v>
      </c>
    </row>
    <row r="46" spans="1:14" x14ac:dyDescent="0.25">
      <c r="A46" s="9">
        <v>45453</v>
      </c>
      <c r="B46" t="s">
        <v>28</v>
      </c>
      <c r="C46" t="s">
        <v>22</v>
      </c>
      <c r="D46">
        <v>112.15</v>
      </c>
      <c r="E46" t="s">
        <v>132</v>
      </c>
      <c r="F46">
        <v>425.68</v>
      </c>
      <c r="G46" t="s">
        <v>65</v>
      </c>
      <c r="H46">
        <v>29.68</v>
      </c>
      <c r="I46">
        <v>10.95</v>
      </c>
      <c r="J46">
        <v>144</v>
      </c>
      <c r="K46">
        <v>106.74</v>
      </c>
      <c r="L46">
        <v>386.25</v>
      </c>
      <c r="M46">
        <f>YEAR(Sheet1[[#This Row],[Date]])</f>
        <v>2024</v>
      </c>
      <c r="N46" t="str">
        <f>TEXT(Sheet1[[#This Row],[Date]],"mmm")</f>
        <v>Jun</v>
      </c>
    </row>
    <row r="47" spans="1:14" x14ac:dyDescent="0.25">
      <c r="A47" s="9">
        <v>45459</v>
      </c>
      <c r="B47" t="s">
        <v>26</v>
      </c>
      <c r="C47" t="s">
        <v>15</v>
      </c>
      <c r="D47">
        <v>172.55</v>
      </c>
      <c r="E47" t="s">
        <v>16</v>
      </c>
      <c r="F47">
        <v>326.60000000000002</v>
      </c>
      <c r="G47" t="s">
        <v>66</v>
      </c>
      <c r="H47">
        <v>13.38</v>
      </c>
      <c r="I47">
        <v>7.85</v>
      </c>
      <c r="J47">
        <v>94.75</v>
      </c>
      <c r="K47">
        <v>178.16</v>
      </c>
      <c r="L47">
        <v>333.76</v>
      </c>
      <c r="M47">
        <f>YEAR(Sheet1[[#This Row],[Date]])</f>
        <v>2024</v>
      </c>
      <c r="N47" t="str">
        <f>TEXT(Sheet1[[#This Row],[Date]],"mmm")</f>
        <v>Jun</v>
      </c>
    </row>
    <row r="48" spans="1:14" x14ac:dyDescent="0.25">
      <c r="A48" s="9">
        <v>45468</v>
      </c>
      <c r="B48" t="s">
        <v>28</v>
      </c>
      <c r="C48" t="s">
        <v>15</v>
      </c>
      <c r="D48">
        <v>311.89</v>
      </c>
      <c r="E48" t="s">
        <v>130</v>
      </c>
      <c r="F48">
        <v>377.53</v>
      </c>
      <c r="G48" t="s">
        <v>67</v>
      </c>
      <c r="H48">
        <v>18.670000000000002</v>
      </c>
      <c r="I48">
        <v>13.69</v>
      </c>
      <c r="J48">
        <v>96.73</v>
      </c>
      <c r="K48">
        <v>300.14</v>
      </c>
      <c r="L48">
        <v>377.73</v>
      </c>
      <c r="M48">
        <f>YEAR(Sheet1[[#This Row],[Date]])</f>
        <v>2024</v>
      </c>
      <c r="N48" t="str">
        <f>TEXT(Sheet1[[#This Row],[Date]],"mmm")</f>
        <v>Jun</v>
      </c>
    </row>
    <row r="49" spans="1:14" x14ac:dyDescent="0.25">
      <c r="A49" s="9">
        <v>45472</v>
      </c>
      <c r="B49" t="s">
        <v>26</v>
      </c>
      <c r="C49" t="s">
        <v>22</v>
      </c>
      <c r="D49">
        <v>585.23</v>
      </c>
      <c r="E49" t="s">
        <v>16</v>
      </c>
      <c r="F49">
        <v>86.42</v>
      </c>
      <c r="G49" t="s">
        <v>68</v>
      </c>
      <c r="H49">
        <v>23.08</v>
      </c>
      <c r="I49">
        <v>14.31</v>
      </c>
      <c r="J49">
        <v>119.64</v>
      </c>
      <c r="K49">
        <v>587.58000000000004</v>
      </c>
      <c r="L49">
        <v>78.67</v>
      </c>
      <c r="M49">
        <f>YEAR(Sheet1[[#This Row],[Date]])</f>
        <v>2024</v>
      </c>
      <c r="N49" t="str">
        <f>TEXT(Sheet1[[#This Row],[Date]],"mmm")</f>
        <v>Jun</v>
      </c>
    </row>
    <row r="50" spans="1:14" x14ac:dyDescent="0.25">
      <c r="A50" s="9">
        <v>45475</v>
      </c>
      <c r="B50" t="s">
        <v>12</v>
      </c>
      <c r="C50" t="s">
        <v>13</v>
      </c>
      <c r="D50">
        <v>957.08</v>
      </c>
      <c r="E50" t="s">
        <v>131</v>
      </c>
      <c r="F50">
        <v>397.1</v>
      </c>
      <c r="G50" t="s">
        <v>69</v>
      </c>
      <c r="H50">
        <v>14.71</v>
      </c>
      <c r="I50">
        <v>10.85</v>
      </c>
      <c r="J50">
        <v>100.12</v>
      </c>
      <c r="K50">
        <v>966.02</v>
      </c>
      <c r="L50">
        <v>379.52</v>
      </c>
      <c r="M50">
        <f>YEAR(Sheet1[[#This Row],[Date]])</f>
        <v>2024</v>
      </c>
      <c r="N50" t="str">
        <f>TEXT(Sheet1[[#This Row],[Date]],"mmm")</f>
        <v>Jul</v>
      </c>
    </row>
    <row r="51" spans="1:14" x14ac:dyDescent="0.25">
      <c r="A51" s="9">
        <v>45490</v>
      </c>
      <c r="B51" t="s">
        <v>12</v>
      </c>
      <c r="C51" t="s">
        <v>19</v>
      </c>
      <c r="D51">
        <v>648.41</v>
      </c>
      <c r="E51" t="s">
        <v>132</v>
      </c>
      <c r="F51">
        <v>272.67</v>
      </c>
      <c r="G51" t="s">
        <v>70</v>
      </c>
      <c r="H51">
        <v>15.39</v>
      </c>
      <c r="I51">
        <v>8.64</v>
      </c>
      <c r="J51">
        <v>75.989999999999995</v>
      </c>
      <c r="K51">
        <v>607.54</v>
      </c>
      <c r="L51">
        <v>294.93</v>
      </c>
      <c r="M51">
        <f>YEAR(Sheet1[[#This Row],[Date]])</f>
        <v>2024</v>
      </c>
      <c r="N51" t="str">
        <f>TEXT(Sheet1[[#This Row],[Date]],"mmm")</f>
        <v>Jul</v>
      </c>
    </row>
    <row r="52" spans="1:14" x14ac:dyDescent="0.25">
      <c r="A52" s="9">
        <v>45491</v>
      </c>
      <c r="B52" t="s">
        <v>26</v>
      </c>
      <c r="C52" t="s">
        <v>13</v>
      </c>
      <c r="D52">
        <v>890.06</v>
      </c>
      <c r="E52" t="s">
        <v>131</v>
      </c>
      <c r="F52">
        <v>440.33</v>
      </c>
      <c r="G52" t="s">
        <v>71</v>
      </c>
      <c r="H52">
        <v>27.98</v>
      </c>
      <c r="I52">
        <v>6.12</v>
      </c>
      <c r="J52">
        <v>61.98</v>
      </c>
      <c r="K52">
        <v>973.65</v>
      </c>
      <c r="L52">
        <v>417.39</v>
      </c>
      <c r="M52">
        <f>YEAR(Sheet1[[#This Row],[Date]])</f>
        <v>2024</v>
      </c>
      <c r="N52" t="str">
        <f>TEXT(Sheet1[[#This Row],[Date]],"mmm")</f>
        <v>Jul</v>
      </c>
    </row>
    <row r="53" spans="1:14" x14ac:dyDescent="0.25">
      <c r="A53" s="9">
        <v>45496</v>
      </c>
      <c r="B53" t="s">
        <v>28</v>
      </c>
      <c r="C53" t="s">
        <v>22</v>
      </c>
      <c r="D53">
        <v>638.04999999999995</v>
      </c>
      <c r="E53" t="s">
        <v>16</v>
      </c>
      <c r="F53">
        <v>63.95</v>
      </c>
      <c r="G53" t="s">
        <v>72</v>
      </c>
      <c r="H53">
        <v>10.94</v>
      </c>
      <c r="I53">
        <v>10.23</v>
      </c>
      <c r="J53">
        <v>101.88</v>
      </c>
      <c r="K53">
        <v>673.16</v>
      </c>
      <c r="L53">
        <v>59.41</v>
      </c>
      <c r="M53">
        <f>YEAR(Sheet1[[#This Row],[Date]])</f>
        <v>2024</v>
      </c>
      <c r="N53" t="str">
        <f>TEXT(Sheet1[[#This Row],[Date]],"mmm")</f>
        <v>Jul</v>
      </c>
    </row>
    <row r="54" spans="1:14" x14ac:dyDescent="0.25">
      <c r="A54" s="9">
        <v>45496</v>
      </c>
      <c r="B54" t="s">
        <v>12</v>
      </c>
      <c r="C54" t="s">
        <v>15</v>
      </c>
      <c r="D54">
        <v>645.5</v>
      </c>
      <c r="E54" t="s">
        <v>131</v>
      </c>
      <c r="F54">
        <v>460.94</v>
      </c>
      <c r="G54" t="s">
        <v>73</v>
      </c>
      <c r="H54">
        <v>28.28</v>
      </c>
      <c r="I54">
        <v>7.26</v>
      </c>
      <c r="J54">
        <v>82.46</v>
      </c>
      <c r="K54">
        <v>702.24</v>
      </c>
      <c r="L54">
        <v>459.97</v>
      </c>
      <c r="M54">
        <f>YEAR(Sheet1[[#This Row],[Date]])</f>
        <v>2024</v>
      </c>
      <c r="N54" t="str">
        <f>TEXT(Sheet1[[#This Row],[Date]],"mmm")</f>
        <v>Jul</v>
      </c>
    </row>
    <row r="55" spans="1:14" x14ac:dyDescent="0.25">
      <c r="A55" s="9">
        <v>45501</v>
      </c>
      <c r="B55" t="s">
        <v>28</v>
      </c>
      <c r="C55" t="s">
        <v>15</v>
      </c>
      <c r="D55">
        <v>518.05999999999995</v>
      </c>
      <c r="E55" t="s">
        <v>132</v>
      </c>
      <c r="F55">
        <v>74.84</v>
      </c>
      <c r="G55" t="s">
        <v>74</v>
      </c>
      <c r="H55">
        <v>10.64</v>
      </c>
      <c r="I55">
        <v>13.57</v>
      </c>
      <c r="J55">
        <v>81.73</v>
      </c>
      <c r="K55">
        <v>558.97</v>
      </c>
      <c r="L55">
        <v>82.11</v>
      </c>
      <c r="M55">
        <f>YEAR(Sheet1[[#This Row],[Date]])</f>
        <v>2024</v>
      </c>
      <c r="N55" t="str">
        <f>TEXT(Sheet1[[#This Row],[Date]],"mmm")</f>
        <v>Jul</v>
      </c>
    </row>
    <row r="56" spans="1:14" x14ac:dyDescent="0.25">
      <c r="A56" s="9">
        <v>45505</v>
      </c>
      <c r="B56" t="s">
        <v>28</v>
      </c>
      <c r="C56" t="s">
        <v>19</v>
      </c>
      <c r="D56">
        <v>832.57</v>
      </c>
      <c r="E56" t="s">
        <v>16</v>
      </c>
      <c r="F56">
        <v>112.49</v>
      </c>
      <c r="G56" t="s">
        <v>75</v>
      </c>
      <c r="H56">
        <v>14.94</v>
      </c>
      <c r="I56">
        <v>6.88</v>
      </c>
      <c r="J56">
        <v>97.43</v>
      </c>
      <c r="K56">
        <v>848.87</v>
      </c>
      <c r="L56">
        <v>106.69</v>
      </c>
      <c r="M56">
        <f>YEAR(Sheet1[[#This Row],[Date]])</f>
        <v>2024</v>
      </c>
      <c r="N56" t="str">
        <f>TEXT(Sheet1[[#This Row],[Date]],"mmm")</f>
        <v>Aug</v>
      </c>
    </row>
    <row r="57" spans="1:14" x14ac:dyDescent="0.25">
      <c r="A57" s="9">
        <v>45507</v>
      </c>
      <c r="B57" t="s">
        <v>21</v>
      </c>
      <c r="C57" t="s">
        <v>19</v>
      </c>
      <c r="D57">
        <v>383.26</v>
      </c>
      <c r="E57" t="s">
        <v>16</v>
      </c>
      <c r="F57">
        <v>226.69</v>
      </c>
      <c r="G57" t="s">
        <v>76</v>
      </c>
      <c r="H57">
        <v>18.100000000000001</v>
      </c>
      <c r="I57">
        <v>12.35</v>
      </c>
      <c r="J57">
        <v>57.27</v>
      </c>
      <c r="K57">
        <v>415.6</v>
      </c>
      <c r="L57">
        <v>234.49</v>
      </c>
      <c r="M57">
        <f>YEAR(Sheet1[[#This Row],[Date]])</f>
        <v>2024</v>
      </c>
      <c r="N57" t="str">
        <f>TEXT(Sheet1[[#This Row],[Date]],"mmm")</f>
        <v>Aug</v>
      </c>
    </row>
    <row r="58" spans="1:14" x14ac:dyDescent="0.25">
      <c r="A58" s="9">
        <v>45510</v>
      </c>
      <c r="B58" t="s">
        <v>26</v>
      </c>
      <c r="C58" t="s">
        <v>13</v>
      </c>
      <c r="D58">
        <v>428.24</v>
      </c>
      <c r="E58" t="s">
        <v>131</v>
      </c>
      <c r="F58">
        <v>444.85</v>
      </c>
      <c r="G58" t="s">
        <v>77</v>
      </c>
      <c r="H58">
        <v>22.72</v>
      </c>
      <c r="I58">
        <v>6.94</v>
      </c>
      <c r="J58">
        <v>102.62</v>
      </c>
      <c r="K58">
        <v>393</v>
      </c>
      <c r="L58">
        <v>468.13</v>
      </c>
      <c r="M58">
        <f>YEAR(Sheet1[[#This Row],[Date]])</f>
        <v>2024</v>
      </c>
      <c r="N58" t="str">
        <f>TEXT(Sheet1[[#This Row],[Date]],"mmm")</f>
        <v>Aug</v>
      </c>
    </row>
    <row r="59" spans="1:14" x14ac:dyDescent="0.25">
      <c r="A59" s="9">
        <v>45524</v>
      </c>
      <c r="B59" t="s">
        <v>28</v>
      </c>
      <c r="C59" t="s">
        <v>13</v>
      </c>
      <c r="D59">
        <v>564.16</v>
      </c>
      <c r="E59" t="s">
        <v>131</v>
      </c>
      <c r="F59">
        <v>480.99</v>
      </c>
      <c r="G59" t="s">
        <v>78</v>
      </c>
      <c r="H59">
        <v>11.68</v>
      </c>
      <c r="I59">
        <v>11.41</v>
      </c>
      <c r="J59">
        <v>123.73</v>
      </c>
      <c r="K59">
        <v>529.86</v>
      </c>
      <c r="L59">
        <v>455.75</v>
      </c>
      <c r="M59">
        <f>YEAR(Sheet1[[#This Row],[Date]])</f>
        <v>2024</v>
      </c>
      <c r="N59" t="str">
        <f>TEXT(Sheet1[[#This Row],[Date]],"mmm")</f>
        <v>Aug</v>
      </c>
    </row>
    <row r="60" spans="1:14" x14ac:dyDescent="0.25">
      <c r="A60" s="9">
        <v>45528</v>
      </c>
      <c r="B60" t="s">
        <v>21</v>
      </c>
      <c r="C60" t="s">
        <v>22</v>
      </c>
      <c r="D60">
        <v>823.07</v>
      </c>
      <c r="E60" t="s">
        <v>132</v>
      </c>
      <c r="F60">
        <v>411.83</v>
      </c>
      <c r="G60" t="s">
        <v>79</v>
      </c>
      <c r="H60">
        <v>20.61</v>
      </c>
      <c r="I60">
        <v>7.86</v>
      </c>
      <c r="J60">
        <v>76.47</v>
      </c>
      <c r="K60">
        <v>748.21</v>
      </c>
      <c r="L60">
        <v>430.63</v>
      </c>
      <c r="M60">
        <f>YEAR(Sheet1[[#This Row],[Date]])</f>
        <v>2024</v>
      </c>
      <c r="N60" t="str">
        <f>TEXT(Sheet1[[#This Row],[Date]],"mmm")</f>
        <v>Aug</v>
      </c>
    </row>
    <row r="61" spans="1:14" x14ac:dyDescent="0.25">
      <c r="A61" s="9">
        <v>45529</v>
      </c>
      <c r="B61" t="s">
        <v>21</v>
      </c>
      <c r="C61" t="s">
        <v>22</v>
      </c>
      <c r="D61">
        <v>700.33</v>
      </c>
      <c r="E61" t="s">
        <v>130</v>
      </c>
      <c r="F61">
        <v>498.56</v>
      </c>
      <c r="G61" t="s">
        <v>80</v>
      </c>
      <c r="H61">
        <v>19.36</v>
      </c>
      <c r="I61">
        <v>7.2</v>
      </c>
      <c r="J61">
        <v>100.28</v>
      </c>
      <c r="K61">
        <v>675.86</v>
      </c>
      <c r="L61">
        <v>485.38</v>
      </c>
      <c r="M61">
        <f>YEAR(Sheet1[[#This Row],[Date]])</f>
        <v>2024</v>
      </c>
      <c r="N61" t="str">
        <f>TEXT(Sheet1[[#This Row],[Date]],"mmm")</f>
        <v>Aug</v>
      </c>
    </row>
    <row r="62" spans="1:14" x14ac:dyDescent="0.25">
      <c r="A62" s="9">
        <v>45532</v>
      </c>
      <c r="B62" t="s">
        <v>12</v>
      </c>
      <c r="C62" t="s">
        <v>22</v>
      </c>
      <c r="D62">
        <v>400.47</v>
      </c>
      <c r="E62" t="s">
        <v>131</v>
      </c>
      <c r="F62">
        <v>359</v>
      </c>
      <c r="G62" t="s">
        <v>81</v>
      </c>
      <c r="H62">
        <v>14.31</v>
      </c>
      <c r="I62">
        <v>11.17</v>
      </c>
      <c r="J62">
        <v>94.41</v>
      </c>
      <c r="K62">
        <v>391.55</v>
      </c>
      <c r="L62">
        <v>368.5</v>
      </c>
      <c r="M62">
        <f>YEAR(Sheet1[[#This Row],[Date]])</f>
        <v>2024</v>
      </c>
      <c r="N62" t="str">
        <f>TEXT(Sheet1[[#This Row],[Date]],"mmm")</f>
        <v>Aug</v>
      </c>
    </row>
    <row r="63" spans="1:14" x14ac:dyDescent="0.25">
      <c r="A63" s="9">
        <v>45540</v>
      </c>
      <c r="B63" t="s">
        <v>21</v>
      </c>
      <c r="C63" t="s">
        <v>13</v>
      </c>
      <c r="D63">
        <v>791.69</v>
      </c>
      <c r="E63" t="s">
        <v>132</v>
      </c>
      <c r="F63">
        <v>298.64999999999998</v>
      </c>
      <c r="G63" t="s">
        <v>82</v>
      </c>
      <c r="H63">
        <v>19.170000000000002</v>
      </c>
      <c r="I63">
        <v>14.86</v>
      </c>
      <c r="J63">
        <v>69.73</v>
      </c>
      <c r="K63">
        <v>755.49</v>
      </c>
      <c r="L63">
        <v>306.63</v>
      </c>
      <c r="M63">
        <f>YEAR(Sheet1[[#This Row],[Date]])</f>
        <v>2024</v>
      </c>
      <c r="N63" t="str">
        <f>TEXT(Sheet1[[#This Row],[Date]],"mmm")</f>
        <v>Sep</v>
      </c>
    </row>
    <row r="64" spans="1:14" x14ac:dyDescent="0.25">
      <c r="A64" s="9">
        <v>45542</v>
      </c>
      <c r="B64" t="s">
        <v>21</v>
      </c>
      <c r="C64" t="s">
        <v>15</v>
      </c>
      <c r="D64">
        <v>600.11</v>
      </c>
      <c r="E64" t="s">
        <v>130</v>
      </c>
      <c r="F64">
        <v>453.05</v>
      </c>
      <c r="G64" t="s">
        <v>83</v>
      </c>
      <c r="H64">
        <v>10.97</v>
      </c>
      <c r="I64">
        <v>14.43</v>
      </c>
      <c r="J64">
        <v>92.6</v>
      </c>
      <c r="K64">
        <v>639.57000000000005</v>
      </c>
      <c r="L64">
        <v>456.29</v>
      </c>
      <c r="M64">
        <f>YEAR(Sheet1[[#This Row],[Date]])</f>
        <v>2024</v>
      </c>
      <c r="N64" t="str">
        <f>TEXT(Sheet1[[#This Row],[Date]],"mmm")</f>
        <v>Sep</v>
      </c>
    </row>
    <row r="65" spans="1:14" x14ac:dyDescent="0.25">
      <c r="A65" s="9">
        <v>45544</v>
      </c>
      <c r="B65" t="s">
        <v>21</v>
      </c>
      <c r="C65" t="s">
        <v>19</v>
      </c>
      <c r="D65">
        <v>452.3</v>
      </c>
      <c r="E65" t="s">
        <v>131</v>
      </c>
      <c r="F65">
        <v>427.69</v>
      </c>
      <c r="G65" t="s">
        <v>84</v>
      </c>
      <c r="H65">
        <v>10.84</v>
      </c>
      <c r="I65">
        <v>7.86</v>
      </c>
      <c r="J65">
        <v>72.28</v>
      </c>
      <c r="K65">
        <v>439.34</v>
      </c>
      <c r="L65">
        <v>392.64</v>
      </c>
      <c r="M65">
        <f>YEAR(Sheet1[[#This Row],[Date]])</f>
        <v>2024</v>
      </c>
      <c r="N65" t="str">
        <f>TEXT(Sheet1[[#This Row],[Date]],"mmm")</f>
        <v>Sep</v>
      </c>
    </row>
    <row r="66" spans="1:14" x14ac:dyDescent="0.25">
      <c r="A66" s="9">
        <v>45547</v>
      </c>
      <c r="B66" t="s">
        <v>12</v>
      </c>
      <c r="C66" t="s">
        <v>15</v>
      </c>
      <c r="D66">
        <v>638.87</v>
      </c>
      <c r="E66" t="s">
        <v>130</v>
      </c>
      <c r="F66">
        <v>225.55</v>
      </c>
      <c r="G66" t="s">
        <v>85</v>
      </c>
      <c r="H66">
        <v>19.62</v>
      </c>
      <c r="I66">
        <v>9.6999999999999993</v>
      </c>
      <c r="J66">
        <v>70.31</v>
      </c>
      <c r="K66">
        <v>610.88</v>
      </c>
      <c r="L66">
        <v>240.68</v>
      </c>
      <c r="M66">
        <f>YEAR(Sheet1[[#This Row],[Date]])</f>
        <v>2024</v>
      </c>
      <c r="N66" t="str">
        <f>TEXT(Sheet1[[#This Row],[Date]],"mmm")</f>
        <v>Sep</v>
      </c>
    </row>
    <row r="67" spans="1:14" x14ac:dyDescent="0.25">
      <c r="A67" s="9">
        <v>45548</v>
      </c>
      <c r="B67" t="s">
        <v>28</v>
      </c>
      <c r="C67" t="s">
        <v>22</v>
      </c>
      <c r="D67">
        <v>530.79999999999995</v>
      </c>
      <c r="E67" t="s">
        <v>130</v>
      </c>
      <c r="F67">
        <v>246.52</v>
      </c>
      <c r="G67" t="s">
        <v>86</v>
      </c>
      <c r="H67">
        <v>17.920000000000002</v>
      </c>
      <c r="I67">
        <v>14.49</v>
      </c>
      <c r="J67">
        <v>77.849999999999994</v>
      </c>
      <c r="K67">
        <v>535.33000000000004</v>
      </c>
      <c r="L67">
        <v>237.68</v>
      </c>
      <c r="M67">
        <f>YEAR(Sheet1[[#This Row],[Date]])</f>
        <v>2024</v>
      </c>
      <c r="N67" t="str">
        <f>TEXT(Sheet1[[#This Row],[Date]],"mmm")</f>
        <v>Sep</v>
      </c>
    </row>
    <row r="68" spans="1:14" x14ac:dyDescent="0.25">
      <c r="A68" s="9">
        <v>45550</v>
      </c>
      <c r="B68" t="s">
        <v>28</v>
      </c>
      <c r="C68" t="s">
        <v>15</v>
      </c>
      <c r="D68">
        <v>274.42</v>
      </c>
      <c r="E68" t="s">
        <v>130</v>
      </c>
      <c r="F68">
        <v>424.5</v>
      </c>
      <c r="G68" t="s">
        <v>87</v>
      </c>
      <c r="H68">
        <v>29.12</v>
      </c>
      <c r="I68">
        <v>8.25</v>
      </c>
      <c r="J68">
        <v>85.92</v>
      </c>
      <c r="K68">
        <v>254.71</v>
      </c>
      <c r="L68">
        <v>397.89</v>
      </c>
      <c r="M68">
        <f>YEAR(Sheet1[[#This Row],[Date]])</f>
        <v>2024</v>
      </c>
      <c r="N68" t="str">
        <f>TEXT(Sheet1[[#This Row],[Date]],"mmm")</f>
        <v>Sep</v>
      </c>
    </row>
    <row r="69" spans="1:14" x14ac:dyDescent="0.25">
      <c r="A69" s="9">
        <v>45551</v>
      </c>
      <c r="B69" t="s">
        <v>26</v>
      </c>
      <c r="C69" t="s">
        <v>13</v>
      </c>
      <c r="D69">
        <v>793.67</v>
      </c>
      <c r="E69" t="s">
        <v>132</v>
      </c>
      <c r="F69">
        <v>477.06</v>
      </c>
      <c r="G69" t="s">
        <v>88</v>
      </c>
      <c r="H69">
        <v>17.100000000000001</v>
      </c>
      <c r="I69">
        <v>6.41</v>
      </c>
      <c r="J69">
        <v>66.06</v>
      </c>
      <c r="K69">
        <v>841.64</v>
      </c>
      <c r="L69">
        <v>433.24</v>
      </c>
      <c r="M69">
        <f>YEAR(Sheet1[[#This Row],[Date]])</f>
        <v>2024</v>
      </c>
      <c r="N69" t="str">
        <f>TEXT(Sheet1[[#This Row],[Date]],"mmm")</f>
        <v>Sep</v>
      </c>
    </row>
    <row r="70" spans="1:14" x14ac:dyDescent="0.25">
      <c r="A70" s="9">
        <v>45558</v>
      </c>
      <c r="B70" t="s">
        <v>21</v>
      </c>
      <c r="C70" t="s">
        <v>19</v>
      </c>
      <c r="D70">
        <v>942.3</v>
      </c>
      <c r="E70" t="s">
        <v>132</v>
      </c>
      <c r="F70">
        <v>327.25</v>
      </c>
      <c r="G70" t="s">
        <v>89</v>
      </c>
      <c r="H70">
        <v>13.13</v>
      </c>
      <c r="I70">
        <v>12.54</v>
      </c>
      <c r="J70">
        <v>117.09</v>
      </c>
      <c r="K70">
        <v>862.12</v>
      </c>
      <c r="L70">
        <v>333.2</v>
      </c>
      <c r="M70">
        <f>YEAR(Sheet1[[#This Row],[Date]])</f>
        <v>2024</v>
      </c>
      <c r="N70" t="str">
        <f>TEXT(Sheet1[[#This Row],[Date]],"mmm")</f>
        <v>Sep</v>
      </c>
    </row>
    <row r="71" spans="1:14" x14ac:dyDescent="0.25">
      <c r="A71" s="9">
        <v>45558</v>
      </c>
      <c r="B71" t="s">
        <v>21</v>
      </c>
      <c r="C71" t="s">
        <v>22</v>
      </c>
      <c r="D71">
        <v>220.84</v>
      </c>
      <c r="E71" t="s">
        <v>16</v>
      </c>
      <c r="F71">
        <v>316.19</v>
      </c>
      <c r="G71" t="s">
        <v>90</v>
      </c>
      <c r="H71">
        <v>13.85</v>
      </c>
      <c r="I71">
        <v>8.1</v>
      </c>
      <c r="J71">
        <v>125.64</v>
      </c>
      <c r="K71">
        <v>242.34</v>
      </c>
      <c r="L71">
        <v>327.42</v>
      </c>
      <c r="M71">
        <f>YEAR(Sheet1[[#This Row],[Date]])</f>
        <v>2024</v>
      </c>
      <c r="N71" t="str">
        <f>TEXT(Sheet1[[#This Row],[Date]],"mmm")</f>
        <v>Sep</v>
      </c>
    </row>
    <row r="72" spans="1:14" x14ac:dyDescent="0.25">
      <c r="A72" s="9">
        <v>45558</v>
      </c>
      <c r="B72" t="s">
        <v>28</v>
      </c>
      <c r="C72" t="s">
        <v>15</v>
      </c>
      <c r="D72">
        <v>557.59</v>
      </c>
      <c r="E72" t="s">
        <v>131</v>
      </c>
      <c r="F72">
        <v>394.73</v>
      </c>
      <c r="G72" t="s">
        <v>91</v>
      </c>
      <c r="H72">
        <v>21.2</v>
      </c>
      <c r="I72">
        <v>5.52</v>
      </c>
      <c r="J72">
        <v>92.56</v>
      </c>
      <c r="K72">
        <v>587.95000000000005</v>
      </c>
      <c r="L72">
        <v>356.57</v>
      </c>
      <c r="M72">
        <f>YEAR(Sheet1[[#This Row],[Date]])</f>
        <v>2024</v>
      </c>
      <c r="N72" t="str">
        <f>TEXT(Sheet1[[#This Row],[Date]],"mmm")</f>
        <v>Sep</v>
      </c>
    </row>
    <row r="73" spans="1:14" x14ac:dyDescent="0.25">
      <c r="A73" s="9">
        <v>45561</v>
      </c>
      <c r="B73" t="s">
        <v>28</v>
      </c>
      <c r="C73" t="s">
        <v>13</v>
      </c>
      <c r="D73">
        <v>407.14</v>
      </c>
      <c r="E73" t="s">
        <v>131</v>
      </c>
      <c r="F73">
        <v>215.88</v>
      </c>
      <c r="G73" t="s">
        <v>92</v>
      </c>
      <c r="H73">
        <v>16.37</v>
      </c>
      <c r="I73">
        <v>6.33</v>
      </c>
      <c r="J73">
        <v>122.84</v>
      </c>
      <c r="K73">
        <v>382.61</v>
      </c>
      <c r="L73">
        <v>216.4</v>
      </c>
      <c r="M73">
        <f>YEAR(Sheet1[[#This Row],[Date]])</f>
        <v>2024</v>
      </c>
      <c r="N73" t="str">
        <f>TEXT(Sheet1[[#This Row],[Date]],"mmm")</f>
        <v>Sep</v>
      </c>
    </row>
    <row r="74" spans="1:14" x14ac:dyDescent="0.25">
      <c r="A74" s="9">
        <v>45568</v>
      </c>
      <c r="B74" t="s">
        <v>28</v>
      </c>
      <c r="C74" t="s">
        <v>19</v>
      </c>
      <c r="D74">
        <v>295.04000000000002</v>
      </c>
      <c r="E74" t="s">
        <v>132</v>
      </c>
      <c r="F74">
        <v>438.59</v>
      </c>
      <c r="G74" t="s">
        <v>93</v>
      </c>
      <c r="H74">
        <v>19.989999999999998</v>
      </c>
      <c r="I74">
        <v>10.32</v>
      </c>
      <c r="J74">
        <v>123.81</v>
      </c>
      <c r="K74">
        <v>265.86</v>
      </c>
      <c r="L74">
        <v>414.6</v>
      </c>
      <c r="M74">
        <f>YEAR(Sheet1[[#This Row],[Date]])</f>
        <v>2024</v>
      </c>
      <c r="N74" t="str">
        <f>TEXT(Sheet1[[#This Row],[Date]],"mmm")</f>
        <v>Oct</v>
      </c>
    </row>
    <row r="75" spans="1:14" x14ac:dyDescent="0.25">
      <c r="A75" s="9">
        <v>45570</v>
      </c>
      <c r="B75" t="s">
        <v>21</v>
      </c>
      <c r="C75" t="s">
        <v>13</v>
      </c>
      <c r="D75">
        <v>973.77</v>
      </c>
      <c r="E75" t="s">
        <v>131</v>
      </c>
      <c r="F75">
        <v>422.89</v>
      </c>
      <c r="G75" t="s">
        <v>94</v>
      </c>
      <c r="H75">
        <v>26.43</v>
      </c>
      <c r="I75">
        <v>10.84</v>
      </c>
      <c r="J75">
        <v>91.4</v>
      </c>
      <c r="K75">
        <v>1035.21</v>
      </c>
      <c r="L75">
        <v>435.17</v>
      </c>
      <c r="M75">
        <f>YEAR(Sheet1[[#This Row],[Date]])</f>
        <v>2024</v>
      </c>
      <c r="N75" t="str">
        <f>TEXT(Sheet1[[#This Row],[Date]],"mmm")</f>
        <v>Oct</v>
      </c>
    </row>
    <row r="76" spans="1:14" x14ac:dyDescent="0.25">
      <c r="A76" s="9">
        <v>45572</v>
      </c>
      <c r="B76" t="s">
        <v>12</v>
      </c>
      <c r="C76" t="s">
        <v>13</v>
      </c>
      <c r="D76">
        <v>367.93</v>
      </c>
      <c r="E76" t="s">
        <v>131</v>
      </c>
      <c r="F76">
        <v>79.66</v>
      </c>
      <c r="G76" t="s">
        <v>95</v>
      </c>
      <c r="H76">
        <v>28.72</v>
      </c>
      <c r="I76">
        <v>10.46</v>
      </c>
      <c r="J76">
        <v>94.94</v>
      </c>
      <c r="K76">
        <v>383.15</v>
      </c>
      <c r="L76">
        <v>74.47</v>
      </c>
      <c r="M76">
        <f>YEAR(Sheet1[[#This Row],[Date]])</f>
        <v>2024</v>
      </c>
      <c r="N76" t="str">
        <f>TEXT(Sheet1[[#This Row],[Date]],"mmm")</f>
        <v>Oct</v>
      </c>
    </row>
    <row r="77" spans="1:14" x14ac:dyDescent="0.25">
      <c r="A77" s="9">
        <v>45572</v>
      </c>
      <c r="B77" t="s">
        <v>26</v>
      </c>
      <c r="C77" t="s">
        <v>13</v>
      </c>
      <c r="D77">
        <v>112.71</v>
      </c>
      <c r="E77" t="s">
        <v>131</v>
      </c>
      <c r="F77">
        <v>285.93</v>
      </c>
      <c r="G77" t="s">
        <v>96</v>
      </c>
      <c r="H77">
        <v>25.31</v>
      </c>
      <c r="I77">
        <v>14.03</v>
      </c>
      <c r="J77">
        <v>113.07</v>
      </c>
      <c r="K77">
        <v>117.87</v>
      </c>
      <c r="L77">
        <v>296.85000000000002</v>
      </c>
      <c r="M77">
        <f>YEAR(Sheet1[[#This Row],[Date]])</f>
        <v>2024</v>
      </c>
      <c r="N77" t="str">
        <f>TEXT(Sheet1[[#This Row],[Date]],"mmm")</f>
        <v>Oct</v>
      </c>
    </row>
    <row r="78" spans="1:14" x14ac:dyDescent="0.25">
      <c r="A78" s="9">
        <v>45575</v>
      </c>
      <c r="B78" t="s">
        <v>28</v>
      </c>
      <c r="C78" t="s">
        <v>15</v>
      </c>
      <c r="D78">
        <v>399.58</v>
      </c>
      <c r="E78" t="s">
        <v>132</v>
      </c>
      <c r="F78">
        <v>195.32</v>
      </c>
      <c r="G78" t="s">
        <v>97</v>
      </c>
      <c r="H78">
        <v>22.44</v>
      </c>
      <c r="I78">
        <v>9.09</v>
      </c>
      <c r="J78">
        <v>149.81</v>
      </c>
      <c r="K78">
        <v>421.26</v>
      </c>
      <c r="L78">
        <v>190.9</v>
      </c>
      <c r="M78">
        <f>YEAR(Sheet1[[#This Row],[Date]])</f>
        <v>2024</v>
      </c>
      <c r="N78" t="str">
        <f>TEXT(Sheet1[[#This Row],[Date]],"mmm")</f>
        <v>Oct</v>
      </c>
    </row>
    <row r="79" spans="1:14" x14ac:dyDescent="0.25">
      <c r="A79" s="9">
        <v>45576</v>
      </c>
      <c r="B79" t="s">
        <v>12</v>
      </c>
      <c r="C79" t="s">
        <v>22</v>
      </c>
      <c r="D79">
        <v>193.6</v>
      </c>
      <c r="E79" t="s">
        <v>131</v>
      </c>
      <c r="F79">
        <v>152.43</v>
      </c>
      <c r="G79" t="s">
        <v>98</v>
      </c>
      <c r="H79">
        <v>15.29</v>
      </c>
      <c r="I79">
        <v>7.57</v>
      </c>
      <c r="J79">
        <v>142.79</v>
      </c>
      <c r="K79">
        <v>177.11</v>
      </c>
      <c r="L79">
        <v>165.74</v>
      </c>
      <c r="M79">
        <f>YEAR(Sheet1[[#This Row],[Date]])</f>
        <v>2024</v>
      </c>
      <c r="N79" t="str">
        <f>TEXT(Sheet1[[#This Row],[Date]],"mmm")</f>
        <v>Oct</v>
      </c>
    </row>
    <row r="80" spans="1:14" x14ac:dyDescent="0.25">
      <c r="A80" s="9">
        <v>45577</v>
      </c>
      <c r="B80" t="s">
        <v>26</v>
      </c>
      <c r="C80" t="s">
        <v>15</v>
      </c>
      <c r="D80">
        <v>915.77</v>
      </c>
      <c r="E80" t="s">
        <v>132</v>
      </c>
      <c r="F80">
        <v>132.34</v>
      </c>
      <c r="G80" t="s">
        <v>99</v>
      </c>
      <c r="H80">
        <v>15.95</v>
      </c>
      <c r="I80">
        <v>10.57</v>
      </c>
      <c r="J80">
        <v>130.85</v>
      </c>
      <c r="K80">
        <v>889.85</v>
      </c>
      <c r="L80">
        <v>122.75</v>
      </c>
      <c r="M80">
        <f>YEAR(Sheet1[[#This Row],[Date]])</f>
        <v>2024</v>
      </c>
      <c r="N80" t="str">
        <f>TEXT(Sheet1[[#This Row],[Date]],"mmm")</f>
        <v>Oct</v>
      </c>
    </row>
    <row r="81" spans="1:14" x14ac:dyDescent="0.25">
      <c r="A81" s="9">
        <v>45579</v>
      </c>
      <c r="B81" t="s">
        <v>28</v>
      </c>
      <c r="C81" t="s">
        <v>13</v>
      </c>
      <c r="D81">
        <v>942.98</v>
      </c>
      <c r="E81" t="s">
        <v>131</v>
      </c>
      <c r="F81">
        <v>180.81</v>
      </c>
      <c r="G81" t="s">
        <v>100</v>
      </c>
      <c r="H81">
        <v>26.66</v>
      </c>
      <c r="I81">
        <v>7.3</v>
      </c>
      <c r="J81">
        <v>58.87</v>
      </c>
      <c r="K81">
        <v>870.53</v>
      </c>
      <c r="L81">
        <v>175.06</v>
      </c>
      <c r="M81">
        <f>YEAR(Sheet1[[#This Row],[Date]])</f>
        <v>2024</v>
      </c>
      <c r="N81" t="str">
        <f>TEXT(Sheet1[[#This Row],[Date]],"mmm")</f>
        <v>Oct</v>
      </c>
    </row>
    <row r="82" spans="1:14" x14ac:dyDescent="0.25">
      <c r="A82" s="9">
        <v>45581</v>
      </c>
      <c r="B82" t="s">
        <v>26</v>
      </c>
      <c r="C82" t="s">
        <v>15</v>
      </c>
      <c r="D82">
        <v>272.79000000000002</v>
      </c>
      <c r="E82" t="s">
        <v>132</v>
      </c>
      <c r="F82">
        <v>237.48</v>
      </c>
      <c r="G82" t="s">
        <v>101</v>
      </c>
      <c r="H82">
        <v>17.82</v>
      </c>
      <c r="I82">
        <v>8.19</v>
      </c>
      <c r="J82">
        <v>138.15</v>
      </c>
      <c r="K82">
        <v>292.60000000000002</v>
      </c>
      <c r="L82">
        <v>219.12</v>
      </c>
      <c r="M82">
        <f>YEAR(Sheet1[[#This Row],[Date]])</f>
        <v>2024</v>
      </c>
      <c r="N82" t="str">
        <f>TEXT(Sheet1[[#This Row],[Date]],"mmm")</f>
        <v>Oct</v>
      </c>
    </row>
    <row r="83" spans="1:14" x14ac:dyDescent="0.25">
      <c r="A83" s="9">
        <v>45584</v>
      </c>
      <c r="B83" t="s">
        <v>28</v>
      </c>
      <c r="C83" t="s">
        <v>19</v>
      </c>
      <c r="D83">
        <v>297.06</v>
      </c>
      <c r="E83" t="s">
        <v>132</v>
      </c>
      <c r="F83">
        <v>460.06</v>
      </c>
      <c r="G83" t="s">
        <v>102</v>
      </c>
      <c r="H83">
        <v>25.25</v>
      </c>
      <c r="I83">
        <v>5.13</v>
      </c>
      <c r="J83">
        <v>122.3</v>
      </c>
      <c r="K83">
        <v>304.39</v>
      </c>
      <c r="L83">
        <v>499.14</v>
      </c>
      <c r="M83">
        <f>YEAR(Sheet1[[#This Row],[Date]])</f>
        <v>2024</v>
      </c>
      <c r="N83" t="str">
        <f>TEXT(Sheet1[[#This Row],[Date]],"mmm")</f>
        <v>Oct</v>
      </c>
    </row>
    <row r="84" spans="1:14" x14ac:dyDescent="0.25">
      <c r="A84" s="9">
        <v>45588</v>
      </c>
      <c r="B84" t="s">
        <v>28</v>
      </c>
      <c r="C84" t="s">
        <v>19</v>
      </c>
      <c r="D84">
        <v>272.17</v>
      </c>
      <c r="E84" t="s">
        <v>131</v>
      </c>
      <c r="F84">
        <v>147.83000000000001</v>
      </c>
      <c r="G84" t="s">
        <v>103</v>
      </c>
      <c r="H84">
        <v>20.27</v>
      </c>
      <c r="I84">
        <v>6.22</v>
      </c>
      <c r="J84">
        <v>135.88999999999999</v>
      </c>
      <c r="K84">
        <v>262.97000000000003</v>
      </c>
      <c r="L84">
        <v>158.99</v>
      </c>
      <c r="M84">
        <f>YEAR(Sheet1[[#This Row],[Date]])</f>
        <v>2024</v>
      </c>
      <c r="N84" t="str">
        <f>TEXT(Sheet1[[#This Row],[Date]],"mmm")</f>
        <v>Oct</v>
      </c>
    </row>
    <row r="85" spans="1:14" x14ac:dyDescent="0.25">
      <c r="A85" s="9">
        <v>45599</v>
      </c>
      <c r="B85" t="s">
        <v>21</v>
      </c>
      <c r="C85" t="s">
        <v>13</v>
      </c>
      <c r="D85">
        <v>453.54</v>
      </c>
      <c r="E85" t="s">
        <v>16</v>
      </c>
      <c r="F85">
        <v>249.02</v>
      </c>
      <c r="G85" t="s">
        <v>104</v>
      </c>
      <c r="H85">
        <v>21.38</v>
      </c>
      <c r="I85">
        <v>13.2</v>
      </c>
      <c r="J85">
        <v>74.260000000000005</v>
      </c>
      <c r="K85">
        <v>413.95</v>
      </c>
      <c r="L85">
        <v>236.96</v>
      </c>
      <c r="M85">
        <f>YEAR(Sheet1[[#This Row],[Date]])</f>
        <v>2024</v>
      </c>
      <c r="N85" t="str">
        <f>TEXT(Sheet1[[#This Row],[Date]],"mmm")</f>
        <v>Nov</v>
      </c>
    </row>
    <row r="86" spans="1:14" x14ac:dyDescent="0.25">
      <c r="A86" s="9">
        <v>45600</v>
      </c>
      <c r="B86" t="s">
        <v>28</v>
      </c>
      <c r="C86" t="s">
        <v>22</v>
      </c>
      <c r="D86">
        <v>681.19</v>
      </c>
      <c r="E86" t="s">
        <v>130</v>
      </c>
      <c r="F86">
        <v>300.11</v>
      </c>
      <c r="G86" t="s">
        <v>105</v>
      </c>
      <c r="H86">
        <v>28.66</v>
      </c>
      <c r="I86">
        <v>14</v>
      </c>
      <c r="J86">
        <v>59.41</v>
      </c>
      <c r="K86">
        <v>655.44</v>
      </c>
      <c r="L86">
        <v>309.70999999999998</v>
      </c>
      <c r="M86">
        <f>YEAR(Sheet1[[#This Row],[Date]])</f>
        <v>2024</v>
      </c>
      <c r="N86" t="str">
        <f>TEXT(Sheet1[[#This Row],[Date]],"mmm")</f>
        <v>Nov</v>
      </c>
    </row>
    <row r="87" spans="1:14" x14ac:dyDescent="0.25">
      <c r="A87" s="9">
        <v>45600</v>
      </c>
      <c r="B87" t="s">
        <v>21</v>
      </c>
      <c r="C87" t="s">
        <v>19</v>
      </c>
      <c r="D87">
        <v>716.46</v>
      </c>
      <c r="E87" t="s">
        <v>131</v>
      </c>
      <c r="F87">
        <v>155.4</v>
      </c>
      <c r="G87" t="s">
        <v>106</v>
      </c>
      <c r="H87">
        <v>17.68</v>
      </c>
      <c r="I87">
        <v>10.53</v>
      </c>
      <c r="J87">
        <v>105.12</v>
      </c>
      <c r="K87">
        <v>691.41</v>
      </c>
      <c r="L87">
        <v>165.26</v>
      </c>
      <c r="M87">
        <f>YEAR(Sheet1[[#This Row],[Date]])</f>
        <v>2024</v>
      </c>
      <c r="N87" t="str">
        <f>TEXT(Sheet1[[#This Row],[Date]],"mmm")</f>
        <v>Nov</v>
      </c>
    </row>
    <row r="88" spans="1:14" x14ac:dyDescent="0.25">
      <c r="A88" s="9">
        <v>45602</v>
      </c>
      <c r="B88" t="s">
        <v>26</v>
      </c>
      <c r="C88" t="s">
        <v>19</v>
      </c>
      <c r="D88">
        <v>610.49</v>
      </c>
      <c r="E88" t="s">
        <v>131</v>
      </c>
      <c r="F88">
        <v>136.09</v>
      </c>
      <c r="G88" t="s">
        <v>107</v>
      </c>
      <c r="H88">
        <v>12.84</v>
      </c>
      <c r="I88">
        <v>11.3</v>
      </c>
      <c r="J88">
        <v>59.22</v>
      </c>
      <c r="K88">
        <v>638.52</v>
      </c>
      <c r="L88">
        <v>137.59</v>
      </c>
      <c r="M88">
        <f>YEAR(Sheet1[[#This Row],[Date]])</f>
        <v>2024</v>
      </c>
      <c r="N88" t="str">
        <f>TEXT(Sheet1[[#This Row],[Date]],"mmm")</f>
        <v>Nov</v>
      </c>
    </row>
    <row r="89" spans="1:14" x14ac:dyDescent="0.25">
      <c r="A89" s="9">
        <v>45608</v>
      </c>
      <c r="B89" t="s">
        <v>21</v>
      </c>
      <c r="C89" t="s">
        <v>15</v>
      </c>
      <c r="D89">
        <v>234.91</v>
      </c>
      <c r="E89" t="s">
        <v>131</v>
      </c>
      <c r="F89">
        <v>96.41</v>
      </c>
      <c r="G89" t="s">
        <v>108</v>
      </c>
      <c r="H89">
        <v>29.07</v>
      </c>
      <c r="I89">
        <v>13.02</v>
      </c>
      <c r="J89">
        <v>93.85</v>
      </c>
      <c r="K89">
        <v>241.37</v>
      </c>
      <c r="L89">
        <v>96.98</v>
      </c>
      <c r="M89">
        <f>YEAR(Sheet1[[#This Row],[Date]])</f>
        <v>2024</v>
      </c>
      <c r="N89" t="str">
        <f>TEXT(Sheet1[[#This Row],[Date]],"mmm")</f>
        <v>Nov</v>
      </c>
    </row>
    <row r="90" spans="1:14" x14ac:dyDescent="0.25">
      <c r="A90" s="9">
        <v>45610</v>
      </c>
      <c r="B90" t="s">
        <v>28</v>
      </c>
      <c r="C90" t="s">
        <v>22</v>
      </c>
      <c r="D90">
        <v>448.24</v>
      </c>
      <c r="E90" t="s">
        <v>131</v>
      </c>
      <c r="F90">
        <v>71.89</v>
      </c>
      <c r="G90" t="s">
        <v>109</v>
      </c>
      <c r="H90">
        <v>22.41</v>
      </c>
      <c r="I90">
        <v>6.75</v>
      </c>
      <c r="J90">
        <v>136.96</v>
      </c>
      <c r="K90">
        <v>482.95</v>
      </c>
      <c r="L90">
        <v>68.180000000000007</v>
      </c>
      <c r="M90">
        <f>YEAR(Sheet1[[#This Row],[Date]])</f>
        <v>2024</v>
      </c>
      <c r="N90" t="str">
        <f>TEXT(Sheet1[[#This Row],[Date]],"mmm")</f>
        <v>Nov</v>
      </c>
    </row>
    <row r="91" spans="1:14" x14ac:dyDescent="0.25">
      <c r="A91" s="9">
        <v>45612</v>
      </c>
      <c r="B91" t="s">
        <v>26</v>
      </c>
      <c r="C91" t="s">
        <v>15</v>
      </c>
      <c r="D91">
        <v>533.27</v>
      </c>
      <c r="E91" t="s">
        <v>16</v>
      </c>
      <c r="F91">
        <v>480.84</v>
      </c>
      <c r="G91" t="s">
        <v>110</v>
      </c>
      <c r="H91">
        <v>14.8</v>
      </c>
      <c r="I91">
        <v>14.75</v>
      </c>
      <c r="J91">
        <v>77.72</v>
      </c>
      <c r="K91">
        <v>530.30999999999995</v>
      </c>
      <c r="L91">
        <v>441.71</v>
      </c>
      <c r="M91">
        <f>YEAR(Sheet1[[#This Row],[Date]])</f>
        <v>2024</v>
      </c>
      <c r="N91" t="str">
        <f>TEXT(Sheet1[[#This Row],[Date]],"mmm")</f>
        <v>Nov</v>
      </c>
    </row>
    <row r="92" spans="1:14" x14ac:dyDescent="0.25">
      <c r="A92" s="9">
        <v>45614</v>
      </c>
      <c r="B92" t="s">
        <v>21</v>
      </c>
      <c r="C92" t="s">
        <v>15</v>
      </c>
      <c r="D92">
        <v>419.74</v>
      </c>
      <c r="E92" t="s">
        <v>132</v>
      </c>
      <c r="F92">
        <v>413.78</v>
      </c>
      <c r="G92" t="s">
        <v>111</v>
      </c>
      <c r="H92">
        <v>20.04</v>
      </c>
      <c r="I92">
        <v>11.74</v>
      </c>
      <c r="J92">
        <v>101.67</v>
      </c>
      <c r="K92">
        <v>387.81</v>
      </c>
      <c r="L92">
        <v>446.65</v>
      </c>
      <c r="M92">
        <f>YEAR(Sheet1[[#This Row],[Date]])</f>
        <v>2024</v>
      </c>
      <c r="N92" t="str">
        <f>TEXT(Sheet1[[#This Row],[Date]],"mmm")</f>
        <v>Nov</v>
      </c>
    </row>
    <row r="93" spans="1:14" x14ac:dyDescent="0.25">
      <c r="A93" s="9">
        <v>45615</v>
      </c>
      <c r="B93" t="s">
        <v>28</v>
      </c>
      <c r="C93" t="s">
        <v>13</v>
      </c>
      <c r="D93">
        <v>528.48</v>
      </c>
      <c r="E93" t="s">
        <v>132</v>
      </c>
      <c r="F93">
        <v>190.11</v>
      </c>
      <c r="G93" t="s">
        <v>112</v>
      </c>
      <c r="H93">
        <v>19.77</v>
      </c>
      <c r="I93">
        <v>10.050000000000001</v>
      </c>
      <c r="J93">
        <v>130.04</v>
      </c>
      <c r="K93">
        <v>551.02</v>
      </c>
      <c r="L93">
        <v>205.33</v>
      </c>
      <c r="M93">
        <f>YEAR(Sheet1[[#This Row],[Date]])</f>
        <v>2024</v>
      </c>
      <c r="N93" t="str">
        <f>TEXT(Sheet1[[#This Row],[Date]],"mmm")</f>
        <v>Nov</v>
      </c>
    </row>
    <row r="94" spans="1:14" x14ac:dyDescent="0.25">
      <c r="A94" s="9">
        <v>45625</v>
      </c>
      <c r="B94" t="s">
        <v>26</v>
      </c>
      <c r="C94" t="s">
        <v>15</v>
      </c>
      <c r="D94">
        <v>326.64999999999998</v>
      </c>
      <c r="E94" t="s">
        <v>16</v>
      </c>
      <c r="F94">
        <v>329.23</v>
      </c>
      <c r="G94" t="s">
        <v>113</v>
      </c>
      <c r="H94">
        <v>18.489999999999998</v>
      </c>
      <c r="I94">
        <v>14.34</v>
      </c>
      <c r="J94">
        <v>86.49</v>
      </c>
      <c r="K94">
        <v>343.69</v>
      </c>
      <c r="L94">
        <v>337.99</v>
      </c>
      <c r="M94">
        <f>YEAR(Sheet1[[#This Row],[Date]])</f>
        <v>2024</v>
      </c>
      <c r="N94" t="str">
        <f>TEXT(Sheet1[[#This Row],[Date]],"mmm")</f>
        <v>Nov</v>
      </c>
    </row>
    <row r="95" spans="1:14" x14ac:dyDescent="0.25">
      <c r="A95" s="9">
        <v>45627</v>
      </c>
      <c r="B95" t="s">
        <v>12</v>
      </c>
      <c r="C95" t="s">
        <v>15</v>
      </c>
      <c r="D95">
        <v>931.03</v>
      </c>
      <c r="E95" t="s">
        <v>16</v>
      </c>
      <c r="F95">
        <v>101.69</v>
      </c>
      <c r="G95" t="s">
        <v>114</v>
      </c>
      <c r="H95">
        <v>20.55</v>
      </c>
      <c r="I95">
        <v>14.53</v>
      </c>
      <c r="J95">
        <v>148.32</v>
      </c>
      <c r="K95">
        <v>942.44</v>
      </c>
      <c r="L95">
        <v>98.42</v>
      </c>
      <c r="M95">
        <f>YEAR(Sheet1[[#This Row],[Date]])</f>
        <v>2024</v>
      </c>
      <c r="N95" t="str">
        <f>TEXT(Sheet1[[#This Row],[Date]],"mmm")</f>
        <v>Dec</v>
      </c>
    </row>
    <row r="96" spans="1:14" x14ac:dyDescent="0.25">
      <c r="A96" s="9">
        <v>45633</v>
      </c>
      <c r="B96" t="s">
        <v>26</v>
      </c>
      <c r="C96" t="s">
        <v>13</v>
      </c>
      <c r="D96">
        <v>937.7</v>
      </c>
      <c r="E96" t="s">
        <v>16</v>
      </c>
      <c r="F96">
        <v>142.99</v>
      </c>
      <c r="G96" t="s">
        <v>115</v>
      </c>
      <c r="H96">
        <v>15.53</v>
      </c>
      <c r="I96">
        <v>14.71</v>
      </c>
      <c r="J96">
        <v>78.489999999999995</v>
      </c>
      <c r="K96">
        <v>988.52</v>
      </c>
      <c r="L96">
        <v>138.68</v>
      </c>
      <c r="M96">
        <f>YEAR(Sheet1[[#This Row],[Date]])</f>
        <v>2024</v>
      </c>
      <c r="N96" t="str">
        <f>TEXT(Sheet1[[#This Row],[Date]],"mmm")</f>
        <v>Dec</v>
      </c>
    </row>
    <row r="97" spans="1:14" x14ac:dyDescent="0.25">
      <c r="A97" s="9">
        <v>45636</v>
      </c>
      <c r="B97" t="s">
        <v>21</v>
      </c>
      <c r="C97" t="s">
        <v>19</v>
      </c>
      <c r="D97">
        <v>343.38</v>
      </c>
      <c r="E97" t="s">
        <v>131</v>
      </c>
      <c r="F97">
        <v>224.76</v>
      </c>
      <c r="G97" t="s">
        <v>116</v>
      </c>
      <c r="H97">
        <v>12.55</v>
      </c>
      <c r="I97">
        <v>8.93</v>
      </c>
      <c r="J97">
        <v>123.08</v>
      </c>
      <c r="K97">
        <v>342.95</v>
      </c>
      <c r="L97">
        <v>234.92</v>
      </c>
      <c r="M97">
        <f>YEAR(Sheet1[[#This Row],[Date]])</f>
        <v>2024</v>
      </c>
      <c r="N97" t="str">
        <f>TEXT(Sheet1[[#This Row],[Date]],"mmm")</f>
        <v>Dec</v>
      </c>
    </row>
    <row r="98" spans="1:14" x14ac:dyDescent="0.25">
      <c r="A98" s="9">
        <v>45637</v>
      </c>
      <c r="B98" t="s">
        <v>28</v>
      </c>
      <c r="C98" t="s">
        <v>15</v>
      </c>
      <c r="D98">
        <v>911.28</v>
      </c>
      <c r="E98" t="s">
        <v>131</v>
      </c>
      <c r="F98">
        <v>160.44999999999999</v>
      </c>
      <c r="G98" t="s">
        <v>117</v>
      </c>
      <c r="H98">
        <v>24.04</v>
      </c>
      <c r="I98">
        <v>11.29</v>
      </c>
      <c r="J98">
        <v>144.41999999999999</v>
      </c>
      <c r="K98">
        <v>915.42</v>
      </c>
      <c r="L98">
        <v>173.19</v>
      </c>
      <c r="M98">
        <f>YEAR(Sheet1[[#This Row],[Date]])</f>
        <v>2024</v>
      </c>
      <c r="N98" t="str">
        <f>TEXT(Sheet1[[#This Row],[Date]],"mmm")</f>
        <v>Dec</v>
      </c>
    </row>
    <row r="99" spans="1:14" x14ac:dyDescent="0.25">
      <c r="A99" s="9">
        <v>45638</v>
      </c>
      <c r="B99" t="s">
        <v>26</v>
      </c>
      <c r="C99" t="s">
        <v>15</v>
      </c>
      <c r="D99">
        <v>206.11</v>
      </c>
      <c r="E99" t="s">
        <v>131</v>
      </c>
      <c r="F99">
        <v>285.91000000000003</v>
      </c>
      <c r="G99" t="s">
        <v>118</v>
      </c>
      <c r="H99">
        <v>24.06</v>
      </c>
      <c r="I99">
        <v>7.2</v>
      </c>
      <c r="J99">
        <v>131.94</v>
      </c>
      <c r="K99">
        <v>203.12</v>
      </c>
      <c r="L99">
        <v>308.04000000000002</v>
      </c>
      <c r="M99">
        <f>YEAR(Sheet1[[#This Row],[Date]])</f>
        <v>2024</v>
      </c>
      <c r="N99" t="str">
        <f>TEXT(Sheet1[[#This Row],[Date]],"mmm")</f>
        <v>Dec</v>
      </c>
    </row>
    <row r="100" spans="1:14" x14ac:dyDescent="0.25">
      <c r="A100" s="9">
        <v>45639</v>
      </c>
      <c r="B100" t="s">
        <v>12</v>
      </c>
      <c r="C100" t="s">
        <v>22</v>
      </c>
      <c r="D100">
        <v>646.20000000000005</v>
      </c>
      <c r="E100" t="s">
        <v>131</v>
      </c>
      <c r="F100">
        <v>402.44</v>
      </c>
      <c r="G100" t="s">
        <v>119</v>
      </c>
      <c r="H100">
        <v>13.03</v>
      </c>
      <c r="I100">
        <v>9.3000000000000007</v>
      </c>
      <c r="J100">
        <v>102.53</v>
      </c>
      <c r="K100">
        <v>584.87</v>
      </c>
      <c r="L100">
        <v>424.97</v>
      </c>
      <c r="M100">
        <f>YEAR(Sheet1[[#This Row],[Date]])</f>
        <v>2024</v>
      </c>
      <c r="N100" t="str">
        <f>TEXT(Sheet1[[#This Row],[Date]],"mmm")</f>
        <v>Dec</v>
      </c>
    </row>
    <row r="101" spans="1:14" x14ac:dyDescent="0.25">
      <c r="A101" s="9">
        <v>45642</v>
      </c>
      <c r="B101" t="s">
        <v>21</v>
      </c>
      <c r="C101" t="s">
        <v>22</v>
      </c>
      <c r="D101">
        <v>737.21</v>
      </c>
      <c r="E101" t="s">
        <v>16</v>
      </c>
      <c r="F101">
        <v>260.17</v>
      </c>
      <c r="G101" t="s">
        <v>120</v>
      </c>
      <c r="H101">
        <v>15.86</v>
      </c>
      <c r="I101">
        <v>14.73</v>
      </c>
      <c r="J101">
        <v>119.21</v>
      </c>
      <c r="K101">
        <v>679.4</v>
      </c>
      <c r="L101">
        <v>267.56</v>
      </c>
      <c r="M101">
        <f>YEAR(Sheet1[[#This Row],[Date]])</f>
        <v>2024</v>
      </c>
      <c r="N101" t="str">
        <f>TEXT(Sheet1[[#This Row],[Date]],"mmm")</f>
        <v>Dec</v>
      </c>
    </row>
    <row r="102" spans="1:14" x14ac:dyDescent="0.25">
      <c r="A10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3"/>
  <sheetViews>
    <sheetView topLeftCell="A23" workbookViewId="0">
      <selection activeCell="B34" sqref="B34"/>
    </sheetView>
  </sheetViews>
  <sheetFormatPr defaultRowHeight="15" x14ac:dyDescent="0.25"/>
  <cols>
    <col min="1" max="1" width="13.140625" bestFit="1" customWidth="1"/>
    <col min="2" max="2" width="23" bestFit="1" customWidth="1"/>
    <col min="3" max="3" width="17.7109375" bestFit="1" customWidth="1"/>
    <col min="4" max="13" width="6" bestFit="1" customWidth="1"/>
    <col min="14" max="14" width="11.28515625" bestFit="1" customWidth="1"/>
    <col min="15" max="15" width="12.5703125" bestFit="1" customWidth="1"/>
    <col min="16" max="103" width="16.28515625" bestFit="1" customWidth="1"/>
    <col min="104" max="104" width="11.28515625" bestFit="1" customWidth="1"/>
  </cols>
  <sheetData>
    <row r="1" spans="1:16" x14ac:dyDescent="0.25">
      <c r="A1" s="1" t="s">
        <v>121</v>
      </c>
      <c r="B1" t="s">
        <v>123</v>
      </c>
    </row>
    <row r="2" spans="1:16" x14ac:dyDescent="0.25">
      <c r="A2" s="2" t="s">
        <v>16</v>
      </c>
      <c r="B2" s="7">
        <v>4395.4800000000005</v>
      </c>
      <c r="N2" s="3" t="s">
        <v>1</v>
      </c>
      <c r="O2" s="5" t="s">
        <v>128</v>
      </c>
    </row>
    <row r="3" spans="1:16" x14ac:dyDescent="0.25">
      <c r="A3" s="2" t="s">
        <v>130</v>
      </c>
      <c r="B3" s="7">
        <v>6055.8700000000008</v>
      </c>
      <c r="N3" s="4" t="s">
        <v>26</v>
      </c>
      <c r="O3" s="5">
        <v>0.46799385033185287</v>
      </c>
    </row>
    <row r="4" spans="1:16" x14ac:dyDescent="0.25">
      <c r="A4" s="2" t="s">
        <v>131</v>
      </c>
      <c r="B4" s="7">
        <v>8391.3700000000008</v>
      </c>
      <c r="N4" s="4" t="s">
        <v>12</v>
      </c>
      <c r="O4" s="5">
        <v>0.57335357134467346</v>
      </c>
    </row>
    <row r="5" spans="1:16" x14ac:dyDescent="0.25">
      <c r="A5" s="2" t="s">
        <v>132</v>
      </c>
      <c r="B5" s="7">
        <v>7885.0899999999992</v>
      </c>
      <c r="N5" s="4" t="s">
        <v>28</v>
      </c>
      <c r="O5" s="5">
        <v>0.54201830289804453</v>
      </c>
    </row>
    <row r="6" spans="1:16" x14ac:dyDescent="0.25">
      <c r="A6" s="2" t="s">
        <v>122</v>
      </c>
      <c r="B6" s="7">
        <v>26727.81</v>
      </c>
      <c r="N6" s="4" t="s">
        <v>21</v>
      </c>
      <c r="O6" s="5">
        <v>0.49081863322978886</v>
      </c>
    </row>
    <row r="7" spans="1:16" x14ac:dyDescent="0.25">
      <c r="N7" s="4" t="s">
        <v>122</v>
      </c>
      <c r="O7" s="5">
        <v>0.52157072982999408</v>
      </c>
    </row>
    <row r="11" spans="1:16" x14ac:dyDescent="0.25">
      <c r="N11" s="12"/>
      <c r="O11" s="13"/>
      <c r="P11" s="14"/>
    </row>
    <row r="12" spans="1:16" x14ac:dyDescent="0.25">
      <c r="N12" s="15"/>
      <c r="O12" s="6"/>
      <c r="P12" s="16"/>
    </row>
    <row r="13" spans="1:16" x14ac:dyDescent="0.25">
      <c r="N13" s="15"/>
      <c r="O13" s="6"/>
      <c r="P13" s="16"/>
    </row>
    <row r="14" spans="1:16" x14ac:dyDescent="0.25">
      <c r="N14" s="15"/>
      <c r="O14" s="6"/>
      <c r="P14" s="16"/>
    </row>
    <row r="15" spans="1:16" x14ac:dyDescent="0.25">
      <c r="N15" s="15"/>
      <c r="O15" s="6"/>
      <c r="P15" s="16"/>
    </row>
    <row r="16" spans="1:16" x14ac:dyDescent="0.25">
      <c r="N16" s="15"/>
      <c r="O16" s="6"/>
      <c r="P16" s="16"/>
    </row>
    <row r="17" spans="1:16" x14ac:dyDescent="0.25">
      <c r="N17" s="15"/>
      <c r="O17" s="6"/>
      <c r="P17" s="16"/>
    </row>
    <row r="18" spans="1:16" x14ac:dyDescent="0.25">
      <c r="A18" s="1" t="s">
        <v>121</v>
      </c>
      <c r="B18" t="s">
        <v>124</v>
      </c>
      <c r="N18" s="15"/>
      <c r="O18" s="6"/>
      <c r="P18" s="16"/>
    </row>
    <row r="19" spans="1:16" x14ac:dyDescent="0.25">
      <c r="A19" s="2" t="s">
        <v>19</v>
      </c>
      <c r="B19" s="7">
        <v>227.31</v>
      </c>
      <c r="N19" s="15"/>
      <c r="O19" s="6"/>
      <c r="P19" s="16"/>
    </row>
    <row r="20" spans="1:16" x14ac:dyDescent="0.25">
      <c r="A20" s="2" t="s">
        <v>22</v>
      </c>
      <c r="B20" s="7">
        <v>221.87</v>
      </c>
      <c r="N20" s="15"/>
      <c r="O20" s="6"/>
      <c r="P20" s="16"/>
    </row>
    <row r="21" spans="1:16" x14ac:dyDescent="0.25">
      <c r="A21" s="2" t="s">
        <v>13</v>
      </c>
      <c r="B21" s="7">
        <v>257.86</v>
      </c>
      <c r="N21" s="15"/>
      <c r="O21" s="6"/>
      <c r="P21" s="16"/>
    </row>
    <row r="22" spans="1:16" x14ac:dyDescent="0.25">
      <c r="A22" s="2" t="s">
        <v>15</v>
      </c>
      <c r="B22" s="7">
        <v>316.06</v>
      </c>
      <c r="N22" s="15"/>
      <c r="O22" s="6"/>
      <c r="P22" s="16"/>
    </row>
    <row r="23" spans="1:16" x14ac:dyDescent="0.25">
      <c r="A23" s="2" t="s">
        <v>122</v>
      </c>
      <c r="B23" s="7">
        <v>1023.0999999999999</v>
      </c>
      <c r="N23" s="15"/>
      <c r="O23" s="6"/>
      <c r="P23" s="16"/>
    </row>
    <row r="24" spans="1:16" x14ac:dyDescent="0.25">
      <c r="N24" s="15"/>
      <c r="O24" s="6"/>
      <c r="P24" s="16"/>
    </row>
    <row r="25" spans="1:16" x14ac:dyDescent="0.25">
      <c r="N25" s="15"/>
      <c r="O25" s="6"/>
      <c r="P25" s="16"/>
    </row>
    <row r="26" spans="1:16" x14ac:dyDescent="0.25">
      <c r="N26" s="15"/>
      <c r="O26" s="6"/>
      <c r="P26" s="16"/>
    </row>
    <row r="27" spans="1:16" x14ac:dyDescent="0.25">
      <c r="N27" s="15"/>
      <c r="O27" s="6"/>
      <c r="P27" s="16"/>
    </row>
    <row r="28" spans="1:16" x14ac:dyDescent="0.25">
      <c r="N28" s="17"/>
      <c r="O28" s="18"/>
      <c r="P28" s="19"/>
    </row>
    <row r="29" spans="1:16" x14ac:dyDescent="0.25">
      <c r="P29" s="10"/>
    </row>
    <row r="30" spans="1:16" x14ac:dyDescent="0.25">
      <c r="P30" s="10"/>
    </row>
    <row r="32" spans="1:16" x14ac:dyDescent="0.25">
      <c r="A32" s="1" t="s">
        <v>121</v>
      </c>
      <c r="B32" t="s">
        <v>125</v>
      </c>
    </row>
    <row r="33" spans="1:3" x14ac:dyDescent="0.25">
      <c r="A33" s="2" t="s">
        <v>26</v>
      </c>
      <c r="B33" s="7">
        <v>2276.2399999999998</v>
      </c>
    </row>
    <row r="34" spans="1:3" x14ac:dyDescent="0.25">
      <c r="A34" s="2" t="s">
        <v>12</v>
      </c>
      <c r="B34" s="7">
        <v>2517.6600000000003</v>
      </c>
    </row>
    <row r="35" spans="1:3" x14ac:dyDescent="0.25">
      <c r="A35" s="2" t="s">
        <v>28</v>
      </c>
      <c r="B35" s="7">
        <v>3301.2200000000003</v>
      </c>
    </row>
    <row r="36" spans="1:3" x14ac:dyDescent="0.25">
      <c r="A36" s="2" t="s">
        <v>21</v>
      </c>
      <c r="B36" s="7">
        <v>2205.34</v>
      </c>
    </row>
    <row r="37" spans="1:3" x14ac:dyDescent="0.25">
      <c r="A37" s="2" t="s">
        <v>122</v>
      </c>
      <c r="B37" s="7">
        <v>10300.459999999999</v>
      </c>
    </row>
    <row r="47" spans="1:3" x14ac:dyDescent="0.25">
      <c r="A47" s="1" t="s">
        <v>121</v>
      </c>
      <c r="B47" t="s">
        <v>126</v>
      </c>
      <c r="C47" t="s">
        <v>127</v>
      </c>
    </row>
    <row r="48" spans="1:3" x14ac:dyDescent="0.25">
      <c r="A48" s="2" t="s">
        <v>134</v>
      </c>
      <c r="B48" s="7">
        <v>3982.14</v>
      </c>
      <c r="C48" s="7">
        <v>2108.58</v>
      </c>
    </row>
    <row r="49" spans="1:17" x14ac:dyDescent="0.25">
      <c r="A49" s="2" t="s">
        <v>135</v>
      </c>
      <c r="B49" s="7">
        <v>3639.04</v>
      </c>
      <c r="C49" s="7">
        <v>709.80000000000007</v>
      </c>
    </row>
    <row r="50" spans="1:17" x14ac:dyDescent="0.25">
      <c r="A50" s="2" t="s">
        <v>136</v>
      </c>
      <c r="B50" s="7">
        <v>6378.3</v>
      </c>
      <c r="C50" s="7">
        <v>2180.7000000000003</v>
      </c>
    </row>
    <row r="51" spans="1:17" x14ac:dyDescent="0.25">
      <c r="A51" s="2" t="s">
        <v>137</v>
      </c>
      <c r="B51" s="7">
        <v>3617.87</v>
      </c>
      <c r="C51" s="7">
        <v>1921.42</v>
      </c>
    </row>
    <row r="52" spans="1:17" x14ac:dyDescent="0.25">
      <c r="A52" s="2" t="s">
        <v>138</v>
      </c>
      <c r="B52" s="7">
        <v>4669.13</v>
      </c>
      <c r="C52" s="7">
        <v>2764.2799999999993</v>
      </c>
    </row>
    <row r="53" spans="1:17" x14ac:dyDescent="0.25">
      <c r="A53" s="2" t="s">
        <v>139</v>
      </c>
      <c r="B53" s="7">
        <v>3445.7000000000003</v>
      </c>
      <c r="C53" s="7">
        <v>1899.49</v>
      </c>
    </row>
    <row r="54" spans="1:17" x14ac:dyDescent="0.25">
      <c r="A54" s="2" t="s">
        <v>140</v>
      </c>
      <c r="B54" s="7">
        <v>4297.16</v>
      </c>
      <c r="C54" s="7">
        <v>1709.83</v>
      </c>
    </row>
    <row r="55" spans="1:17" x14ac:dyDescent="0.25">
      <c r="A55" s="2" t="s">
        <v>141</v>
      </c>
      <c r="B55" s="7">
        <v>4132.1000000000004</v>
      </c>
      <c r="C55" s="7">
        <v>2534.41</v>
      </c>
      <c r="Q55" s="10"/>
    </row>
    <row r="56" spans="1:17" x14ac:dyDescent="0.25">
      <c r="A56" s="2" t="s">
        <v>142</v>
      </c>
      <c r="B56" s="7">
        <v>6209.7300000000014</v>
      </c>
      <c r="C56" s="7">
        <v>3807.07</v>
      </c>
      <c r="Q56" s="10"/>
    </row>
    <row r="57" spans="1:17" x14ac:dyDescent="0.25">
      <c r="A57" s="2" t="s">
        <v>143</v>
      </c>
      <c r="B57" s="7">
        <v>5043.4000000000005</v>
      </c>
      <c r="C57" s="7">
        <v>2733.3399999999997</v>
      </c>
      <c r="Q57" s="10"/>
    </row>
    <row r="58" spans="1:17" x14ac:dyDescent="0.25">
      <c r="A58" s="2" t="s">
        <v>144</v>
      </c>
      <c r="B58" s="7">
        <v>4952.9699999999993</v>
      </c>
      <c r="C58" s="7">
        <v>2422.88</v>
      </c>
      <c r="Q58" s="10"/>
    </row>
    <row r="59" spans="1:17" x14ac:dyDescent="0.25">
      <c r="A59" s="2" t="s">
        <v>145</v>
      </c>
      <c r="B59" s="7">
        <v>5498.2099999999991</v>
      </c>
      <c r="C59" s="7">
        <v>1936.0100000000002</v>
      </c>
      <c r="Q59" s="10"/>
    </row>
    <row r="60" spans="1:17" x14ac:dyDescent="0.25">
      <c r="A60" s="2" t="s">
        <v>122</v>
      </c>
      <c r="B60" s="7">
        <v>55865.750000000007</v>
      </c>
      <c r="C60" s="7">
        <v>26727.809999999998</v>
      </c>
      <c r="Q60" s="10"/>
    </row>
    <row r="61" spans="1:17" x14ac:dyDescent="0.25">
      <c r="Q61" s="10"/>
    </row>
    <row r="62" spans="1:17" x14ac:dyDescent="0.25">
      <c r="Q62" s="10"/>
    </row>
    <row r="63" spans="1:17" x14ac:dyDescent="0.25">
      <c r="Q63" s="10"/>
    </row>
    <row r="64" spans="1:17" x14ac:dyDescent="0.25">
      <c r="Q64" s="10"/>
    </row>
    <row r="65" spans="17:17" x14ac:dyDescent="0.25">
      <c r="Q65" s="10"/>
    </row>
    <row r="66" spans="17:17" x14ac:dyDescent="0.25">
      <c r="Q66" s="10"/>
    </row>
    <row r="67" spans="17:17" x14ac:dyDescent="0.25">
      <c r="Q67" s="10"/>
    </row>
    <row r="68" spans="17:17" x14ac:dyDescent="0.25">
      <c r="Q68" s="10"/>
    </row>
    <row r="69" spans="17:17" x14ac:dyDescent="0.25">
      <c r="Q69" s="10"/>
    </row>
    <row r="70" spans="17:17" x14ac:dyDescent="0.25">
      <c r="Q70" s="10"/>
    </row>
    <row r="71" spans="17:17" x14ac:dyDescent="0.25">
      <c r="Q71" s="10"/>
    </row>
    <row r="72" spans="17:17" x14ac:dyDescent="0.25">
      <c r="Q72" s="10"/>
    </row>
    <row r="73" spans="17:17" x14ac:dyDescent="0.25">
      <c r="Q73" s="10"/>
    </row>
  </sheetData>
  <conditionalFormatting sqref="A1:B1 A2:A7">
    <cfRule type="cellIs" dxfId="25" priority="7" operator="equal">
      <formula>"(blank)"</formula>
    </cfRule>
  </conditionalFormatting>
  <conditionalFormatting sqref="A18:B18">
    <cfRule type="cellIs" dxfId="24" priority="6" operator="equal">
      <formula>"(blank)"</formula>
    </cfRule>
  </conditionalFormatting>
  <conditionalFormatting sqref="A32:B32">
    <cfRule type="cellIs" dxfId="23" priority="5" operator="equal">
      <formula>"(blank)"</formula>
    </cfRule>
  </conditionalFormatting>
  <conditionalFormatting sqref="A47:B47">
    <cfRule type="cellIs" dxfId="22" priority="4" operator="equal">
      <formula>"(blank)"</formula>
    </cfRule>
  </conditionalFormatting>
  <conditionalFormatting sqref="N2:O2">
    <cfRule type="cellIs" dxfId="21" priority="3" operator="equal">
      <formula>"(blank)"</formula>
    </cfRule>
  </conditionalFormatting>
  <conditionalFormatting sqref="N11:O11">
    <cfRule type="cellIs" dxfId="20" priority="2" operator="equal">
      <formula>"(blank)"</formula>
    </cfRule>
  </conditionalFormatting>
  <conditionalFormatting sqref="P11">
    <cfRule type="cellIs" dxfId="19" priority="1" operator="equal">
      <formula>"(blank)"</formula>
    </cfRule>
  </conditionalFormatting>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94B87-08E2-4B7A-93B6-F69D19C52BA3}">
  <sheetPr>
    <tabColor theme="7" tint="0.39997558519241921"/>
  </sheetPr>
  <dimension ref="A1:X67"/>
  <sheetViews>
    <sheetView tabSelected="1" topLeftCell="A2" workbookViewId="0">
      <selection activeCell="V2" sqref="V2"/>
    </sheetView>
  </sheetViews>
  <sheetFormatPr defaultColWidth="0" defaultRowHeight="15" zeroHeight="1" x14ac:dyDescent="0.25"/>
  <cols>
    <col min="1" max="7" width="9.140625" customWidth="1"/>
    <col min="8" max="8" width="6.28515625" customWidth="1"/>
    <col min="9" max="21" width="9.140625" customWidth="1"/>
    <col min="22" max="22" width="13.28515625" customWidth="1"/>
    <col min="23" max="23" width="9.140625" hidden="1" customWidth="1"/>
    <col min="24" max="24" width="0" hidden="1" customWidth="1"/>
    <col min="25" max="16384" width="9.140625" hidden="1"/>
  </cols>
  <sheetData>
    <row r="1" spans="1:24" hidden="1" x14ac:dyDescent="0.25">
      <c r="A1" s="11"/>
      <c r="B1" s="11"/>
      <c r="C1" s="11"/>
      <c r="D1" s="11"/>
      <c r="E1" s="11"/>
      <c r="F1" s="11"/>
      <c r="G1" s="11"/>
      <c r="H1" s="11"/>
      <c r="I1" s="11"/>
      <c r="J1" s="11"/>
      <c r="K1" s="11"/>
      <c r="L1" s="11"/>
      <c r="M1" s="11"/>
      <c r="N1" s="11"/>
      <c r="O1" s="11"/>
      <c r="P1" s="11"/>
      <c r="Q1" s="11"/>
      <c r="R1" s="11"/>
      <c r="S1" s="11"/>
      <c r="T1" s="11"/>
      <c r="U1" s="11"/>
      <c r="V1" s="11"/>
      <c r="W1" s="11"/>
      <c r="X1" s="8"/>
    </row>
    <row r="2" spans="1:24" x14ac:dyDescent="0.25">
      <c r="A2" s="11"/>
      <c r="B2" s="11"/>
      <c r="C2" s="11"/>
      <c r="D2" s="11"/>
      <c r="E2" s="11"/>
      <c r="F2" s="11"/>
      <c r="G2" s="11"/>
      <c r="H2" s="11"/>
      <c r="I2" s="11"/>
      <c r="J2" s="11"/>
      <c r="K2" s="11"/>
      <c r="L2" s="11"/>
      <c r="M2" s="11"/>
      <c r="N2" s="11"/>
      <c r="O2" s="11"/>
      <c r="P2" s="11"/>
      <c r="Q2" s="11"/>
      <c r="R2" s="11"/>
      <c r="S2" s="11"/>
      <c r="T2" s="11"/>
      <c r="U2" s="11"/>
      <c r="V2" s="11"/>
      <c r="W2" s="11"/>
      <c r="X2" s="8"/>
    </row>
    <row r="3" spans="1:24" x14ac:dyDescent="0.25">
      <c r="A3" s="11"/>
      <c r="B3" s="11"/>
      <c r="C3" s="11"/>
      <c r="D3" s="11"/>
      <c r="E3" s="11"/>
      <c r="F3" s="11"/>
      <c r="G3" s="11"/>
      <c r="H3" s="11"/>
      <c r="I3" s="11"/>
      <c r="J3" s="11"/>
      <c r="K3" s="11"/>
      <c r="L3" s="11"/>
      <c r="M3" s="11"/>
      <c r="N3" s="11"/>
      <c r="O3" s="11"/>
      <c r="P3" s="11"/>
      <c r="Q3" s="11"/>
      <c r="R3" s="11"/>
      <c r="S3" s="11"/>
      <c r="T3" s="11"/>
      <c r="U3" s="11"/>
      <c r="V3" s="11"/>
      <c r="W3" s="11"/>
      <c r="X3" s="8"/>
    </row>
    <row r="4" spans="1:24" x14ac:dyDescent="0.25">
      <c r="A4" s="11"/>
      <c r="B4" s="11"/>
      <c r="C4" s="11"/>
      <c r="D4" s="11"/>
      <c r="E4" s="11"/>
      <c r="F4" s="11"/>
      <c r="G4" s="11"/>
      <c r="H4" s="11"/>
      <c r="I4" s="11"/>
      <c r="J4" s="11"/>
      <c r="K4" s="11"/>
      <c r="L4" s="11"/>
      <c r="M4" s="11"/>
      <c r="N4" s="11"/>
      <c r="O4" s="11"/>
      <c r="P4" s="11"/>
      <c r="Q4" s="11"/>
      <c r="R4" s="11"/>
      <c r="S4" s="11"/>
      <c r="T4" s="11"/>
      <c r="U4" s="11"/>
      <c r="V4" s="11"/>
      <c r="W4" s="11"/>
      <c r="X4" s="8"/>
    </row>
    <row r="5" spans="1:24" x14ac:dyDescent="0.25">
      <c r="A5" s="11"/>
      <c r="B5" s="11"/>
      <c r="C5" s="11"/>
      <c r="D5" s="11"/>
      <c r="E5" s="11"/>
      <c r="F5" s="11"/>
      <c r="G5" s="11"/>
      <c r="H5" s="11"/>
      <c r="I5" s="11"/>
      <c r="J5" s="11"/>
      <c r="K5" s="11"/>
      <c r="L5" s="11"/>
      <c r="M5" s="11"/>
      <c r="N5" s="11"/>
      <c r="O5" s="11"/>
      <c r="P5" s="11"/>
      <c r="Q5" s="11"/>
      <c r="R5" s="11"/>
      <c r="S5" s="11"/>
      <c r="T5" s="11"/>
      <c r="U5" s="11"/>
      <c r="V5" s="11"/>
      <c r="W5" s="11"/>
      <c r="X5" s="8"/>
    </row>
    <row r="6" spans="1:24" x14ac:dyDescent="0.25">
      <c r="A6" s="11"/>
      <c r="B6" s="11"/>
      <c r="C6" s="11"/>
      <c r="D6" s="11"/>
      <c r="E6" s="11"/>
      <c r="F6" s="11"/>
      <c r="G6" s="11"/>
      <c r="H6" s="11"/>
      <c r="I6" s="11"/>
      <c r="J6" s="11"/>
      <c r="K6" s="11"/>
      <c r="L6" s="11"/>
      <c r="M6" s="11"/>
      <c r="N6" s="11"/>
      <c r="O6" s="11"/>
      <c r="P6" s="11"/>
      <c r="Q6" s="11"/>
      <c r="R6" s="11"/>
      <c r="S6" s="11"/>
      <c r="T6" s="11"/>
      <c r="U6" s="11"/>
      <c r="V6" s="11"/>
      <c r="W6" s="11"/>
      <c r="X6" s="8"/>
    </row>
    <row r="7" spans="1:24" x14ac:dyDescent="0.25">
      <c r="A7" s="11"/>
      <c r="B7" s="11"/>
      <c r="C7" s="11"/>
      <c r="D7" s="11"/>
      <c r="E7" s="11"/>
      <c r="F7" s="11"/>
      <c r="G7" s="11"/>
      <c r="H7" s="11"/>
      <c r="I7" s="11"/>
      <c r="J7" s="11"/>
      <c r="K7" s="11"/>
      <c r="L7" s="11"/>
      <c r="M7" s="11"/>
      <c r="N7" s="11"/>
      <c r="O7" s="11"/>
      <c r="P7" s="11"/>
      <c r="Q7" s="11"/>
      <c r="R7" s="11"/>
      <c r="S7" s="11"/>
      <c r="T7" s="11"/>
      <c r="U7" s="11"/>
      <c r="V7" s="11"/>
      <c r="W7" s="11"/>
      <c r="X7" s="8"/>
    </row>
    <row r="8" spans="1:24" x14ac:dyDescent="0.25">
      <c r="A8" s="11"/>
      <c r="B8" s="11"/>
      <c r="C8" s="11"/>
      <c r="D8" s="11"/>
      <c r="E8" s="11"/>
      <c r="F8" s="11"/>
      <c r="G8" s="11"/>
      <c r="H8" s="11"/>
      <c r="I8" s="11"/>
      <c r="J8" s="11"/>
      <c r="K8" s="11"/>
      <c r="L8" s="11"/>
      <c r="M8" s="11"/>
      <c r="N8" s="11"/>
      <c r="O8" s="11"/>
      <c r="P8" s="11"/>
      <c r="Q8" s="11"/>
      <c r="R8" s="11"/>
      <c r="S8" s="11"/>
      <c r="T8" s="11"/>
      <c r="U8" s="11"/>
      <c r="V8" s="11"/>
      <c r="W8" s="11"/>
      <c r="X8" s="8"/>
    </row>
    <row r="9" spans="1:24" x14ac:dyDescent="0.25">
      <c r="A9" s="11"/>
      <c r="B9" s="11"/>
      <c r="C9" s="11"/>
      <c r="D9" s="11"/>
      <c r="E9" s="11"/>
      <c r="F9" s="11"/>
      <c r="G9" s="11"/>
      <c r="H9" s="11"/>
      <c r="I9" s="11"/>
      <c r="J9" s="11"/>
      <c r="K9" s="11"/>
      <c r="L9" s="11"/>
      <c r="M9" s="11"/>
      <c r="N9" s="11"/>
      <c r="O9" s="11"/>
      <c r="P9" s="11"/>
      <c r="Q9" s="11"/>
      <c r="R9" s="11"/>
      <c r="S9" s="11"/>
      <c r="T9" s="11"/>
      <c r="U9" s="11"/>
      <c r="V9" s="11"/>
      <c r="W9" s="11"/>
      <c r="X9" s="8"/>
    </row>
    <row r="10" spans="1:24"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8"/>
    </row>
    <row r="11" spans="1:24"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8"/>
    </row>
    <row r="12" spans="1:24"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8"/>
    </row>
    <row r="13" spans="1:24"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8"/>
    </row>
    <row r="14" spans="1:24"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8"/>
    </row>
    <row r="15" spans="1:24"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8"/>
    </row>
    <row r="16" spans="1:24"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8"/>
    </row>
    <row r="17" spans="1:24"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8"/>
    </row>
    <row r="18" spans="1:24"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8"/>
    </row>
    <row r="19" spans="1:24"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8"/>
    </row>
    <row r="20" spans="1:24"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8"/>
    </row>
    <row r="21" spans="1:24"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8"/>
    </row>
    <row r="22" spans="1:24"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8"/>
    </row>
    <row r="23" spans="1:24"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8"/>
    </row>
    <row r="24" spans="1:24"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8"/>
    </row>
    <row r="25" spans="1:24"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8"/>
    </row>
    <row r="26" spans="1:24"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8"/>
    </row>
    <row r="27" spans="1:24"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8"/>
    </row>
    <row r="28" spans="1:24"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8"/>
    </row>
    <row r="29" spans="1:24"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8"/>
    </row>
    <row r="30" spans="1:24"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8"/>
    </row>
    <row r="31" spans="1:24"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8"/>
    </row>
    <row r="32" spans="1:24"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8"/>
    </row>
    <row r="33" spans="1:24"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8"/>
    </row>
    <row r="34" spans="1:24"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8"/>
    </row>
    <row r="35" spans="1:24"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8"/>
    </row>
    <row r="36" spans="1:24"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8"/>
    </row>
    <row r="37" spans="1:24"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8"/>
    </row>
    <row r="56" spans="1:24"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8"/>
    </row>
    <row r="65" customFormat="1" hidden="1" x14ac:dyDescent="0.25"/>
    <row r="66" customFormat="1" hidden="1" x14ac:dyDescent="0.25"/>
    <row r="67"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3 d b d 7 a 7 - 0 1 c 0 - 4 2 e e - a f 5 2 - 4 b a a 2 a 2 0 e 5 a 3 "   x m l n s = " h t t p : / / s c h e m a s . m i c r o s o f t . c o m / D a t a M a s h u p " > A A A A A L k E A A B Q S w M E F A A C A A g A 7 5 M u W 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7 5 M 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T L l o c G N Q 5 s w E A A G A D A A A T A B w A R m 9 y b X V s Y X M v U 2 V j d G l v b j E u b S C i G A A o o B Q A A A A A A A A A A A A A A A A A A A A A A A A A A A C F U c F q 2 0 A Q v R v 8 D 8 O W g g S K W 6 d J D w 0 + O F J D T S k N k U M P l i l r a S K r X u 2 a 3 d n g Y P z v H c l y W o j S 6 q C R 5 s 2 8 m T f P Y U 6 V 0 Z A e 4 / h q O B g O 3 F p a L C B d I 9 I Y J q C Q h g P g J z X e 5 s i Z z 7 s c 1 e i H s Z u V M Z v g p l I 4 i o 0 m 1 O Q C E X / K 7 h 1 a l 1 0 X s V S q 0 m W W o N u Q 2 W a 3 1 v z i U a c I N 9 b U 8 G E M B e Z w / v 7 8 4 o x f l 1 k q F b q I p 2 x R u + Z L 6 g K 4 5 a E i m F u Z b 9 D C G Q T t F i G 3 O 4 K k I w i z R J J 0 S K O d c j s R R q C 9 U h G Q 9 R h G n Y x W 2 M 8 2 s J i j q v 1 i R l h P x B E U 0 d d K F 9 2 f W B 4 W D e u y 6 3 8 j e J f a E N / o C 8 q C l Q q m m c s V X 6 F D u n z w 9 6 g I F h 0 6 V S r N p Z L W T Z q 9 l u E z c b y W u m T e + d M W / 5 C y Z u 0 e j K 1 j o 3 y t G 9 A F P V t E + 7 3 g R V F E M N P 0 8 W L U V B 4 i 2 I s 7 L N l e z h N n g H B H b Z o Z C p / T u x T t Y 5 X j C 7 w 1 A q a 1 8 Z p O o P b 1 C m 0 L d w Z B z D N L Y 5 9 e 9 J 8 K X m W I v S N T s 5 2 z p G + 5 x v B v 0 p a V h u B t 2 N N / 9 3 3 2 C h J P Y w j u 0 6 Q P u / Z F i c 3 h / q P v u e 6 f O g 7 h c F D p X g e v f g N Q S w E C L Q A U A A I A C A D v k y 5 a I D g f Z 6 Q A A A D 1 A A A A E g A A A A A A A A A A A A A A A A A A A A A A Q 2 9 u Z m l n L 1 B h Y 2 t h Z 2 U u e G 1 s U E s B A i 0 A F A A C A A g A 7 5 M u W g / K 6 a u k A A A A 6 Q A A A B M A A A A A A A A A A A A A A A A A 8 A A A A F t D b 2 5 0 Z W 5 0 X 1 R 5 c G V z X S 5 4 b W x Q S w E C L Q A U A A I A C A D v k y 5 a H B j U O b M B A A B g A w A A E w A A A A A A A A A A A A A A A A D h 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D w A A A A A A A H s 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N v b H V t b l R 5 c G V z I i B W Y W x 1 Z T 0 i c 0 F 3 W U d C U V l G Q m d V R k J R V U Y i I C 8 + P E V u d H J 5 I F R 5 c G U 9 I k Z p b G x M Y X N 0 V X B k Y X R l Z C I g V m F s d W U 9 I m Q y M D I 1 L T A x L T E 0 V D E y O j M x O j I 4 L j M 1 M T Y z M j d a I i A v P j x F b n R y e S B U e X B l P S J S Z X N 1 b H R U e X B l I i B W Y W x 1 Z T 0 i c 0 V 4 Y 2 V w d G l v b i I g L z 4 8 R W 5 0 c n k g V H l w Z T 0 i T m F t Z V V w Z G F 0 Z W R B Z n R l c k Z p b G w i I F Z h b H V l P S J s M C I g L z 4 8 R W 5 0 c n k g V H l w Z T 0 i Q W R k Z W R U b 0 R h d G F N b 2 R l b C I g V m F s d W U 9 I m w w I i A v P j x F b n R y e S B U e X B l P S J G a W x s Z W R D b 2 1 w b G V 0 Z V J l c 3 V s d F R v V 2 9 y a 3 N o Z W V 0 I i B W Y W x 1 Z T 0 i b D E i I C 8 + P E V u d H J 5 I F R 5 c G U 9 I k Z p b G x U Y X J n Z X Q i I F Z h b H V l P S J z U 2 h l Z X Q x I i A v P j x F b n R y e S B U e X B l P S J G a W x s R X J y b 3 J D b 2 R l I i B W Y W x 1 Z T 0 i c 1 V u a 2 5 v d 2 4 i I C 8 + P E V u d H J 5 I F R 5 c G U 9 I k Z p b G x D b 3 V u d C I g V m F s d W U 9 I m w w I i A v P j x F b n R y e S B U e X B l P S J G a W x s V G 9 E Y X R h T W 9 k Z W x F b m F i b G V k I i B W Y W x 1 Z T 0 i b D A i I C 8 + P E V u d H J 5 I F R 5 c G U 9 I k Z p b G x P Y m p l Y 3 R U e X B l I i B W Y W x 1 Z T 0 i c 1 R h Y m x l I i A v P j x F b n R y e S B U e X B l P S J R d W V y e U l E I i B W Y W x 1 Z T 0 i c z B m N T E 1 N T J i L T E 5 Z W M t N G R i M y 1 i M j l h L T V j M T l h M G Q w N z Z k Y i I g L z 4 8 R W 5 0 c n k g V H l w Z T 0 i R m l s b E V y c m 9 y Q 2 9 1 b n Q i I F Z h b H V l P S J s M C I g L z 4 8 R W 5 0 c n k g V H l w Z T 0 i R m l s b E V u Y W J s Z W Q i I F Z h b H V l P S J s M S I g L z 4 8 R W 5 0 c n k g V H l w Z T 0 i Q n V m Z m V y T m V 4 d F J l Z n J l c 2 g i I F Z h b H V l P S J s M S I g L z 4 8 R W 5 0 c n k g V H l w Z T 0 i R m l s b E N v b H V t b k 5 h b W V z I i B W Y W x 1 Z T 0 i c 1 s m c X V v d D t E Y X R l J n F 1 b 3 Q 7 L C Z x d W 9 0 O 1 J l Z 2 l v b i Z x d W 9 0 O y w m c X V v d D t Q c m 9 k d W N 0 L 1 N l c n Z p Y 2 U m c X V v d D s s J n F 1 b 3 Q 7 U 2 F s Z X M g Q W 1 v d W 5 0 J n F 1 b 3 Q 7 L C Z x d W 9 0 O 0 V 4 c G V u c 2 U g Q 2 F 0 Z W d v c n k m c X V v d D s s J n F 1 b 3 Q 7 R X h w Z W 5 z Z S B B b W 9 1 b n Q m c X V v d D s s J n F 1 b 3 Q 7 Q 3 V z d G 9 t Z X I g S U Q m c X V v d D s s J n F 1 b 3 Q 7 U H J v Z m l 0 I E 1 h c m d p b i A o J S k m c X V v d D s s J n F 1 b 3 Q 7 U k 9 J I C g l K S Z x d W 9 0 O y w m c X V v d D t D Q U M g K F V T R C k m c X V v d D s s J n F 1 b 3 Q 7 Q n V k Z 2 V 0 Z W Q g U 2 F s Z X M g Q W 1 v d W 5 0 J n F 1 b 3 Q 7 L C Z x d W 9 0 O 0 J 1 Z G d l d G V k I E V 4 c G V u c 2 U g Q W 1 v d W 5 0 J n F 1 b 3 Q 7 X S I g L z 4 8 R W 5 0 c n k g V H l w Z T 0 i R m l s b F N 0 Y X R 1 c y I g V m F s d W U 9 I n N X Y W l 0 a W 5 n R m 9 y R X h j Z W x S Z W Z y Z X N o I i A v P j x F b n R y e S B U e X B l P S J S Z W x h d G l v b n N o a X B J b m Z v Q 2 9 u d G F p b m V y I i B W Y W x 1 Z T 0 i c 3 s m c X V v d D t j b 2 x 1 b W 5 D b 3 V u d C Z x d W 9 0 O z o x M i w m c X V v d D t r Z X l D b 2 x 1 b W 5 O Y W 1 l c y Z x d W 9 0 O z p b X S w m c X V v d D t x d W V y e V J l b G F 0 a W 9 u c 2 h p c H M m c X V v d D s 6 W 1 0 s J n F 1 b 3 Q 7 Y 2 9 s d W 1 u S W R l b n R p d G l l c y Z x d W 9 0 O z p b J n F 1 b 3 Q 7 U 2 V j d G l v b j E v U 2 h l Z X Q x L 0 N o Y W 5 n Z W Q g V H l w Z S 5 7 R G F 0 Z S w w f S Z x d W 9 0 O y w m c X V v d D t T Z W N 0 a W 9 u M S 9 T a G V l d D E v Q 2 h h b m d l Z C B U e X B l L n t S Z W d p b 2 4 s M X 0 m c X V v d D s s J n F 1 b 3 Q 7 U 2 V j d G l v b j E v U 2 h l Z X Q x L 0 N o Y W 5 n Z W Q g V H l w Z S 5 7 U H J v Z H V j d C 9 T Z X J 2 a W N l L D J 9 J n F 1 b 3 Q 7 L C Z x d W 9 0 O 1 N l Y 3 R p b 2 4 x L 1 N o Z W V 0 M S 9 D a G F u Z 2 V k I F R 5 c G U u e 1 N h b G V z I E F t b 3 V u d C w z f S Z x d W 9 0 O y w m c X V v d D t T Z W N 0 a W 9 u M S 9 T a G V l d D E v Q 2 h h b m d l Z C B U e X B l L n t F e H B l b n N l I E N h d G V n b 3 J 5 L D R 9 J n F 1 b 3 Q 7 L C Z x d W 9 0 O 1 N l Y 3 R p b 2 4 x L 1 N o Z W V 0 M S 9 D a G F u Z 2 V k I F R 5 c G U u e 0 V 4 c G V u c 2 U g Q W 1 v d W 5 0 L D V 9 J n F 1 b 3 Q 7 L C Z x d W 9 0 O 1 N l Y 3 R p b 2 4 x L 1 N o Z W V 0 M S 9 D a G F u Z 2 V k I F R 5 c G U u e 0 N 1 c 3 R v b W V y I E l E L D Z 9 J n F 1 b 3 Q 7 L C Z x d W 9 0 O 1 N l Y 3 R p b 2 4 x L 1 N o Z W V 0 M S 9 D a G F u Z 2 V k I F R 5 c G U u e 1 B y b 2 Z p d C B N Y X J n a W 4 g K C U p L D d 9 J n F 1 b 3 Q 7 L C Z x d W 9 0 O 1 N l Y 3 R p b 2 4 x L 1 N o Z W V 0 M S 9 D a G F u Z 2 V k I F R 5 c G U u e 1 J P S S A o J S k s O H 0 m c X V v d D s s J n F 1 b 3 Q 7 U 2 V j d G l v b j E v U 2 h l Z X Q x L 0 N o Y W 5 n Z W Q g V H l w Z S 5 7 Q 0 F D I C h V U 0 Q p L D l 9 J n F 1 b 3 Q 7 L C Z x d W 9 0 O 1 N l Y 3 R p b 2 4 x L 1 N o Z W V 0 M S 9 D a G F u Z 2 V k I F R 5 c G U u e 0 J 1 Z G d l d G V k I F N h b G V z I E F t b 3 V u d C w x M H 0 m c X V v d D s s J n F 1 b 3 Q 7 U 2 V j d G l v b j E v U 2 h l Z X Q x L 0 N o Y W 5 n Z W Q g V H l w Z S 5 7 Q n V k Z 2 V 0 Z W Q g R X h w Z W 5 z Z S B B b W 9 1 b n Q s M T F 9 J n F 1 b 3 Q 7 X S w m c X V v d D t D b 2 x 1 b W 5 D b 3 V u d C Z x d W 9 0 O z o x M i w m c X V v d D t L Z X l D b 2 x 1 b W 5 O Y W 1 l c y Z x d W 9 0 O z p b X S w m c X V v d D t D b 2 x 1 b W 5 J Z G V u d G l 0 a W V z J n F 1 b 3 Q 7 O l s m c X V v d D t T Z W N 0 a W 9 u M S 9 T a G V l d D E v Q 2 h h b m d l Z C B U e X B l L n t E Y X R l L D B 9 J n F 1 b 3 Q 7 L C Z x d W 9 0 O 1 N l Y 3 R p b 2 4 x L 1 N o Z W V 0 M S 9 D a G F u Z 2 V k I F R 5 c G U u e 1 J l Z 2 l v b i w x f S Z x d W 9 0 O y w m c X V v d D t T Z W N 0 a W 9 u M S 9 T a G V l d D E v Q 2 h h b m d l Z C B U e X B l L n t Q c m 9 k d W N 0 L 1 N l c n Z p Y 2 U s M n 0 m c X V v d D s s J n F 1 b 3 Q 7 U 2 V j d G l v b j E v U 2 h l Z X Q x L 0 N o Y W 5 n Z W Q g V H l w Z S 5 7 U 2 F s Z X M g Q W 1 v d W 5 0 L D N 9 J n F 1 b 3 Q 7 L C Z x d W 9 0 O 1 N l Y 3 R p b 2 4 x L 1 N o Z W V 0 M S 9 D a G F u Z 2 V k I F R 5 c G U u e 0 V 4 c G V u c 2 U g Q 2 F 0 Z W d v c n k s N H 0 m c X V v d D s s J n F 1 b 3 Q 7 U 2 V j d G l v b j E v U 2 h l Z X Q x L 0 N o Y W 5 n Z W Q g V H l w Z S 5 7 R X h w Z W 5 z Z S B B b W 9 1 b n Q s N X 0 m c X V v d D s s J n F 1 b 3 Q 7 U 2 V j d G l v b j E v U 2 h l Z X Q x L 0 N o Y W 5 n Z W Q g V H l w Z S 5 7 Q 3 V z d G 9 t Z X I g S U Q s N n 0 m c X V v d D s s J n F 1 b 3 Q 7 U 2 V j d G l v b j E v U 2 h l Z X Q x L 0 N o Y W 5 n Z W Q g V H l w Z S 5 7 U H J v Z m l 0 I E 1 h c m d p b i A o J S k s N 3 0 m c X V v d D s s J n F 1 b 3 Q 7 U 2 V j d G l v b j E v U 2 h l Z X Q x L 0 N o Y W 5 n Z W Q g V H l w Z S 5 7 U k 9 J I C g l K S w 4 f S Z x d W 9 0 O y w m c X V v d D t T Z W N 0 a W 9 u M S 9 T a G V l d D E v Q 2 h h b m d l Z C B U e X B l L n t D Q U M g K F V T R C k s O X 0 m c X V v d D s s J n F 1 b 3 Q 7 U 2 V j d G l v b j E v U 2 h l Z X Q x L 0 N o Y W 5 n Z W Q g V H l w Z S 5 7 Q n V k Z 2 V 0 Z W Q g U 2 F s Z X M g Q W 1 v d W 5 0 L D E w f S Z x d W 9 0 O y w m c X V v d D t T Z W N 0 a W 9 u M S 9 T a G V l d D E v Q 2 h h b m d l Z C B U e X B l L n t C d W R n Z X R l Z C B F e H B l b n N l I E F t b 3 V u d C w x M X 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C 9 J d G V t c z 4 8 L 0 x v Y 2 F s U G F j a 2 F n Z U 1 l d G F k Y X R h R m l s Z T 4 W A A A A U E s F B g A A A A A A A A A A A A A A A A A A A A A A A C Y B A A A B A A A A 0 I y d 3 w E V 0 R G M e g D A T 8 K X 6 w E A A A D i C n 1 h o f O N S Z C W I u H I e N H X A A A A A A I A A A A A A B B m A A A A A Q A A I A A A A E B 2 B 6 I a U A i x / e L J U 3 a b 9 U D t k / 5 p Q e x f 0 D k L z U Q g P L 0 t A A A A A A 6 A A A A A A g A A I A A A A C N S o w o f v P l F G 6 o y Z V b O Y L O Z X 2 t y I Y F u B p O i U x + q p 7 q l U A A A A K b I 4 C d B 4 s w m c v E 4 R Q 3 m d L h d L U t 1 9 f J Y T 3 / J b Q J v P i v W W y C K b 1 P i z U q j k 6 D T O 6 Q t X 7 s t k i 0 M h 3 Z K H r 3 Z + 9 Q 6 Z F 7 4 x Y E Q O Z n i X c F l s v M b w 1 S n Q A A A A N a R 2 r l / D P t o Y y i / a b S l q 6 g M 9 g B z S Q 8 k 1 N d A s 3 B Z x g + k o A J 9 l n w Y J e F V N X c B 0 K R R L 4 2 t m 1 V 2 / f q l k T t + h 0 4 e / 2 0 = < / D a t a M a s h u p > 
</file>

<file path=customXml/itemProps1.xml><?xml version="1.0" encoding="utf-8"?>
<ds:datastoreItem xmlns:ds="http://schemas.openxmlformats.org/officeDocument/2006/customXml" ds:itemID="{21BB99C7-2EAD-4CD1-87C3-E1F4082422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BdCalling</cp:lastModifiedBy>
  <dcterms:created xsi:type="dcterms:W3CDTF">2015-06-05T18:17:20Z</dcterms:created>
  <dcterms:modified xsi:type="dcterms:W3CDTF">2025-01-14T12:43:26Z</dcterms:modified>
</cp:coreProperties>
</file>